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4525"/>
</workbook>
</file>

<file path=xl/calcChain.xml><?xml version="1.0" encoding="utf-8"?>
<calcChain xmlns="http://schemas.openxmlformats.org/spreadsheetml/2006/main">
  <c r="CW102" i="11" l="1"/>
  <c r="CR102" i="11"/>
  <c r="AU88" i="11"/>
  <c r="AP88" i="11"/>
  <c r="AF88" i="11"/>
  <c r="AU63" i="11"/>
  <c r="AP63" i="11"/>
  <c r="AP23" i="11"/>
  <c r="AA23" i="11"/>
  <c r="V23" i="11"/>
  <c r="Q23" i="1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U35" i="9"/>
  <c r="C35" i="9"/>
  <c r="CO34" i="9"/>
  <c r="BW34" i="9"/>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<sst xmlns="http://schemas.openxmlformats.org/spreadsheetml/2006/main" count="996" uniqueCount="563">
  <si>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</si>
  <si>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</si>
  <si>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</si>
  <si>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</si>
  <si>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</si>
  <si>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</si>
  <si>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</si>
  <si>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</si>
  <si>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</si>
  <si>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</si>
  <si>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</si>
  <si>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</si>
  <si>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</si>
  <si>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</si>
  <si>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</si>
  <si>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</si>
  <si>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</si>
  <si>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</si>
  <si>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</si>
  <si>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</si>
  <si>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</si>
  <si>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</si>
  <si>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</si>
  <si>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</si>
  <si>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</si>
  <si>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</si>
  <si>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</si>
  <si>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</si>
  <si>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</si>
  <si>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</si>
  <si>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</si>
  <si>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</si>
  <si>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</si>
  <si>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</si>
  <si>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</si>
  <si>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</si>
  <si>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</si>
  <si>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</si>
  <si>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</si>
  <si>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</si>
  <si>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</si>
  <si>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</si>
  <si>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</si>
  <si>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</si>
  <si>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</si>
  <si>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</si>
  <si>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</si>
  <si>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</si>
  <si>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</si>
  <si>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</si>
  <si>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</si>
  <si>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</si>
  <si>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</si>
  <si>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</si>
  <si>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</si>
  <si>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</si>
  <si>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</si>
  <si>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</si>
  <si>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</si>
  <si>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</si>
  <si>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</si>
  <si>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</si>
  <si>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</si>
  <si>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</si>
  <si>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</si>
  <si>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</si>
  <si>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</si>
  <si>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</si>
  <si>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</si>
  <si>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</si>
  <si>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</si>
  <si>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</si>
  <si>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</si>
  <si>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</si>
  <si>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</si>
  <si>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</si>
  <si>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</si>
  <si>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</si>
  <si>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</si>
  <si>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</si>
  <si>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</si>
  <si>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</si>
  <si>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美幌町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</si>
  <si>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</si>
  <si>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</si>
  <si>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</si>
  <si>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</si>
  <si>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</si>
  <si>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</si>
  <si>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</si>
  <si>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</si>
  <si>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</si>
  <si>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</si>
  <si>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</si>
  <si>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</si>
  <si>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</si>
  <si>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</si>
  <si>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</si>
  <si>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</si>
  <si>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</si>
  <si>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</si>
  <si>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</si>
  <si>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</si>
  <si>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</si>
  <si>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</si>
  <si>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</si>
  <si>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</si>
  <si>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</si>
  <si>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</si>
  <si>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</si>
  <si>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</si>
  <si>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</si>
  <si>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</si>
  <si>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</si>
  <si>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</si>
  <si>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</si>
  <si>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</si>
  <si>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</si>
  <si>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</si>
  <si>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</si>
  <si>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</si>
  <si>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</si>
  <si>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</si>
  <si>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</si>
  <si>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</si>
  <si>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</si>
  <si>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</si>
  <si>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</si>
  <si>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</si>
  <si>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</si>
  <si>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</si>
  <si>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</si>
  <si>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</si>
  <si>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</si>
  <si>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</si>
  <si>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</si>
  <si>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</si>
  <si>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</si>
  <si>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</si>
  <si>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</si>
  <si>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</si>
  <si>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</si>
  <si>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</si>
  <si>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</si>
  <si>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</si>
  <si>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</si>
  <si>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</si>
  <si>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</si>
  <si>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</si>
  <si>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</si>
  <si>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</si>
  <si>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</si>
  <si>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</si>
  <si>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</si>
  <si>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</si>
  <si>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</si>
  <si>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</si>
  <si>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</si>
  <si>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</si>
  <si>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</si>
  <si>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</si>
  <si>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</si>
  <si>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</si>
  <si>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</si>
  <si>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</si>
  <si>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</si>
  <si>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</si>
  <si>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</si>
  <si>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</si>
  <si>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</si>
  <si>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</si>
  <si>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</si>
  <si>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</si>
  <si>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</si>
  <si>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</si>
  <si>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</si>
  <si>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</si>
  <si>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</si>
  <si>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</si>
  <si>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</si>
  <si>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</si>
  <si>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</si>
  <si>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</si>
  <si>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</si>
  <si>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</si>
  <si>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</si>
  <si>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</si>
  <si>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</si>
  <si>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</si>
  <si>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</si>
  <si>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</si>
  <si>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</si>
  <si>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</si>
  <si>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</si>
  <si>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北海道美幌町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</si>
  <si>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</si>
  <si>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</si>
  <si>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</si>
  <si>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</si>
  <si>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</si>
  <si>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</si>
  <si>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</si>
  <si>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</si>
  <si>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</si>
  <si>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</si>
  <si>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</si>
  <si>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</si>
  <si>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</si>
  <si>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</si>
  <si>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</si>
  <si>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</si>
  <si>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</si>
  <si>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</si>
  <si>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</si>
  <si>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</si>
  <si>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</si>
  <si>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</si>
  <si>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</si>
  <si>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</si>
  <si>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</si>
  <si>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</si>
  <si>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</si>
  <si>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</si>
  <si>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</si>
  <si>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</si>
  <si>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</si>
  <si>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</si>
  <si>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</si>
  <si>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</si>
  <si>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</si>
  <si>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</si>
  <si>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</si>
  <si>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</si>
  <si>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</si>
  <si>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</si>
  <si>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</si>
  <si>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</si>
  <si>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</si>
  <si>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</si>
  <si>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</si>
  <si>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</si>
  <si>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</si>
  <si>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</si>
  <si>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</si>
  <si>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</si>
  <si>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</si>
  <si>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</si>
  <si>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</si>
  <si>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</si>
  <si>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</si>
  <si>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</si>
  <si>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</si>
  <si>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</si>
  <si>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</si>
  <si>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</si>
  <si>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</si>
  <si>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</si>
  <si>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</si>
  <si>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</si>
  <si>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</si>
  <si>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</si>
  <si>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</si>
  <si>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</si>
  <si>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</si>
  <si>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</si>
  <si>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</si>
  <si>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</si>
  <si>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</si>
  <si>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</si>
  <si>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</si>
  <si>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</si>
  <si>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</si>
  <si>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</si>
  <si>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</si>
  <si>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</si>
  <si>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</si>
  <si>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</si>
  <si>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</si>
  <si>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</si>
  <si>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</si>
  <si>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</si>
  <si>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</si>
  <si>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</si>
  <si>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</si>
  <si>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</si>
  <si>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</si>
  <si>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</si>
  <si>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</si>
  <si>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</si>
  <si>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</si>
  <si>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</si>
  <si>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</si>
  <si>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</si>
  <si>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</si>
  <si>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</si>
  <si>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</si>
  <si>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</si>
  <si>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</si>
  <si>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</si>
  <si>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</si>
  <si>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</si>
  <si>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</si>
  <si>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</si>
  <si>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</si>
  <si>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</si>
  <si>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</si>
  <si>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</si>
  <si>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</si>
  <si>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</si>
  <si>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</si>
  <si>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</si>
  <si>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</si>
  <si>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</si>
  <si>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</si>
  <si>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</si>
  <si>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</si>
  <si>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</si>
  <si>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</si>
  <si>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</si>
  <si>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</si>
  <si>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</si>
  <si>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</si>
  <si>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</si>
  <si>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</si>
  <si>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</si>
  <si>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</si>
  <si>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</si>
  <si>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</si>
  <si>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</si>
  <si>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</si>
  <si>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</si>
  <si>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</si>
  <si>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</si>
  <si>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</si>
  <si>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</si>
  <si>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</si>
  <si>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</si>
  <si>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</si>
  <si>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</si>
  <si>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</si>
  <si>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</si>
  <si>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</si>
  <si>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北海道美幌町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</si>
  <si>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</si>
  <si>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</si>
  <si>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</si>
  <si>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</si>
  <si>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</si>
  <si>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</si>
  <si>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</si>
  <si>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</si>
  <si>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</si>
  <si>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</si>
  <si>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</si>
  <si>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</si>
  <si>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</si>
  <si>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</si>
  <si>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</si>
  <si>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</si>
  <si>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</si>
  <si>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</si>
  <si>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</si>
  <si>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</si>
  <si>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</si>
  <si>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</si>
  <si>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</si>
  <si>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</si>
  <si>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</si>
  <si>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</si>
  <si>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</si>
  <si>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</si>
  <si>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</si>
  <si>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</si>
  <si>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</si>
  <si>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</si>
  <si>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</si>
  <si>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</si>
  <si>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</si>
  <si>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</si>
  <si>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</si>
  <si>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</si>
  <si>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</si>
  <si>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</si>
  <si>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公共下水道特別会計</t>
    <phoneticPr fontId="5"/>
  </si>
  <si>
    <t>法非適用企業</t>
    <phoneticPr fontId="5"/>
  </si>
  <si>
    <t>個別排水処理特別会計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</si>
  <si>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</si>
  <si>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</si>
  <si>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</si>
  <si>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</si>
  <si>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</si>
  <si>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</si>
  <si>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</si>
  <si>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</si>
  <si>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</si>
  <si>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</si>
  <si>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</si>
  <si>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</si>
  <si>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</si>
  <si>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</si>
  <si>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</si>
  <si>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</si>
  <si>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</si>
  <si>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</si>
  <si>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</si>
  <si>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</si>
  <si>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</si>
  <si>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</si>
  <si>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</si>
  <si>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</si>
  <si>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</si>
  <si>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</si>
  <si>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</si>
  <si>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</si>
  <si>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</si>
  <si>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</si>
  <si>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</si>
  <si>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</si>
  <si>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</si>
  <si>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</si>
  <si>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</si>
  <si>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</si>
  <si>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</si>
  <si>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</si>
  <si>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</si>
  <si>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</si>
  <si>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</si>
  <si>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</si>
  <si>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</si>
  <si>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</si>
  <si>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</si>
  <si>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</si>
  <si>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</si>
  <si>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</si>
  <si>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</si>
  <si>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</si>
  <si>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</si>
  <si>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</si>
  <si>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</si>
  <si>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</si>
  <si>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</si>
  <si>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</si>
  <si>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</si>
  <si>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</si>
  <si>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</si>
  <si>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</si>
  <si>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</si>
  <si>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</si>
  <si>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個別排水処理特別会計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</si>
  <si>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</si>
  <si>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</si>
  <si>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</si>
  <si>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</si>
  <si>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</si>
  <si>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</si>
  <si>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</si>
  <si>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</si>
  <si>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</si>
  <si>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</si>
  <si>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</si>
  <si>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</si>
  <si>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</si>
  <si>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</si>
  <si>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</si>
  <si>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</si>
  <si>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</si>
  <si>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</si>
  <si>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</si>
  <si>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</si>
  <si>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</si>
  <si>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</si>
  <si>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</si>
  <si>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</si>
  <si>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</si>
  <si>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</si>
  <si>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</si>
  <si>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</si>
  <si>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</si>
  <si>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</si>
  <si>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</si>
  <si>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</si>
  <si>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</si>
  <si>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</si>
  <si>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</si>
  <si>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</si>
  <si>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</si>
  <si>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</si>
  <si>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</si>
  <si>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</si>
  <si>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</si>
  <si>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</si>
  <si>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</si>
  <si>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</si>
  <si>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</si>
  <si>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</si>
  <si>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</si>
  <si>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</si>
  <si>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</si>
  <si>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</si>
  <si>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</si>
  <si>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</si>
  <si>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</si>
  <si>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</si>
  <si>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</si>
  <si>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</si>
  <si>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</si>
  <si>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</si>
  <si>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</si>
  <si>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</si>
  <si>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</si>
  <si>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</si>
  <si>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</si>
  <si>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</si>
  <si>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</si>
  <si>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</si>
  <si>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</si>
  <si>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</si>
  <si>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</si>
  <si>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</si>
  <si>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</si>
  <si>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</si>
  <si>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</si>
  <si>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</si>
  <si>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</si>
  <si>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</si>
  <si>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</si>
  <si>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</si>
  <si>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</si>
  <si>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</si>
  <si>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</si>
  <si>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</si>
  <si>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</si>
  <si>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</si>
  <si>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</si>
  <si>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</si>
  <si>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病院事業会計</t>
  </si>
  <si>
    <t>一般会計</t>
  </si>
  <si>
    <t>国民健康保険特別会計</t>
  </si>
  <si>
    <t>公共下水道特別会計</t>
  </si>
  <si>
    <t>介護保険特別会計</t>
  </si>
  <si>
    <t>後期高齢者医療特別会計</t>
  </si>
  <si>
    <t>個別排水処理特別会計</t>
  </si>
  <si>
    <t>その他会計（赤字）</t>
  </si>
  <si>
    <t>その他会計（黒字）</t>
  </si>
  <si>
    <t>美幌・津別広域事務組合</t>
    <rPh sb="0" eb="2">
      <t>ビホロ</t>
    </rPh>
    <rPh sb="3" eb="5">
      <t>ツベツ</t>
    </rPh>
    <rPh sb="5" eb="7">
      <t>コウイキ</t>
    </rPh>
    <rPh sb="7" eb="9">
      <t>ジム</t>
    </rPh>
    <rPh sb="9" eb="11">
      <t>クミアイ</t>
    </rPh>
    <phoneticPr fontId="2"/>
  </si>
  <si>
    <t>網走地方教育研修センター組合</t>
    <rPh sb="0" eb="2">
      <t>アバシリ</t>
    </rPh>
    <rPh sb="2" eb="4">
      <t>チホウ</t>
    </rPh>
    <rPh sb="4" eb="6">
      <t>キョウイク</t>
    </rPh>
    <rPh sb="6" eb="8">
      <t>ケンシュウ</t>
    </rPh>
    <rPh sb="12" eb="14">
      <t>クミアイ</t>
    </rPh>
    <phoneticPr fontId="2"/>
  </si>
  <si>
    <t>美幌みどりの村振興公社</t>
    <rPh sb="0" eb="2">
      <t>ビホロ</t>
    </rPh>
    <rPh sb="6" eb="7">
      <t>ムラ</t>
    </rPh>
    <rPh sb="7" eb="9">
      <t>シンコウ</t>
    </rPh>
    <rPh sb="9" eb="11">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</si>
  <si>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</si>
  <si>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</si>
  <si>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</si>
  <si>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</si>
  <si>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</si>
  <si>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</si>
  <si>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</si>
  <si>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</si>
  <si>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</si>
  <si>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</si>
  <si>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</si>
  <si>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</si>
  <si>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</si>
  <si>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将来負担比率については、町債現在高の減少と充当可能基金の増加により平成23年度以降大幅に減少しており、類似団体平均を下回っている状況にある。今後においても
優先度や緊急性を適正に判断し、事業の選択と集中を図りながら、将来を見据えた行財政運営に努めていく必要がある。
　一方、実質公債費比率については、町債の新規発行抑制により年々減少傾向にあるものの、類似団体内では依然として数値が高い状況にある。今後においても後年度の
財政負担を考慮し、真に活用すべき事業であるか否かの見極めを適正に行っていく必要がある。</t>
    <rPh sb="1" eb="3">
      <t>ショウライ</t>
    </rPh>
    <rPh sb="3" eb="5">
      <t>フタン</t>
    </rPh>
    <rPh sb="5" eb="7">
      <t>ヒリツ</t>
    </rPh>
    <rPh sb="13" eb="15">
      <t>チョウサイ</t>
    </rPh>
    <rPh sb="15" eb="18">
      <t>ゲンザイダカ</t>
    </rPh>
    <rPh sb="19" eb="21">
      <t>ゲンショウ</t>
    </rPh>
    <rPh sb="22" eb="24">
      <t>ジュウトウ</t>
    </rPh>
    <rPh sb="24" eb="26">
      <t>カノウ</t>
    </rPh>
    <rPh sb="26" eb="28">
      <t>キキン</t>
    </rPh>
    <rPh sb="29" eb="31">
      <t>ゾウカ</t>
    </rPh>
    <rPh sb="34" eb="36">
      <t>ヘイセイ</t>
    </rPh>
    <rPh sb="38" eb="40">
      <t>ネンド</t>
    </rPh>
    <rPh sb="40" eb="42">
      <t>イコウ</t>
    </rPh>
    <rPh sb="42" eb="44">
      <t>オオハバ</t>
    </rPh>
    <rPh sb="45" eb="47">
      <t>ゲンショウ</t>
    </rPh>
    <rPh sb="52" eb="54">
      <t>ルイジ</t>
    </rPh>
    <rPh sb="54" eb="56">
      <t>ダンタイ</t>
    </rPh>
    <rPh sb="56" eb="58">
      <t>ヘイキン</t>
    </rPh>
    <rPh sb="59" eb="61">
      <t>シタマワ</t>
    </rPh>
    <rPh sb="65" eb="67">
      <t>ジョウキョウ</t>
    </rPh>
    <rPh sb="71" eb="73">
      <t>コンゴ</t>
    </rPh>
    <rPh sb="79" eb="82">
      <t>ユウセンド</t>
    </rPh>
    <rPh sb="83" eb="86">
      <t>キンキュウセイ</t>
    </rPh>
    <rPh sb="87" eb="89">
      <t>テキセイ</t>
    </rPh>
    <rPh sb="90" eb="92">
      <t>ハンダン</t>
    </rPh>
    <rPh sb="94" eb="96">
      <t>ジギョウ</t>
    </rPh>
    <rPh sb="97" eb="99">
      <t>センタク</t>
    </rPh>
    <rPh sb="100" eb="102">
      <t>シュウチュウ</t>
    </rPh>
    <rPh sb="103" eb="104">
      <t>ハカ</t>
    </rPh>
    <rPh sb="109" eb="111">
      <t>ショウライ</t>
    </rPh>
    <rPh sb="112" eb="114">
      <t>ミス</t>
    </rPh>
    <rPh sb="116" eb="119">
      <t>ギョウザイセイ</t>
    </rPh>
    <rPh sb="119" eb="121">
      <t>ウンエイ</t>
    </rPh>
    <rPh sb="122" eb="123">
      <t>ツト</t>
    </rPh>
    <rPh sb="127" eb="129">
      <t>ヒツヨウ</t>
    </rPh>
    <rPh sb="135" eb="137">
      <t>イッポウ</t>
    </rPh>
    <rPh sb="138" eb="140">
      <t>ジッシツ</t>
    </rPh>
    <rPh sb="140" eb="143">
      <t>コウサイヒ</t>
    </rPh>
    <rPh sb="143" eb="145">
      <t>ヒリツ</t>
    </rPh>
    <rPh sb="151" eb="153">
      <t>チョウサイ</t>
    </rPh>
    <rPh sb="154" eb="156">
      <t>シンキ</t>
    </rPh>
    <rPh sb="156" eb="158">
      <t>ハッコウ</t>
    </rPh>
    <rPh sb="158" eb="160">
      <t>ヨクセイ</t>
    </rPh>
    <rPh sb="163" eb="165">
      <t>ネンネン</t>
    </rPh>
    <rPh sb="165" eb="167">
      <t>ゲンショウ</t>
    </rPh>
    <rPh sb="167" eb="169">
      <t>ケイコウ</t>
    </rPh>
    <rPh sb="176" eb="178">
      <t>ルイジ</t>
    </rPh>
    <rPh sb="178" eb="180">
      <t>ダンタイ</t>
    </rPh>
    <rPh sb="180" eb="181">
      <t>ナイ</t>
    </rPh>
    <rPh sb="183" eb="185">
      <t>イゼン</t>
    </rPh>
    <rPh sb="188" eb="190">
      <t>スウチ</t>
    </rPh>
    <rPh sb="191" eb="192">
      <t>タカ</t>
    </rPh>
    <rPh sb="193" eb="195">
      <t>ジョウキョウ</t>
    </rPh>
    <rPh sb="199" eb="201">
      <t>コンゴ</t>
    </rPh>
    <rPh sb="206" eb="209">
      <t>コウネンド</t>
    </rPh>
    <rPh sb="211" eb="213">
      <t>ザイセイ</t>
    </rPh>
    <rPh sb="213" eb="215">
      <t>フタン</t>
    </rPh>
    <rPh sb="216" eb="218">
      <t>コウリョ</t>
    </rPh>
    <rPh sb="220" eb="221">
      <t>シン</t>
    </rPh>
    <rPh sb="222" eb="224">
      <t>カツヨウ</t>
    </rPh>
    <rPh sb="227" eb="229">
      <t>ジギョウ</t>
    </rPh>
    <rPh sb="233" eb="234">
      <t>イナ</t>
    </rPh>
    <rPh sb="236" eb="238">
      <t>ミキワ</t>
    </rPh>
    <rPh sb="240" eb="242">
      <t>テキセイ</t>
    </rPh>
    <rPh sb="243" eb="244">
      <t>オコナ</t>
    </rPh>
    <rPh sb="248" eb="250">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</si>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</sst>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96076</c:v>
                </c:pt>
                <c:pt idx="1">
                  <c:v>50622</c:v>
                </c:pt>
                <c:pt idx="2">
                  <c:v>64834</c:v>
                </c:pt>
                <c:pt idx="3">
                  <c:v>71830</c:v>
                </c:pt>
                <c:pt idx="4">
                  <c:v>45439</c:v>
                </c:pt>
              </c:numCache>
            </c:numRef>
          </c:val>
          <c:smooth val="0"/>
        </c:ser>
        <c:dLbls>
          <c:showLegendKey val="0"/>
          <c:showVal val="0"/>
          <c:showCatName val="0"/>
          <c:showSerName val="0"/>
          <c:showPercent val="0"/>
          <c:showBubbleSize val="0"/>
        </c:dLbls>
        <c:marker val="1"/>
        <c:smooth val="0"/>
        <c:axId val="209017472"/>
        <c:axId val="209519360"/>
      </c:lineChart>
      <c:catAx>
        <c:axId val="2090174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519360"/>
        <c:crosses val="autoZero"/>
        <c:auto val="1"/>
        <c:lblAlgn val="ctr"/>
        <c:lblOffset val="100"/>
        <c:tickLblSkip val="1"/>
        <c:tickMarkSkip val="1"/>
        <c:noMultiLvlLbl val="0"/>
      </c:catAx>
      <c:valAx>
        <c:axId val="209519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01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c:v>
                </c:pt>
                <c:pt idx="1">
                  <c:v>1.61</c:v>
                </c:pt>
                <c:pt idx="2">
                  <c:v>1.21</c:v>
                </c:pt>
                <c:pt idx="3">
                  <c:v>1.41</c:v>
                </c:pt>
                <c:pt idx="4">
                  <c:v>1.1399999999999999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c:v>
                </c:pt>
                <c:pt idx="1">
                  <c:v>15.07</c:v>
                </c:pt>
                <c:pt idx="2">
                  <c:v>18.09</c:v>
                </c:pt>
                <c:pt idx="3">
                  <c:v>18.350000000000001</c:v>
                </c:pt>
                <c:pt idx="4">
                  <c:v>20.68</c:v>
                </c:pt>
              </c:numCache>
            </c:numRef>
          </c:val>
        </c:ser>
        <c:dLbls>
          <c:showLegendKey val="0"/>
          <c:showVal val="0"/>
          <c:showCatName val="0"/>
          <c:showSerName val="0"/>
          <c:showPercent val="0"/>
          <c:showBubbleSize val="0"/>
        </c:dLbls>
        <c:gapWidth val="250"/>
        <c:overlap val="100"/>
        <c:axId val="1314816"/>
        <c:axId val="131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c:v>
                </c:pt>
                <c:pt idx="1">
                  <c:v>2.2999999999999998</c:v>
                </c:pt>
                <c:pt idx="2">
                  <c:v>2.65</c:v>
                </c:pt>
                <c:pt idx="3">
                  <c:v>0.2</c:v>
                </c:pt>
                <c:pt idx="4">
                  <c:v>2.38</c:v>
                </c:pt>
              </c:numCache>
            </c:numRef>
          </c:val>
          <c:smooth val="0"/>
        </c:ser>
        <c:dLbls>
          <c:showLegendKey val="0"/>
          <c:showVal val="0"/>
          <c:showCatName val="0"/>
          <c:showSerName val="0"/>
          <c:showPercent val="0"/>
          <c:showBubbleSize val="0"/>
        </c:dLbls>
        <c:marker val="1"/>
        <c:smooth val="0"/>
        <c:axId val="1314816"/>
        <c:axId val="1316736"/>
      </c:lineChart>
      <c:catAx>
        <c:axId val="13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736"/>
        <c:crosses val="autoZero"/>
        <c:auto val="1"/>
        <c:lblAlgn val="ctr"/>
        <c:lblOffset val="100"/>
        <c:tickLblSkip val="1"/>
        <c:tickMarkSkip val="1"/>
        <c:noMultiLvlLbl val="0"/>
      </c:catAx>
      <c:valAx>
        <c:axId val="13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個別排水処理特別会計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0.05</c:v>
                </c:pt>
                <c:pt idx="4">
                  <c:v>#N/A</c:v>
                </c:pt>
                <c:pt idx="5">
                  <c:v>0.01</c:v>
                </c:pt>
                <c:pt idx="6">
                  <c:v>#N/A</c:v>
                </c:pt>
                <c:pt idx="7">
                  <c:v>0</c:v>
                </c:pt>
                <c:pt idx="8">
                  <c:v>#N/A</c:v>
                </c:pt>
                <c:pt idx="9">
                  <c:v>0.02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0.19</c:v>
                </c:pt>
                <c:pt idx="4">
                  <c:v>#N/A</c:v>
                </c:pt>
                <c:pt idx="5">
                  <c:v>0.03</c:v>
                </c:pt>
                <c:pt idx="6">
                  <c:v>#N/A</c:v>
                </c:pt>
                <c:pt idx="7">
                  <c:v>0.12</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1.57</c:v>
                </c:pt>
                <c:pt idx="2">
                  <c:v>#N/A</c:v>
                </c:pt>
                <c:pt idx="3">
                  <c:v>2.19</c:v>
                </c:pt>
                <c:pt idx="4">
                  <c:v>#N/A</c:v>
                </c:pt>
                <c:pt idx="5">
                  <c:v>2.69</c:v>
                </c:pt>
                <c:pt idx="6">
                  <c:v>#N/A</c:v>
                </c:pt>
                <c:pt idx="7">
                  <c:v>1.39</c:v>
                </c:pt>
                <c:pt idx="8">
                  <c:v>#N/A</c:v>
                </c:pt>
                <c:pt idx="9">
                  <c:v>0.26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1.34</c:v>
                </c:pt>
                <c:pt idx="2">
                  <c:v>#N/A</c:v>
                </c:pt>
                <c:pt idx="3">
                  <c:v>1.61</c:v>
                </c:pt>
                <c:pt idx="4">
                  <c:v>#N/A</c:v>
                </c:pt>
                <c:pt idx="5">
                  <c:v>1.21</c:v>
                </c:pt>
                <c:pt idx="6">
                  <c:v>#N/A</c:v>
                </c:pt>
                <c:pt idx="7">
                  <c:v>1.4</c:v>
                </c:pt>
                <c:pt idx="8">
                  <c:v>#N/A</c:v>
                </c:pt>
                <c:pt idx="9">
                  <c:v>1.1399999999999999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4.3099999999999996</c:v>
                </c:pt>
                <c:pt idx="2">
                  <c:v>#N/A</c:v>
                </c:pt>
                <c:pt idx="3">
                  <c:v>3.87</c:v>
                </c:pt>
                <c:pt idx="4">
                  <c:v>#N/A</c:v>
                </c:pt>
                <c:pt idx="5">
                  <c:v>3.25</c:v>
                </c:pt>
                <c:pt idx="6">
                  <c:v>#N/A</c:v>
                </c:pt>
                <c:pt idx="7">
                  <c:v>3.77</c:v>
                </c:pt>
                <c:pt idx="8">
                  <c:v>#N/A</c:v>
                </c:pt>
                <c:pt idx="9">
                  <c:v>4.0999999999999996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4.83</c:v>
                </c:pt>
                <c:pt idx="2">
                  <c:v>#N/A</c:v>
                </c:pt>
                <c:pt idx="3">
                  <c:v>6.23</c:v>
                </c:pt>
                <c:pt idx="4">
                  <c:v>#N/A</c:v>
                </c:pt>
                <c:pt idx="5">
                  <c:v>7.2</c:v>
                </c:pt>
                <c:pt idx="6">
                  <c:v>#N/A</c:v>
                </c:pt>
                <c:pt idx="7">
                  <c:v>8.6</c:v>
                </c:pt>
                <c:pt idx="8">
                  <c:v>#N/A</c:v>
                </c:pt>
                <c:pt idx="9">
                  <c:v>9.5399999999999991</c:v>
                </c:pt>
              </c:numCache>
            </c:numRef>
          </c:val>
        </c:ser>
        <c:dLbls>
          <c:showLegendKey val="0"/>
          <c:showVal val="0"/>
          <c:showCatName val="0"/>
          <c:showSerName val="0"/>
          <c:showPercent val="0"/>
          <c:showBubbleSize val="0"/>
        </c:dLbls>
        <c:gapWidth val="150"/>
        <c:overlap val="100"/>
        <c:axId val="201369088"/>
        <c:axId val="201370624"/>
      </c:barChart>
      <c:catAx>
        <c:axId val="20136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370624"/>
        <c:crosses val="autoZero"/>
        <c:auto val="1"/>
        <c:lblAlgn val="ctr"/>
        <c:lblOffset val="100"/>
        <c:tickLblSkip val="1"/>
        <c:tickMarkSkip val="1"/>
        <c:noMultiLvlLbl val="0"/>
      </c:catAx>
      <c:valAx>
        <c:axId val="20137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6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1310</c:v>
                </c:pt>
                <c:pt idx="5">
                  <c:v>1313</c:v>
                </c:pt>
                <c:pt idx="8">
                  <c:v>1310</c:v>
                </c:pt>
                <c:pt idx="11">
                  <c:v>1359</c:v>
                </c:pt>
                <c:pt idx="14">
                  <c:v>1269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49</c:v>
                </c:pt>
                <c:pt idx="6">
                  <c:v>46</c:v>
                </c:pt>
                <c:pt idx="9">
                  <c:v>61</c:v>
                </c:pt>
                <c:pt idx="12">
                  <c:v>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c:v>
                </c:pt>
                <c:pt idx="3">
                  <c:v>17</c:v>
                </c:pt>
                <c:pt idx="6">
                  <c:v>22</c:v>
                </c:pt>
                <c:pt idx="9">
                  <c:v>33</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418</c:v>
                </c:pt>
                <c:pt idx="3">
                  <c:v>443</c:v>
                </c:pt>
                <c:pt idx="6">
                  <c:v>468</c:v>
                </c:pt>
                <c:pt idx="9">
                  <c:v>547</c:v>
                </c:pt>
                <c:pt idx="12">
                  <c:v>526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1554</c:v>
                </c:pt>
                <c:pt idx="3">
                  <c:v>1413</c:v>
                </c:pt>
                <c:pt idx="6">
                  <c:v>1310</c:v>
                </c:pt>
                <c:pt idx="9">
                  <c:v>1281</c:v>
                </c:pt>
                <c:pt idx="12">
                  <c:v>1188</c:v>
                </c:pt>
              </c:numCache>
            </c:numRef>
          </c:val>
        </c:ser>
        <c:dLbls>
          <c:showLegendKey val="0"/>
          <c:showVal val="0"/>
          <c:showCatName val="0"/>
          <c:showSerName val="0"/>
          <c:showPercent val="0"/>
          <c:showBubbleSize val="0"/>
        </c:dLbls>
        <c:gapWidth val="100"/>
        <c:overlap val="100"/>
        <c:axId val="208898688"/>
        <c:axId val="20891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698</c:v>
                </c:pt>
                <c:pt idx="2">
                  <c:v>#N/A</c:v>
                </c:pt>
                <c:pt idx="3">
                  <c:v>#N/A</c:v>
                </c:pt>
                <c:pt idx="4">
                  <c:v>609</c:v>
                </c:pt>
                <c:pt idx="5">
                  <c:v>#N/A</c:v>
                </c:pt>
                <c:pt idx="6">
                  <c:v>#N/A</c:v>
                </c:pt>
                <c:pt idx="7">
                  <c:v>536</c:v>
                </c:pt>
                <c:pt idx="8">
                  <c:v>#N/A</c:v>
                </c:pt>
                <c:pt idx="9">
                  <c:v>#N/A</c:v>
                </c:pt>
                <c:pt idx="10">
                  <c:v>563</c:v>
                </c:pt>
                <c:pt idx="11">
                  <c:v>#N/A</c:v>
                </c:pt>
                <c:pt idx="12">
                  <c:v>#N/A</c:v>
                </c:pt>
                <c:pt idx="13">
                  <c:v>514</c:v>
                </c:pt>
                <c:pt idx="14">
                  <c:v>#N/A</c:v>
                </c:pt>
              </c:numCache>
            </c:numRef>
          </c:val>
          <c:smooth val="0"/>
        </c:ser>
        <c:dLbls>
          <c:showLegendKey val="0"/>
          <c:showVal val="0"/>
          <c:showCatName val="0"/>
          <c:showSerName val="0"/>
          <c:showPercent val="0"/>
          <c:showBubbleSize val="0"/>
        </c:dLbls>
        <c:marker val="1"/>
        <c:smooth val="0"/>
        <c:axId val="208898688"/>
        <c:axId val="208913152"/>
      </c:lineChart>
      <c:catAx>
        <c:axId val="20889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913152"/>
        <c:crosses val="autoZero"/>
        <c:auto val="1"/>
        <c:lblAlgn val="ctr"/>
        <c:lblOffset val="100"/>
        <c:tickLblSkip val="1"/>
        <c:tickMarkSkip val="1"/>
        <c:noMultiLvlLbl val="0"/>
      </c:catAx>
      <c:valAx>
        <c:axId val="20891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9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11627</c:v>
                </c:pt>
                <c:pt idx="5">
                  <c:v>11278</c:v>
                </c:pt>
                <c:pt idx="8">
                  <c:v>10869</c:v>
                </c:pt>
                <c:pt idx="11">
                  <c:v>10711</c:v>
                </c:pt>
                <c:pt idx="14">
                  <c:v>10103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2322</c:v>
                </c:pt>
                <c:pt idx="5">
                  <c:v>2304</c:v>
                </c:pt>
                <c:pt idx="8">
                  <c:v>2092</c:v>
                </c:pt>
                <c:pt idx="11">
                  <c:v>2089</c:v>
                </c:pt>
                <c:pt idx="14">
                  <c:v>1913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3009</c:v>
                </c:pt>
                <c:pt idx="5">
                  <c:v>3459</c:v>
                </c:pt>
                <c:pt idx="8">
                  <c:v>3853</c:v>
                </c:pt>
                <c:pt idx="11">
                  <c:v>4049</c:v>
                </c:pt>
                <c:pt idx="14">
                  <c:v>4625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1469</c:v>
                </c:pt>
                <c:pt idx="3">
                  <c:v>1389</c:v>
                </c:pt>
                <c:pt idx="6">
                  <c:v>1263</c:v>
                </c:pt>
                <c:pt idx="9">
                  <c:v>1305</c:v>
                </c:pt>
                <c:pt idx="12">
                  <c:v>1214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c:v>
                </c:pt>
                <c:pt idx="3">
                  <c:v>147</c:v>
                </c:pt>
                <c:pt idx="6">
                  <c:v>125</c:v>
                </c:pt>
                <c:pt idx="9">
                  <c:v>129</c:v>
                </c:pt>
                <c:pt idx="12">
                  <c:v>105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6130</c:v>
                </c:pt>
                <c:pt idx="3">
                  <c:v>6051</c:v>
                </c:pt>
                <c:pt idx="6">
                  <c:v>5829</c:v>
                </c:pt>
                <c:pt idx="9">
                  <c:v>5799</c:v>
                </c:pt>
                <c:pt idx="12">
                  <c:v>5689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323</c:v>
                </c:pt>
                <c:pt idx="3">
                  <c:v>285</c:v>
                </c:pt>
                <c:pt idx="6">
                  <c:v>281</c:v>
                </c:pt>
                <c:pt idx="9">
                  <c:v>237</c:v>
                </c:pt>
                <c:pt idx="12">
                  <c:v>200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10951</c:v>
                </c:pt>
                <c:pt idx="3">
                  <c:v>10327</c:v>
                </c:pt>
                <c:pt idx="6">
                  <c:v>9750</c:v>
                </c:pt>
                <c:pt idx="9">
                  <c:v>9466</c:v>
                </c:pt>
                <c:pt idx="12">
                  <c:v>9016</c:v>
                </c:pt>
              </c:numCache>
            </c:numRef>
          </c:val>
        </c:ser>
        <c:dLbls>
          <c:showLegendKey val="0"/>
          <c:showVal val="0"/>
          <c:showCatName val="0"/>
          <c:showSerName val="0"/>
          <c:showPercent val="0"/>
          <c:showBubbleSize val="0"/>
        </c:dLbls>
        <c:gapWidth val="100"/>
        <c:overlap val="100"/>
        <c:axId val="216368256"/>
        <c:axId val="21637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1977</c:v>
                </c:pt>
                <c:pt idx="2">
                  <c:v>#N/A</c:v>
                </c:pt>
                <c:pt idx="3">
                  <c:v>#N/A</c:v>
                </c:pt>
                <c:pt idx="4">
                  <c:v>1157</c:v>
                </c:pt>
                <c:pt idx="5">
                  <c:v>#N/A</c:v>
                </c:pt>
                <c:pt idx="6">
                  <c:v>#N/A</c:v>
                </c:pt>
                <c:pt idx="7">
                  <c:v>435</c:v>
                </c:pt>
                <c:pt idx="8">
                  <c:v>#N/A</c:v>
                </c:pt>
                <c:pt idx="9">
                  <c:v>#N/A</c:v>
                </c:pt>
                <c:pt idx="10">
                  <c:v>88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6368256"/>
        <c:axId val="216370176"/>
      </c:lineChart>
      <c:catAx>
        <c:axId val="2163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370176"/>
        <c:crosses val="autoZero"/>
        <c:auto val="1"/>
        <c:lblAlgn val="ctr"/>
        <c:lblOffset val="100"/>
        <c:tickLblSkip val="1"/>
        <c:tickMarkSkip val="1"/>
        <c:noMultiLvlLbl val="0"/>
      </c:catAx>
      <c:valAx>
        <c:axId val="21637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36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2196096"/>
        <c:axId val="202198016"/>
      </c:scatterChart>
      <c:valAx>
        <c:axId val="2021960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198016"/>
        <c:crosses val="autoZero"/>
        <c:crossBetween val="midCat"/>
      </c:valAx>
      <c:valAx>
        <c:axId val="202198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19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13.9</c:v>
                </c:pt>
                <c:pt idx="1">
                  <c:v>12</c:v>
                </c:pt>
                <c:pt idx="2">
                  <c:v>10.7</c:v>
                </c:pt>
                <c:pt idx="3">
                  <c:v>10</c:v>
                </c:pt>
                <c:pt idx="4">
                  <c:v>9.4</c:v>
                </c:pt>
              </c:numCache>
            </c:numRef>
          </c:xVal>
          <c:yVal>
            <c:numRef>
              <c:f>公会計指標分析・財政指標組合せ分析表!$K$73:$O$73</c:f>
              <c:numCache>
                <c:formatCode>#,##0.0;"▲ "#,##0.0</c:formatCode>
                <c:ptCount val="5"/>
                <c:pt idx="0">
                  <c:v>34.700000000000003</c:v>
                </c:pt>
                <c:pt idx="1">
                  <c:v>20.2</c:v>
                </c:pt>
                <c:pt idx="2">
                  <c:v>7.5</c:v>
                </c:pt>
                <c:pt idx="3">
                  <c:v>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202048256"/>
        <c:axId val="202049792"/>
      </c:scatterChart>
      <c:valAx>
        <c:axId val="202048256"/>
        <c:scaling>
          <c:orientation val="minMax"/>
          <c:max val="14.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049792"/>
        <c:crosses val="autoZero"/>
        <c:crossBetween val="midCat"/>
      </c:valAx>
      <c:valAx>
        <c:axId val="202049792"/>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04825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公的資金補償金免除繰上償還の実施や町債の新規発行の抑制により、実質公債費比率は年々減少し、本年度においても許可団体となる基準の１８．０％を下回ることができた。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しかし、類似団体内では依然として数値が高い状況にある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老朽化が深刻化する公共施設の更新など、公債費の増加が見込まれることから、</a:t>
          </a:r>
          <a:r>
            <a:rPr kumimoji="1" lang="ja-JP" altLang="ja-JP" sz="1100">
              <a:solidFill>
                <a:schemeClr val="dk1"/>
              </a:solidFill>
              <a:effectLst/>
              <a:latin typeface="+mn-lt"/>
              <a:ea typeface="+mn-ea"/>
              <a:cs typeface="+mn-cs"/>
            </a:rPr>
            <a:t>優先度や緊急性を</a:t>
          </a:r>
          <a:r>
            <a:rPr kumimoji="1" lang="ja-JP" altLang="en-US" sz="1100">
              <a:solidFill>
                <a:schemeClr val="dk1"/>
              </a:solidFill>
              <a:effectLst/>
              <a:latin typeface="+mn-lt"/>
              <a:ea typeface="+mn-ea"/>
              <a:cs typeface="+mn-cs"/>
            </a:rPr>
            <a:t>適切に</a:t>
          </a:r>
          <a:r>
            <a:rPr kumimoji="1" lang="ja-JP" altLang="ja-JP" sz="1100">
              <a:solidFill>
                <a:schemeClr val="dk1"/>
              </a:solidFill>
              <a:effectLst/>
              <a:latin typeface="+mn-lt"/>
              <a:ea typeface="+mn-ea"/>
              <a:cs typeface="+mn-cs"/>
            </a:rPr>
            <a:t>判断し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事業の選択と集中化を図りながら</a:t>
          </a:r>
          <a:r>
            <a:rPr lang="ja-JP" altLang="ja-JP" sz="1100" b="0" i="0" baseline="0">
              <a:solidFill>
                <a:schemeClr val="dk1"/>
              </a:solidFill>
              <a:effectLst/>
              <a:latin typeface="+mn-lt"/>
              <a:ea typeface="+mn-ea"/>
              <a:cs typeface="+mn-cs"/>
            </a:rPr>
            <a:t>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公的資金補償金免除繰上償還の実施や町債の新規発行の抑制などにより</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町債残高が年々減少して</a:t>
          </a:r>
          <a:r>
            <a:rPr lang="ja-JP" altLang="en-US" sz="1100" b="0" i="0" baseline="0">
              <a:solidFill>
                <a:schemeClr val="dk1"/>
              </a:solidFill>
              <a:effectLst/>
              <a:latin typeface="+mn-lt"/>
              <a:ea typeface="+mn-ea"/>
              <a:cs typeface="+mn-cs"/>
            </a:rPr>
            <a:t>おり、また、</a:t>
          </a:r>
          <a:r>
            <a:rPr lang="ja-JP" altLang="ja-JP" sz="1100" b="0" i="0" baseline="0">
              <a:solidFill>
                <a:schemeClr val="dk1"/>
              </a:solidFill>
              <a:effectLst/>
              <a:latin typeface="+mn-lt"/>
              <a:ea typeface="+mn-ea"/>
              <a:cs typeface="+mn-cs"/>
            </a:rPr>
            <a:t>基金の積立により充当可能基金額が増加した結果、将来負担比率は年々減少している。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今後については、老朽化が深刻化する公共施設の更新など、公債費</a:t>
          </a:r>
          <a:r>
            <a:rPr kumimoji="1" lang="ja-JP" altLang="en-US" sz="1100">
              <a:solidFill>
                <a:schemeClr val="dk1"/>
              </a:solidFill>
              <a:effectLst/>
              <a:latin typeface="+mn-lt"/>
              <a:ea typeface="+mn-ea"/>
              <a:cs typeface="+mn-cs"/>
            </a:rPr>
            <a:t>の増加、将来負担比率の増加が懸念されるが、</a:t>
          </a:r>
          <a:r>
            <a:rPr kumimoji="1" lang="ja-JP" altLang="ja-JP" sz="1100">
              <a:solidFill>
                <a:schemeClr val="dk1"/>
              </a:solidFill>
              <a:effectLst/>
              <a:latin typeface="+mn-lt"/>
              <a:ea typeface="+mn-ea"/>
              <a:cs typeface="+mn-cs"/>
            </a:rPr>
            <a:t>優先度や緊急性を適切に判断し、事業の選択と集中化を図りながら</a:t>
          </a:r>
          <a:r>
            <a:rPr kumimoji="1" lang="ja-JP" altLang="en-US" sz="1100">
              <a:solidFill>
                <a:schemeClr val="dk1"/>
              </a:solidFill>
              <a:effectLst/>
              <a:latin typeface="+mn-lt"/>
              <a:ea typeface="+mn-ea"/>
              <a:cs typeface="+mn-cs"/>
            </a:rPr>
            <a:t>、効果的な</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運営を行っていく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長引く景気低迷や人口減少により、町税や地方交付税が伸び悩んでいる中、社会保障関連経費が増大するなど、類似団体平均を大きく下回っている</a:t>
          </a:r>
          <a:r>
            <a:rPr kumimoji="1" lang="ja-JP" altLang="en-US" sz="1100">
              <a:solidFill>
                <a:schemeClr val="dk1"/>
              </a:solidFill>
              <a:effectLst/>
              <a:latin typeface="+mn-lt"/>
              <a:ea typeface="+mn-ea"/>
              <a:cs typeface="+mn-cs"/>
            </a:rPr>
            <a:t>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平成２４年度に策定した「第２次美幌町財政運営計画」に基づき、持続可能な財政基盤の確立に向けて</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徹底した経費の節減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事業の見直しを行い、効率的・効果的な行政運営を推進する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歳入面でも新たな財源</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するほか、町</a:t>
          </a:r>
          <a:r>
            <a:rPr kumimoji="1" lang="ja-JP" altLang="ja-JP" sz="1100">
              <a:solidFill>
                <a:schemeClr val="dk1"/>
              </a:solidFill>
              <a:effectLst/>
              <a:latin typeface="+mn-lt"/>
              <a:ea typeface="+mn-ea"/>
              <a:cs typeface="+mn-cs"/>
            </a:rPr>
            <a:t>税収入などの適正な債権管理と未収金の抑制</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収納向上の取組を一層推進し</a:t>
          </a:r>
          <a:r>
            <a:rPr kumimoji="1" lang="ja-JP" altLang="en-US" sz="1100">
              <a:solidFill>
                <a:schemeClr val="dk1"/>
              </a:solidFill>
              <a:effectLst/>
              <a:latin typeface="+mn-lt"/>
              <a:ea typeface="+mn-ea"/>
              <a:cs typeface="+mn-cs"/>
            </a:rPr>
            <a:t>、歳入の確保に努める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20461</xdr:rowOff>
    </xdr:to>
    <xdr:cxnSp macro="">
      <xdr:nvCxnSpPr>
        <xdr:cNvPr id="68" name="直線コネクタ 67"/>
        <xdr:cNvCxnSpPr/>
      </xdr:nvCxnSpPr>
      <xdr:spPr>
        <a:xfrm>
          <a:off x="4114800" y="7735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20461</xdr:rowOff>
    </xdr:to>
    <xdr:cxnSp macro="">
      <xdr:nvCxnSpPr>
        <xdr:cNvPr id="71" name="直線コネクタ 70"/>
        <xdr:cNvCxnSpPr/>
      </xdr:nvCxnSpPr>
      <xdr:spPr>
        <a:xfrm>
          <a:off x="3225800" y="773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4" name="直線コネクタ 73"/>
        <xdr:cNvCxnSpPr/>
      </xdr:nvCxnSpPr>
      <xdr:spPr>
        <a:xfrm flipV="1">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7" name="直線コネクタ 76"/>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141111</xdr:rowOff>
    </xdr:from>
    <xdr:to>
      <xdr:col>6</xdr:col>
      <xdr:colOff>50800</xdr:colOff>
      <xdr:row>45</xdr:row>
      <xdr:rowOff>71261</xdr:rowOff>
    </xdr:to>
    <xdr:sp macro="" textlink="">
      <xdr:nvSpPr>
        <xdr:cNvPr id="89" name="円/楕円 88"/>
        <xdr:cNvSpPr/>
      </xdr:nvSpPr>
      <xdr:spPr>
        <a:xfrm>
          <a:off x="4064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56038</xdr:rowOff>
    </xdr:from>
    <xdr:ext cx="736600" cy="259045"/>
    <xdr:sp macro="" textlink="">
      <xdr:nvSpPr>
        <xdr:cNvPr id="90" name="テキスト ボックス 89"/>
        <xdr:cNvSpPr txBox="1"/>
      </xdr:nvSpPr>
      <xdr:spPr>
        <a:xfrm>
          <a:off x="3733800" y="777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5" name="円/楕円 94"/>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6" name="テキスト ボックス 95"/>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義務的経費の増加及び普通交付税の減少により</a:t>
          </a:r>
          <a:r>
            <a:rPr kumimoji="1" lang="ja-JP" altLang="en-US" sz="1100">
              <a:solidFill>
                <a:schemeClr val="dk1"/>
              </a:solidFill>
              <a:effectLst/>
              <a:latin typeface="+mn-lt"/>
              <a:ea typeface="+mn-ea"/>
              <a:cs typeface="+mn-cs"/>
            </a:rPr>
            <a:t>、経常収支比率は</a:t>
          </a:r>
          <a:r>
            <a:rPr kumimoji="1" lang="ja-JP" altLang="ja-JP" sz="1100">
              <a:solidFill>
                <a:schemeClr val="dk1"/>
              </a:solidFill>
              <a:effectLst/>
              <a:latin typeface="+mn-lt"/>
              <a:ea typeface="+mn-ea"/>
              <a:cs typeface="+mn-cs"/>
            </a:rPr>
            <a:t>平成１９年度まで年々増加していたが、平成２４年度に策定した「第２次美幌町財政運営計画」に基づき、適正な債権管理による</a:t>
          </a:r>
          <a:r>
            <a:rPr kumimoji="1" lang="ja-JP" altLang="en-US" sz="1100">
              <a:solidFill>
                <a:schemeClr val="dk1"/>
              </a:solidFill>
              <a:effectLst/>
              <a:latin typeface="+mn-lt"/>
              <a:ea typeface="+mn-ea"/>
              <a:cs typeface="+mn-cs"/>
            </a:rPr>
            <a:t>町税収入</a:t>
          </a:r>
          <a:r>
            <a:rPr kumimoji="1" lang="ja-JP" altLang="ja-JP" sz="1100">
              <a:solidFill>
                <a:schemeClr val="dk1"/>
              </a:solidFill>
              <a:effectLst/>
              <a:latin typeface="+mn-lt"/>
              <a:ea typeface="+mn-ea"/>
              <a:cs typeface="+mn-cs"/>
            </a:rPr>
            <a:t>の確保、公債費の抑制などに取り組んで</a:t>
          </a:r>
          <a:r>
            <a:rPr kumimoji="1" lang="ja-JP" altLang="en-US" sz="1100">
              <a:solidFill>
                <a:schemeClr val="dk1"/>
              </a:solidFill>
              <a:effectLst/>
              <a:latin typeface="+mn-lt"/>
              <a:ea typeface="+mn-ea"/>
              <a:cs typeface="+mn-cs"/>
            </a:rPr>
            <a:t>きて</a:t>
          </a:r>
          <a:r>
            <a:rPr kumimoji="1" lang="ja-JP" altLang="ja-JP" sz="1100">
              <a:solidFill>
                <a:schemeClr val="dk1"/>
              </a:solidFill>
              <a:effectLst/>
              <a:latin typeface="+mn-lt"/>
              <a:ea typeface="+mn-ea"/>
              <a:cs typeface="+mn-cs"/>
            </a:rPr>
            <a:t>おり、数値の伸びを抑えることができている。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一方で、近年、</a:t>
          </a:r>
          <a:r>
            <a:rPr kumimoji="1" lang="ja-JP" altLang="en-US" sz="1100">
              <a:solidFill>
                <a:schemeClr val="dk1"/>
              </a:solidFill>
              <a:effectLst/>
              <a:latin typeface="+mn-lt"/>
              <a:ea typeface="+mn-ea"/>
              <a:cs typeface="+mn-cs"/>
            </a:rPr>
            <a:t>維持補修費や</a:t>
          </a:r>
          <a:r>
            <a:rPr kumimoji="1" lang="ja-JP" altLang="ja-JP" sz="1100">
              <a:solidFill>
                <a:schemeClr val="dk1"/>
              </a:solidFill>
              <a:effectLst/>
              <a:latin typeface="+mn-lt"/>
              <a:ea typeface="+mn-ea"/>
              <a:cs typeface="+mn-cs"/>
            </a:rPr>
            <a:t>繰出金などが増加傾向にあるので、今後も計画</a:t>
          </a:r>
          <a:r>
            <a:rPr kumimoji="1" lang="ja-JP" altLang="en-US" sz="1100">
              <a:solidFill>
                <a:schemeClr val="dk1"/>
              </a:solidFill>
              <a:effectLst/>
              <a:latin typeface="+mn-lt"/>
              <a:ea typeface="+mn-ea"/>
              <a:cs typeface="+mn-cs"/>
            </a:rPr>
            <a:t>に基づいた財政運営を</a:t>
          </a:r>
          <a:r>
            <a:rPr kumimoji="1" lang="ja-JP" altLang="ja-JP" sz="1100">
              <a:solidFill>
                <a:schemeClr val="dk1"/>
              </a:solidFill>
              <a:effectLst/>
              <a:latin typeface="+mn-lt"/>
              <a:ea typeface="+mn-ea"/>
              <a:cs typeface="+mn-cs"/>
            </a:rPr>
            <a:t>一層推進し、安定的かつ弾力的な財政基盤の確立を進める。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165354</xdr:rowOff>
    </xdr:to>
    <xdr:cxnSp macro="">
      <xdr:nvCxnSpPr>
        <xdr:cNvPr id="129" name="直線コネクタ 128"/>
        <xdr:cNvCxnSpPr/>
      </xdr:nvCxnSpPr>
      <xdr:spPr>
        <a:xfrm flipV="1">
          <a:off x="4114800" y="1035583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60</xdr:row>
      <xdr:rowOff>165354</xdr:rowOff>
    </xdr:to>
    <xdr:cxnSp macro="">
      <xdr:nvCxnSpPr>
        <xdr:cNvPr id="132" name="直線コネクタ 131"/>
        <xdr:cNvCxnSpPr/>
      </xdr:nvCxnSpPr>
      <xdr:spPr>
        <a:xfrm>
          <a:off x="3225800" y="10452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60</xdr:row>
      <xdr:rowOff>165354</xdr:rowOff>
    </xdr:to>
    <xdr:cxnSp macro="">
      <xdr:nvCxnSpPr>
        <xdr:cNvPr id="135" name="直線コネクタ 134"/>
        <xdr:cNvCxnSpPr/>
      </xdr:nvCxnSpPr>
      <xdr:spPr>
        <a:xfrm>
          <a:off x="2336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148336</xdr:rowOff>
    </xdr:to>
    <xdr:cxnSp macro="">
      <xdr:nvCxnSpPr>
        <xdr:cNvPr id="138" name="直線コネクタ 137"/>
        <xdr:cNvCxnSpPr/>
      </xdr:nvCxnSpPr>
      <xdr:spPr>
        <a:xfrm flipV="1">
          <a:off x="1447800" y="1038479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18034</xdr:rowOff>
    </xdr:from>
    <xdr:to>
      <xdr:col>7</xdr:col>
      <xdr:colOff>203200</xdr:colOff>
      <xdr:row>60</xdr:row>
      <xdr:rowOff>119634</xdr:rowOff>
    </xdr:to>
    <xdr:sp macro="" textlink="">
      <xdr:nvSpPr>
        <xdr:cNvPr id="148" name="円/楕円 147"/>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34561</xdr:rowOff>
    </xdr:from>
    <xdr:ext cx="762000" cy="259045"/>
    <xdr:sp macro="" textlink="">
      <xdr:nvSpPr>
        <xdr:cNvPr id="149"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0" name="円/楕円 149"/>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1" name="テキスト ボックス 150"/>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2" name="円/楕円 151"/>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3" name="テキスト ボックス 152"/>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4" name="円/楕円 153"/>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5" name="テキスト ボックス 154"/>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6" name="円/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37863</xdr:rowOff>
    </xdr:from>
    <xdr:ext cx="762000" cy="259045"/>
    <xdr:sp macro="" textlink="">
      <xdr:nvSpPr>
        <xdr:cNvPr id="157" name="テキスト ボックス 156"/>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人口１人当たりの</a:t>
          </a:r>
          <a:r>
            <a:rPr kumimoji="1" lang="ja-JP" altLang="ja-JP" sz="1100">
              <a:solidFill>
                <a:schemeClr val="dk1"/>
              </a:solidFill>
              <a:effectLst/>
              <a:latin typeface="+mn-lt"/>
              <a:ea typeface="+mn-ea"/>
              <a:cs typeface="+mn-cs"/>
            </a:rPr>
            <a:t>人件費、物件費及び維持補修費の合計額が類似団体平均を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状況については、</a:t>
          </a:r>
          <a:r>
            <a:rPr kumimoji="1" lang="ja-JP" altLang="ja-JP" sz="1100">
              <a:solidFill>
                <a:schemeClr val="dk1"/>
              </a:solidFill>
              <a:effectLst/>
              <a:latin typeface="+mn-lt"/>
              <a:ea typeface="+mn-ea"/>
              <a:cs typeface="+mn-cs"/>
            </a:rPr>
            <a:t>広大な行政面積や冬期間の除雪経費の支出などの地理的要因</a:t>
          </a:r>
          <a:r>
            <a:rPr kumimoji="1" lang="ja-JP" altLang="en-US" sz="1100">
              <a:solidFill>
                <a:schemeClr val="dk1"/>
              </a:solidFill>
              <a:effectLst/>
              <a:latin typeface="+mn-lt"/>
              <a:ea typeface="+mn-ea"/>
              <a:cs typeface="+mn-cs"/>
            </a:rPr>
            <a:t>が影響していると考えられる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今後、老朽化した公共施設の更新、道路・橋梁の維持補修費の増加が見込まれることから、「公共施設等総合管理計画」に基づいた施設の複合化、統廃合を着実に進め、経費の抑制に努める。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135049</xdr:rowOff>
    </xdr:from>
    <xdr:to>
      <xdr:col>7</xdr:col>
      <xdr:colOff>152400</xdr:colOff>
      <xdr:row>87</xdr:row>
      <xdr:rowOff>656</xdr:rowOff>
    </xdr:to>
    <xdr:cxnSp macro="">
      <xdr:nvCxnSpPr>
        <xdr:cNvPr id="194" name="直線コネクタ 193"/>
        <xdr:cNvCxnSpPr/>
      </xdr:nvCxnSpPr>
      <xdr:spPr>
        <a:xfrm>
          <a:off x="4114800" y="14879749"/>
          <a:ext cx="8382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38804</xdr:rowOff>
    </xdr:from>
    <xdr:to>
      <xdr:col>6</xdr:col>
      <xdr:colOff>0</xdr:colOff>
      <xdr:row>86</xdr:row>
      <xdr:rowOff>135049</xdr:rowOff>
    </xdr:to>
    <xdr:cxnSp macro="">
      <xdr:nvCxnSpPr>
        <xdr:cNvPr id="197" name="直線コネクタ 196"/>
        <xdr:cNvCxnSpPr/>
      </xdr:nvCxnSpPr>
      <xdr:spPr>
        <a:xfrm>
          <a:off x="3225800" y="14783504"/>
          <a:ext cx="889000" cy="9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155572</xdr:rowOff>
    </xdr:from>
    <xdr:to>
      <xdr:col>4</xdr:col>
      <xdr:colOff>482600</xdr:colOff>
      <xdr:row>86</xdr:row>
      <xdr:rowOff>38804</xdr:rowOff>
    </xdr:to>
    <xdr:cxnSp macro="">
      <xdr:nvCxnSpPr>
        <xdr:cNvPr id="200" name="直線コネクタ 199"/>
        <xdr:cNvCxnSpPr/>
      </xdr:nvCxnSpPr>
      <xdr:spPr>
        <a:xfrm>
          <a:off x="2336800" y="14728822"/>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155572</xdr:rowOff>
    </xdr:from>
    <xdr:to>
      <xdr:col>3</xdr:col>
      <xdr:colOff>279400</xdr:colOff>
      <xdr:row>86</xdr:row>
      <xdr:rowOff>30393</xdr:rowOff>
    </xdr:to>
    <xdr:cxnSp macro="">
      <xdr:nvCxnSpPr>
        <xdr:cNvPr id="203" name="直線コネクタ 202"/>
        <xdr:cNvCxnSpPr/>
      </xdr:nvCxnSpPr>
      <xdr:spPr>
        <a:xfrm flipV="1">
          <a:off x="1447800" y="14728822"/>
          <a:ext cx="889000" cy="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121306</xdr:rowOff>
    </xdr:from>
    <xdr:to>
      <xdr:col>7</xdr:col>
      <xdr:colOff>203200</xdr:colOff>
      <xdr:row>87</xdr:row>
      <xdr:rowOff>51456</xdr:rowOff>
    </xdr:to>
    <xdr:sp macro="" textlink="">
      <xdr:nvSpPr>
        <xdr:cNvPr id="213" name="円/楕円 212"/>
        <xdr:cNvSpPr/>
      </xdr:nvSpPr>
      <xdr:spPr>
        <a:xfrm>
          <a:off x="4902200" y="148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93383</xdr:rowOff>
    </xdr:from>
    <xdr:ext cx="762000" cy="259045"/>
    <xdr:sp macro="" textlink="">
      <xdr:nvSpPr>
        <xdr:cNvPr id="214" name="人件費・物件費等の状況該当値テキスト"/>
        <xdr:cNvSpPr txBox="1"/>
      </xdr:nvSpPr>
      <xdr:spPr>
        <a:xfrm>
          <a:off x="5041900" y="1483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162,136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84249</xdr:rowOff>
    </xdr:from>
    <xdr:to>
      <xdr:col>6</xdr:col>
      <xdr:colOff>50800</xdr:colOff>
      <xdr:row>87</xdr:row>
      <xdr:rowOff>14399</xdr:rowOff>
    </xdr:to>
    <xdr:sp macro="" textlink="">
      <xdr:nvSpPr>
        <xdr:cNvPr id="215" name="円/楕円 214"/>
        <xdr:cNvSpPr/>
      </xdr:nvSpPr>
      <xdr:spPr>
        <a:xfrm>
          <a:off x="4064000" y="148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170626</xdr:rowOff>
    </xdr:from>
    <xdr:ext cx="736600" cy="259045"/>
    <xdr:sp macro="" textlink="">
      <xdr:nvSpPr>
        <xdr:cNvPr id="216" name="テキスト ボックス 215"/>
        <xdr:cNvSpPr txBox="1"/>
      </xdr:nvSpPr>
      <xdr:spPr>
        <a:xfrm>
          <a:off x="3733800" y="1491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158,911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159454</xdr:rowOff>
    </xdr:from>
    <xdr:to>
      <xdr:col>4</xdr:col>
      <xdr:colOff>533400</xdr:colOff>
      <xdr:row>86</xdr:row>
      <xdr:rowOff>89604</xdr:rowOff>
    </xdr:to>
    <xdr:sp macro="" textlink="">
      <xdr:nvSpPr>
        <xdr:cNvPr id="217" name="円/楕円 216"/>
        <xdr:cNvSpPr/>
      </xdr:nvSpPr>
      <xdr:spPr>
        <a:xfrm>
          <a:off x="3175000" y="147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74381</xdr:rowOff>
    </xdr:from>
    <xdr:ext cx="762000" cy="259045"/>
    <xdr:sp macro="" textlink="">
      <xdr:nvSpPr>
        <xdr:cNvPr id="218" name="テキスト ボックス 217"/>
        <xdr:cNvSpPr txBox="1"/>
      </xdr:nvSpPr>
      <xdr:spPr>
        <a:xfrm>
          <a:off x="2844800" y="1481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104772</xdr:rowOff>
    </xdr:from>
    <xdr:to>
      <xdr:col>3</xdr:col>
      <xdr:colOff>330200</xdr:colOff>
      <xdr:row>86</xdr:row>
      <xdr:rowOff>34922</xdr:rowOff>
    </xdr:to>
    <xdr:sp macro="" textlink="">
      <xdr:nvSpPr>
        <xdr:cNvPr id="219" name="円/楕円 218"/>
        <xdr:cNvSpPr/>
      </xdr:nvSpPr>
      <xdr:spPr>
        <a:xfrm>
          <a:off x="2286000" y="146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19699</xdr:rowOff>
    </xdr:from>
    <xdr:ext cx="762000" cy="259045"/>
    <xdr:sp macro="" textlink="">
      <xdr:nvSpPr>
        <xdr:cNvPr id="220" name="テキスト ボックス 219"/>
        <xdr:cNvSpPr txBox="1"/>
      </xdr:nvSpPr>
      <xdr:spPr>
        <a:xfrm>
          <a:off x="1955800" y="1476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151043</xdr:rowOff>
    </xdr:from>
    <xdr:to>
      <xdr:col>2</xdr:col>
      <xdr:colOff>127000</xdr:colOff>
      <xdr:row>86</xdr:row>
      <xdr:rowOff>81193</xdr:rowOff>
    </xdr:to>
    <xdr:sp macro="" textlink="">
      <xdr:nvSpPr>
        <xdr:cNvPr id="221" name="円/楕円 220"/>
        <xdr:cNvSpPr/>
      </xdr:nvSpPr>
      <xdr:spPr>
        <a:xfrm>
          <a:off x="1397000" y="1472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65970</xdr:rowOff>
    </xdr:from>
    <xdr:ext cx="762000" cy="259045"/>
    <xdr:sp macro="" textlink="">
      <xdr:nvSpPr>
        <xdr:cNvPr id="222" name="テキスト ボックス 221"/>
        <xdr:cNvSpPr txBox="1"/>
      </xdr:nvSpPr>
      <xdr:spPr>
        <a:xfrm>
          <a:off x="1066800" y="1481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類似団体平均をやや上回っているが、国の見直し内容を踏まえ、一般行政職の給料表について、平均２％引き下げを実施している。今後も引き続き縮減に努める。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31750</xdr:rowOff>
    </xdr:to>
    <xdr:cxnSp macro="">
      <xdr:nvCxnSpPr>
        <xdr:cNvPr id="254" name="直線コネクタ 253"/>
        <xdr:cNvCxnSpPr/>
      </xdr:nvCxnSpPr>
      <xdr:spPr>
        <a:xfrm>
          <a:off x="16179800" y="145663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139971</xdr:rowOff>
    </xdr:from>
    <xdr:ext cx="762000" cy="259045"/>
    <xdr:sp macro="" textlink="">
      <xdr:nvSpPr>
        <xdr:cNvPr id="255" name="給与水準   （国との比較）平均値テキスト"/>
        <xdr:cNvSpPr txBox="1"/>
      </xdr:nvSpPr>
      <xdr:spPr>
        <a:xfrm>
          <a:off x="17106900" y="1437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84</xdr:row>
      <xdr:rowOff>164592</xdr:rowOff>
    </xdr:to>
    <xdr:cxnSp macro="">
      <xdr:nvCxnSpPr>
        <xdr:cNvPr id="257" name="直線コネクタ 256"/>
        <xdr:cNvCxnSpPr/>
      </xdr:nvCxnSpPr>
      <xdr:spPr>
        <a:xfrm>
          <a:off x="15290800" y="1452778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89</xdr:row>
      <xdr:rowOff>60198</xdr:rowOff>
    </xdr:to>
    <xdr:cxnSp macro="">
      <xdr:nvCxnSpPr>
        <xdr:cNvPr id="260" name="直線コネクタ 259"/>
        <xdr:cNvCxnSpPr/>
      </xdr:nvCxnSpPr>
      <xdr:spPr>
        <a:xfrm flipV="1">
          <a:off x="14401800" y="14527785"/>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69850</xdr:rowOff>
    </xdr:to>
    <xdr:cxnSp macro="">
      <xdr:nvCxnSpPr>
        <xdr:cNvPr id="263" name="直線コネクタ 262"/>
        <xdr:cNvCxnSpPr/>
      </xdr:nvCxnSpPr>
      <xdr:spPr>
        <a:xfrm flipV="1">
          <a:off x="13512800" y="1531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4"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5" name="円/楕円 274"/>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6" name="テキスト ボックス 275"/>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7" name="円/楕円 276"/>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78" name="テキスト ボックス 277"/>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79" name="円/楕円 278"/>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80" name="テキスト ボックス 279"/>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1" name="円/楕円 280"/>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2" name="テキスト ボックス 281"/>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行政改革実施計画等に基づき新規採用抑制策を講じてきており、年々数値は減少傾向にあったが、平成２１年度から増加傾向となっており、類似団体平均を上回っている</a:t>
          </a:r>
          <a:r>
            <a:rPr kumimoji="1" lang="ja-JP" altLang="en-US" sz="1100">
              <a:solidFill>
                <a:schemeClr val="dk1"/>
              </a:solidFill>
              <a:effectLst/>
              <a:latin typeface="+mn-lt"/>
              <a:ea typeface="+mn-ea"/>
              <a:cs typeface="+mn-cs"/>
            </a:rPr>
            <a:t>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今後も新たな行政需要に対する人員の適正配置、さらなる外部委託の推進、組織機構改革などにより、住民サービスの低下を招かないことを基本に職員数の適正管理に努める。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18597</xdr:rowOff>
    </xdr:from>
    <xdr:to>
      <xdr:col>24</xdr:col>
      <xdr:colOff>558800</xdr:colOff>
      <xdr:row>62</xdr:row>
      <xdr:rowOff>66856</xdr:rowOff>
    </xdr:to>
    <xdr:cxnSp macro="">
      <xdr:nvCxnSpPr>
        <xdr:cNvPr id="319" name="直線コネクタ 318"/>
        <xdr:cNvCxnSpPr/>
      </xdr:nvCxnSpPr>
      <xdr:spPr>
        <a:xfrm>
          <a:off x="16179800" y="1064849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153851</xdr:rowOff>
    </xdr:from>
    <xdr:to>
      <xdr:col>23</xdr:col>
      <xdr:colOff>406400</xdr:colOff>
      <xdr:row>62</xdr:row>
      <xdr:rowOff>18597</xdr:rowOff>
    </xdr:to>
    <xdr:cxnSp macro="">
      <xdr:nvCxnSpPr>
        <xdr:cNvPr id="322" name="直線コネクタ 321"/>
        <xdr:cNvCxnSpPr/>
      </xdr:nvCxnSpPr>
      <xdr:spPr>
        <a:xfrm>
          <a:off x="15290800" y="1061230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153851</xdr:rowOff>
    </xdr:to>
    <xdr:cxnSp macro="">
      <xdr:nvCxnSpPr>
        <xdr:cNvPr id="325" name="直線コネクタ 324"/>
        <xdr:cNvCxnSpPr/>
      </xdr:nvCxnSpPr>
      <xdr:spPr>
        <a:xfrm>
          <a:off x="14401800" y="10565765"/>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131445</xdr:rowOff>
    </xdr:to>
    <xdr:cxnSp macro="">
      <xdr:nvCxnSpPr>
        <xdr:cNvPr id="328" name="直線コネクタ 327"/>
        <xdr:cNvCxnSpPr/>
      </xdr:nvCxnSpPr>
      <xdr:spPr>
        <a:xfrm flipV="1">
          <a:off x="13512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16056</xdr:rowOff>
    </xdr:from>
    <xdr:to>
      <xdr:col>24</xdr:col>
      <xdr:colOff>609600</xdr:colOff>
      <xdr:row>62</xdr:row>
      <xdr:rowOff>117656</xdr:rowOff>
    </xdr:to>
    <xdr:sp macro="" textlink="">
      <xdr:nvSpPr>
        <xdr:cNvPr id="338" name="円/楕円 337"/>
        <xdr:cNvSpPr/>
      </xdr:nvSpPr>
      <xdr:spPr>
        <a:xfrm>
          <a:off x="169672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159583</xdr:rowOff>
    </xdr:from>
    <xdr:ext cx="762000" cy="259045"/>
    <xdr:sp macro="" textlink="">
      <xdr:nvSpPr>
        <xdr:cNvPr id="339" name="定員管理の状況該当値テキスト"/>
        <xdr:cNvSpPr txBox="1"/>
      </xdr:nvSpPr>
      <xdr:spPr>
        <a:xfrm>
          <a:off x="17106900" y="1061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139247</xdr:rowOff>
    </xdr:from>
    <xdr:to>
      <xdr:col>23</xdr:col>
      <xdr:colOff>457200</xdr:colOff>
      <xdr:row>62</xdr:row>
      <xdr:rowOff>69397</xdr:rowOff>
    </xdr:to>
    <xdr:sp macro="" textlink="">
      <xdr:nvSpPr>
        <xdr:cNvPr id="340" name="円/楕円 339"/>
        <xdr:cNvSpPr/>
      </xdr:nvSpPr>
      <xdr:spPr>
        <a:xfrm>
          <a:off x="16129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54174</xdr:rowOff>
    </xdr:from>
    <xdr:ext cx="736600" cy="259045"/>
    <xdr:sp macro="" textlink="">
      <xdr:nvSpPr>
        <xdr:cNvPr id="341" name="テキスト ボックス 340"/>
        <xdr:cNvSpPr txBox="1"/>
      </xdr:nvSpPr>
      <xdr:spPr>
        <a:xfrm>
          <a:off x="15798800" y="10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103051</xdr:rowOff>
    </xdr:from>
    <xdr:to>
      <xdr:col>22</xdr:col>
      <xdr:colOff>254000</xdr:colOff>
      <xdr:row>62</xdr:row>
      <xdr:rowOff>33201</xdr:rowOff>
    </xdr:to>
    <xdr:sp macro="" textlink="">
      <xdr:nvSpPr>
        <xdr:cNvPr id="342" name="円/楕円 341"/>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17978</xdr:rowOff>
    </xdr:from>
    <xdr:ext cx="762000" cy="259045"/>
    <xdr:sp macro="" textlink="">
      <xdr:nvSpPr>
        <xdr:cNvPr id="343" name="テキスト ボックス 342"/>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56515</xdr:rowOff>
    </xdr:from>
    <xdr:to>
      <xdr:col>21</xdr:col>
      <xdr:colOff>50800</xdr:colOff>
      <xdr:row>61</xdr:row>
      <xdr:rowOff>158115</xdr:rowOff>
    </xdr:to>
    <xdr:sp macro="" textlink="">
      <xdr:nvSpPr>
        <xdr:cNvPr id="344" name="円/楕円 343"/>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45" name="テキスト ボックス 344"/>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46" name="円/楕円 345"/>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167022</xdr:rowOff>
    </xdr:from>
    <xdr:ext cx="762000" cy="259045"/>
    <xdr:sp macro="" textlink="">
      <xdr:nvSpPr>
        <xdr:cNvPr id="347" name="テキスト ボックス 346"/>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公的資金補償金免除繰上償還の実施や町債の新規発行抑制により、実質公債費比率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年々減少傾向にあり、本年度においても許可団体の基準である１８．０％を大きく下回ることができたが、類似団体内では依然として数値が高い状況にある。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いても、後年度の財政負担を考慮し、真に活用すべき事業であるか否かの見極めを</a:t>
          </a:r>
          <a:r>
            <a:rPr kumimoji="1" lang="ja-JP" altLang="en-US" sz="1100">
              <a:solidFill>
                <a:schemeClr val="dk1"/>
              </a:solidFill>
              <a:effectLst/>
              <a:latin typeface="+mn-lt"/>
              <a:ea typeface="+mn-ea"/>
              <a:cs typeface="+mn-cs"/>
            </a:rPr>
            <a:t>適切</a:t>
          </a:r>
          <a:r>
            <a:rPr kumimoji="1" lang="ja-JP" altLang="ja-JP" sz="1100">
              <a:solidFill>
                <a:schemeClr val="dk1"/>
              </a:solidFill>
              <a:effectLst/>
              <a:latin typeface="+mn-lt"/>
              <a:ea typeface="+mn-ea"/>
              <a:cs typeface="+mn-cs"/>
            </a:rPr>
            <a:t>に行うとともに、準元利償還金については、独立採算の観点から不採算の繰出金の解消を図っていく。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14817</xdr:rowOff>
    </xdr:to>
    <xdr:cxnSp macro="">
      <xdr:nvCxnSpPr>
        <xdr:cNvPr id="380" name="直線コネクタ 379"/>
        <xdr:cNvCxnSpPr/>
      </xdr:nvCxnSpPr>
      <xdr:spPr>
        <a:xfrm flipV="1">
          <a:off x="16179800" y="733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71120</xdr:rowOff>
    </xdr:to>
    <xdr:cxnSp macro="">
      <xdr:nvCxnSpPr>
        <xdr:cNvPr id="383" name="直線コネクタ 382"/>
        <xdr:cNvCxnSpPr/>
      </xdr:nvCxnSpPr>
      <xdr:spPr>
        <a:xfrm flipV="1">
          <a:off x="15290800" y="738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44</xdr:row>
      <xdr:rowOff>4233</xdr:rowOff>
    </xdr:to>
    <xdr:cxnSp macro="">
      <xdr:nvCxnSpPr>
        <xdr:cNvPr id="386" name="直線コネクタ 385"/>
        <xdr:cNvCxnSpPr/>
      </xdr:nvCxnSpPr>
      <xdr:spPr>
        <a:xfrm flipV="1">
          <a:off x="14401800" y="74434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8" name="テキスト ボックス 387"/>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157056</xdr:rowOff>
    </xdr:to>
    <xdr:cxnSp macro="">
      <xdr:nvCxnSpPr>
        <xdr:cNvPr id="389" name="直線コネクタ 388"/>
        <xdr:cNvCxnSpPr/>
      </xdr:nvCxnSpPr>
      <xdr:spPr>
        <a:xfrm flipV="1">
          <a:off x="13512800" y="75480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9" name="円/楕円 398"/>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59283</xdr:rowOff>
    </xdr:from>
    <xdr:ext cx="762000" cy="259045"/>
    <xdr:sp macro="" textlink="">
      <xdr:nvSpPr>
        <xdr:cNvPr id="400"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1" name="円/楕円 400"/>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2" name="テキスト ボックス 401"/>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3" name="円/楕円 402"/>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4" name="テキスト ボックス 403"/>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5" name="円/楕円 404"/>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6" name="テキスト ボックス 40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7" name="円/楕円 406"/>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8" name="テキスト ボックス 407"/>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町債現在高の減少及び充当可能基金の増加により将来負担比率が減少傾向にあり、類似団体平均を下回っている</a:t>
          </a:r>
          <a:r>
            <a:rPr kumimoji="1" lang="ja-JP" altLang="en-US" sz="1100">
              <a:solidFill>
                <a:schemeClr val="dk1"/>
              </a:solidFill>
              <a:effectLst/>
              <a:latin typeface="+mn-lt"/>
              <a:ea typeface="+mn-ea"/>
              <a:cs typeface="+mn-cs"/>
            </a:rPr>
            <a:t>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優先度や緊急性を</a:t>
          </a:r>
          <a:r>
            <a:rPr kumimoji="1" lang="ja-JP" altLang="en-US" sz="1100">
              <a:solidFill>
                <a:schemeClr val="dk1"/>
              </a:solidFill>
              <a:effectLst/>
              <a:latin typeface="+mn-lt"/>
              <a:ea typeface="+mn-ea"/>
              <a:cs typeface="+mn-cs"/>
            </a:rPr>
            <a:t>適正に</a:t>
          </a:r>
          <a:r>
            <a:rPr kumimoji="1" lang="ja-JP" altLang="ja-JP" sz="1100">
              <a:solidFill>
                <a:schemeClr val="dk1"/>
              </a:solidFill>
              <a:effectLst/>
              <a:latin typeface="+mn-lt"/>
              <a:ea typeface="+mn-ea"/>
              <a:cs typeface="+mn-cs"/>
            </a:rPr>
            <a:t>判断し、事業の選択と集中を図るなど将来を見据えた行財政運営に努める。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153882</xdr:rowOff>
    </xdr:from>
    <xdr:to>
      <xdr:col>23</xdr:col>
      <xdr:colOff>406400</xdr:colOff>
      <xdr:row>14</xdr:row>
      <xdr:rowOff>30692</xdr:rowOff>
    </xdr:to>
    <xdr:cxnSp macro="">
      <xdr:nvCxnSpPr>
        <xdr:cNvPr id="442" name="直線コネクタ 441"/>
        <xdr:cNvCxnSpPr/>
      </xdr:nvCxnSpPr>
      <xdr:spPr>
        <a:xfrm flipV="1">
          <a:off x="15290800" y="2382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3"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30692</xdr:rowOff>
    </xdr:from>
    <xdr:to>
      <xdr:col>22</xdr:col>
      <xdr:colOff>203200</xdr:colOff>
      <xdr:row>14</xdr:row>
      <xdr:rowOff>132842</xdr:rowOff>
    </xdr:to>
    <xdr:cxnSp macro="">
      <xdr:nvCxnSpPr>
        <xdr:cNvPr id="445" name="直線コネクタ 444"/>
        <xdr:cNvCxnSpPr/>
      </xdr:nvCxnSpPr>
      <xdr:spPr>
        <a:xfrm flipV="1">
          <a:off x="14401800" y="2430992"/>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47" name="テキスト ボックス 446"/>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132842</xdr:rowOff>
    </xdr:from>
    <xdr:to>
      <xdr:col>21</xdr:col>
      <xdr:colOff>0</xdr:colOff>
      <xdr:row>15</xdr:row>
      <xdr:rowOff>78020</xdr:rowOff>
    </xdr:to>
    <xdr:cxnSp macro="">
      <xdr:nvCxnSpPr>
        <xdr:cNvPr id="448" name="直線コネクタ 447"/>
        <xdr:cNvCxnSpPr/>
      </xdr:nvCxnSpPr>
      <xdr:spPr>
        <a:xfrm flipV="1">
          <a:off x="13512800" y="253314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49" name="フローチャート : 判断 448"/>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13860</xdr:rowOff>
    </xdr:from>
    <xdr:ext cx="762000" cy="259045"/>
    <xdr:sp macro="" textlink="">
      <xdr:nvSpPr>
        <xdr:cNvPr id="450" name="テキスト ボックス 449"/>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1" name="フローチャート : 判断 450"/>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2" name="テキスト ボックス 451"/>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3" name="フローチャート : 判断 452"/>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4" name="テキスト ボックス 453"/>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103082</xdr:rowOff>
    </xdr:from>
    <xdr:to>
      <xdr:col>23</xdr:col>
      <xdr:colOff>457200</xdr:colOff>
      <xdr:row>14</xdr:row>
      <xdr:rowOff>33232</xdr:rowOff>
    </xdr:to>
    <xdr:sp macro="" textlink="">
      <xdr:nvSpPr>
        <xdr:cNvPr id="460" name="円/楕円 459"/>
        <xdr:cNvSpPr/>
      </xdr:nvSpPr>
      <xdr:spPr>
        <a:xfrm>
          <a:off x="16129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43409</xdr:rowOff>
    </xdr:from>
    <xdr:ext cx="736600" cy="259045"/>
    <xdr:sp macro="" textlink="">
      <xdr:nvSpPr>
        <xdr:cNvPr id="461" name="テキスト ボックス 460"/>
        <xdr:cNvSpPr txBox="1"/>
      </xdr:nvSpPr>
      <xdr:spPr>
        <a:xfrm>
          <a:off x="15798800" y="210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151342</xdr:rowOff>
    </xdr:from>
    <xdr:to>
      <xdr:col>22</xdr:col>
      <xdr:colOff>254000</xdr:colOff>
      <xdr:row>14</xdr:row>
      <xdr:rowOff>81492</xdr:rowOff>
    </xdr:to>
    <xdr:sp macro="" textlink="">
      <xdr:nvSpPr>
        <xdr:cNvPr id="462" name="円/楕円 461"/>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91669</xdr:rowOff>
    </xdr:from>
    <xdr:ext cx="762000" cy="259045"/>
    <xdr:sp macro="" textlink="">
      <xdr:nvSpPr>
        <xdr:cNvPr id="463" name="テキスト ボックス 462"/>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82042</xdr:rowOff>
    </xdr:from>
    <xdr:to>
      <xdr:col>21</xdr:col>
      <xdr:colOff>50800</xdr:colOff>
      <xdr:row>15</xdr:row>
      <xdr:rowOff>12192</xdr:rowOff>
    </xdr:to>
    <xdr:sp macro="" textlink="">
      <xdr:nvSpPr>
        <xdr:cNvPr id="464" name="円/楕円 463"/>
        <xdr:cNvSpPr/>
      </xdr:nvSpPr>
      <xdr:spPr>
        <a:xfrm>
          <a:off x="14351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22369</xdr:rowOff>
    </xdr:from>
    <xdr:ext cx="762000" cy="259045"/>
    <xdr:sp macro="" textlink="">
      <xdr:nvSpPr>
        <xdr:cNvPr id="465" name="テキスト ボックス 464"/>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27220</xdr:rowOff>
    </xdr:from>
    <xdr:to>
      <xdr:col>19</xdr:col>
      <xdr:colOff>533400</xdr:colOff>
      <xdr:row>15</xdr:row>
      <xdr:rowOff>128820</xdr:rowOff>
    </xdr:to>
    <xdr:sp macro="" textlink="">
      <xdr:nvSpPr>
        <xdr:cNvPr id="466" name="円/楕円 465"/>
        <xdr:cNvSpPr/>
      </xdr:nvSpPr>
      <xdr:spPr>
        <a:xfrm>
          <a:off x="13462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138997</xdr:rowOff>
    </xdr:from>
    <xdr:ext cx="762000" cy="259045"/>
    <xdr:sp macro="" textlink="">
      <xdr:nvSpPr>
        <xdr:cNvPr id="467" name="テキスト ボックス 466"/>
        <xdr:cNvSpPr txBox="1"/>
      </xdr:nvSpPr>
      <xdr:spPr>
        <a:xfrm>
          <a:off x="13131800" y="23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定員管理の適正化の推進により、類似団体平均を下回っている</a:t>
          </a:r>
          <a:r>
            <a:rPr lang="ja-JP" altLang="en-US" sz="1100">
              <a:solidFill>
                <a:schemeClr val="dk1"/>
              </a:solidFill>
              <a:effectLst/>
              <a:latin typeface="+mn-lt"/>
              <a:ea typeface="+mn-ea"/>
              <a:cs typeface="+mn-cs"/>
            </a:rPr>
            <a:t>状況にある</a:t>
          </a:r>
          <a:r>
            <a:rPr lang="ja-JP" altLang="ja-JP" sz="11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今後も新規採用の抑制</a:t>
          </a:r>
          <a:r>
            <a:rPr lang="ja-JP" altLang="en-US" sz="1100">
              <a:solidFill>
                <a:schemeClr val="dk1"/>
              </a:solidFill>
              <a:effectLst/>
              <a:latin typeface="+mn-lt"/>
              <a:ea typeface="+mn-ea"/>
              <a:cs typeface="+mn-cs"/>
            </a:rPr>
            <a:t>のほか、機構改革</a:t>
          </a:r>
          <a:r>
            <a:rPr lang="ja-JP" altLang="ja-JP" sz="1100">
              <a:solidFill>
                <a:schemeClr val="dk1"/>
              </a:solidFill>
              <a:effectLst/>
              <a:latin typeface="+mn-lt"/>
              <a:ea typeface="+mn-ea"/>
              <a:cs typeface="+mn-cs"/>
            </a:rPr>
            <a:t>や外部委託の促進等により人件費全体の抑制に努める。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138430</xdr:rowOff>
    </xdr:to>
    <xdr:cxnSp macro="">
      <xdr:nvCxnSpPr>
        <xdr:cNvPr id="64" name="直線コネクタ 63"/>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3556</xdr:rowOff>
    </xdr:to>
    <xdr:cxnSp macro="">
      <xdr:nvCxnSpPr>
        <xdr:cNvPr id="67" name="直線コネクタ 66"/>
        <xdr:cNvCxnSpPr/>
      </xdr:nvCxnSpPr>
      <xdr:spPr>
        <a:xfrm flipV="1">
          <a:off x="3098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3556</xdr:rowOff>
    </xdr:to>
    <xdr:cxnSp macro="">
      <xdr:nvCxnSpPr>
        <xdr:cNvPr id="70" name="直線コネクタ 69"/>
        <xdr:cNvCxnSpPr/>
      </xdr:nvCxnSpPr>
      <xdr:spPr>
        <a:xfrm>
          <a:off x="2209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17272</xdr:rowOff>
    </xdr:to>
    <xdr:cxnSp macro="">
      <xdr:nvCxnSpPr>
        <xdr:cNvPr id="73" name="直線コネクタ 72"/>
        <xdr:cNvCxnSpPr/>
      </xdr:nvCxnSpPr>
      <xdr:spPr>
        <a:xfrm flipV="1">
          <a:off x="1320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7" name="円/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「第２次美幌町財政運営計画」に基づきゼロベースの視点に立って全ての事務事業を見直してきた結果、類似団体平均を</a:t>
          </a:r>
          <a:r>
            <a:rPr lang="ja-JP" altLang="en-US" sz="1100">
              <a:solidFill>
                <a:schemeClr val="dk1"/>
              </a:solidFill>
              <a:effectLst/>
              <a:latin typeface="+mn-lt"/>
              <a:ea typeface="+mn-ea"/>
              <a:cs typeface="+mn-cs"/>
            </a:rPr>
            <a:t>若干</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状況にある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においても、徹底した</a:t>
          </a:r>
          <a:r>
            <a:rPr lang="ja-JP" altLang="ja-JP" sz="1100">
              <a:solidFill>
                <a:schemeClr val="dk1"/>
              </a:solidFill>
              <a:effectLst/>
              <a:latin typeface="+mn-lt"/>
              <a:ea typeface="+mn-ea"/>
              <a:cs typeface="+mn-cs"/>
            </a:rPr>
            <a:t>内部管理経費の節減と効率的な執行のほか、</a:t>
          </a:r>
          <a:r>
            <a:rPr lang="ja-JP" altLang="en-US" sz="1100">
              <a:solidFill>
                <a:schemeClr val="dk1"/>
              </a:solidFill>
              <a:effectLst/>
              <a:latin typeface="+mn-lt"/>
              <a:ea typeface="+mn-ea"/>
              <a:cs typeface="+mn-cs"/>
            </a:rPr>
            <a:t>「公共施設管理計画」に基づいた</a:t>
          </a:r>
          <a:r>
            <a:rPr lang="ja-JP" altLang="ja-JP" sz="1100">
              <a:solidFill>
                <a:schemeClr val="dk1"/>
              </a:solidFill>
              <a:effectLst/>
              <a:latin typeface="+mn-lt"/>
              <a:ea typeface="+mn-ea"/>
              <a:cs typeface="+mn-cs"/>
            </a:rPr>
            <a:t>公共施設の管理運営の見直しを進める。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25763</xdr:rowOff>
    </xdr:from>
    <xdr:to>
      <xdr:col>24</xdr:col>
      <xdr:colOff>31750</xdr:colOff>
      <xdr:row>16</xdr:row>
      <xdr:rowOff>58420</xdr:rowOff>
    </xdr:to>
    <xdr:cxnSp macro="">
      <xdr:nvCxnSpPr>
        <xdr:cNvPr id="127" name="直線コネクタ 126"/>
        <xdr:cNvCxnSpPr/>
      </xdr:nvCxnSpPr>
      <xdr:spPr>
        <a:xfrm flipV="1">
          <a:off x="15671800" y="27689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171087</xdr:rowOff>
    </xdr:from>
    <xdr:to>
      <xdr:col>22</xdr:col>
      <xdr:colOff>565150</xdr:colOff>
      <xdr:row>16</xdr:row>
      <xdr:rowOff>58420</xdr:rowOff>
    </xdr:to>
    <xdr:cxnSp macro="">
      <xdr:nvCxnSpPr>
        <xdr:cNvPr id="130" name="直線コネクタ 129"/>
        <xdr:cNvCxnSpPr/>
      </xdr:nvCxnSpPr>
      <xdr:spPr>
        <a:xfrm>
          <a:off x="14782800" y="2742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99241</xdr:rowOff>
    </xdr:from>
    <xdr:to>
      <xdr:col>21</xdr:col>
      <xdr:colOff>361950</xdr:colOff>
      <xdr:row>15</xdr:row>
      <xdr:rowOff>171087</xdr:rowOff>
    </xdr:to>
    <xdr:cxnSp macro="">
      <xdr:nvCxnSpPr>
        <xdr:cNvPr id="133" name="直線コネクタ 132"/>
        <xdr:cNvCxnSpPr/>
      </xdr:nvCxnSpPr>
      <xdr:spPr>
        <a:xfrm>
          <a:off x="13893800" y="2670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171087</xdr:rowOff>
    </xdr:to>
    <xdr:cxnSp macro="">
      <xdr:nvCxnSpPr>
        <xdr:cNvPr id="136" name="直線コネクタ 135"/>
        <xdr:cNvCxnSpPr/>
      </xdr:nvCxnSpPr>
      <xdr:spPr>
        <a:xfrm flipV="1">
          <a:off x="13004800" y="2670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6" name="円/楕円 145"/>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162940</xdr:rowOff>
    </xdr:from>
    <xdr:ext cx="762000" cy="259045"/>
    <xdr:sp macro="" textlink="">
      <xdr:nvSpPr>
        <xdr:cNvPr id="147" name="物件費該当値テキスト"/>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0" name="円/楕円 149"/>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51" name="テキスト ボックス 150"/>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48441</xdr:rowOff>
    </xdr:from>
    <xdr:to>
      <xdr:col>20</xdr:col>
      <xdr:colOff>209550</xdr:colOff>
      <xdr:row>15</xdr:row>
      <xdr:rowOff>150041</xdr:rowOff>
    </xdr:to>
    <xdr:sp macro="" textlink="">
      <xdr:nvSpPr>
        <xdr:cNvPr id="152" name="円/楕円 151"/>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160218</xdr:rowOff>
    </xdr:from>
    <xdr:ext cx="762000" cy="259045"/>
    <xdr:sp macro="" textlink="">
      <xdr:nvSpPr>
        <xdr:cNvPr id="153" name="テキスト ボックス 152"/>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120287</xdr:rowOff>
    </xdr:from>
    <xdr:to>
      <xdr:col>19</xdr:col>
      <xdr:colOff>6350</xdr:colOff>
      <xdr:row>16</xdr:row>
      <xdr:rowOff>50437</xdr:rowOff>
    </xdr:to>
    <xdr:sp macro="" textlink="">
      <xdr:nvSpPr>
        <xdr:cNvPr id="154" name="円/楕円 153"/>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60614</xdr:rowOff>
    </xdr:from>
    <xdr:ext cx="762000" cy="259045"/>
    <xdr:sp macro="" textlink="">
      <xdr:nvSpPr>
        <xdr:cNvPr id="155" name="テキスト ボックス 154"/>
        <xdr:cNvSpPr txBox="1"/>
      </xdr:nvSpPr>
      <xdr:spPr>
        <a:xfrm>
          <a:off x="12623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a:t>
          </a:r>
          <a:r>
            <a:rPr lang="ja-JP" altLang="en-US" sz="1100">
              <a:solidFill>
                <a:schemeClr val="dk1"/>
              </a:solidFill>
              <a:effectLst/>
              <a:latin typeface="+mn-lt"/>
              <a:ea typeface="+mn-ea"/>
              <a:cs typeface="+mn-cs"/>
            </a:rPr>
            <a:t>状況にあるが、</a:t>
          </a:r>
          <a:r>
            <a:rPr lang="ja-JP" altLang="ja-JP" sz="1100">
              <a:solidFill>
                <a:schemeClr val="dk1"/>
              </a:solidFill>
              <a:effectLst/>
              <a:latin typeface="+mn-lt"/>
              <a:ea typeface="+mn-ea"/>
              <a:cs typeface="+mn-cs"/>
            </a:rPr>
            <a:t>その要因としては、給付事業全般の検証による所得制限の設定等が</a:t>
          </a:r>
          <a:r>
            <a:rPr lang="ja-JP" altLang="en-US" sz="1100">
              <a:solidFill>
                <a:schemeClr val="dk1"/>
              </a:solidFill>
              <a:effectLst/>
              <a:latin typeface="+mn-lt"/>
              <a:ea typeface="+mn-ea"/>
              <a:cs typeface="+mn-cs"/>
            </a:rPr>
            <a:t>影響しているものと考えられる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今後、少子高齢化に伴う給付事業の見直しが見込まれるが、</a:t>
          </a:r>
          <a:r>
            <a:rPr lang="ja-JP" altLang="ja-JP" sz="1100">
              <a:solidFill>
                <a:schemeClr val="dk1"/>
              </a:solidFill>
              <a:effectLst/>
              <a:latin typeface="+mn-lt"/>
              <a:ea typeface="+mn-ea"/>
              <a:cs typeface="+mn-cs"/>
            </a:rPr>
            <a:t>給付</a:t>
          </a:r>
          <a:r>
            <a:rPr lang="ja-JP" altLang="en-US" sz="1100">
              <a:solidFill>
                <a:schemeClr val="dk1"/>
              </a:solidFill>
              <a:effectLst/>
              <a:latin typeface="+mn-lt"/>
              <a:ea typeface="+mn-ea"/>
              <a:cs typeface="+mn-cs"/>
            </a:rPr>
            <a:t>対象、</a:t>
          </a:r>
          <a:r>
            <a:rPr lang="ja-JP" altLang="ja-JP" sz="1100">
              <a:solidFill>
                <a:schemeClr val="dk1"/>
              </a:solidFill>
              <a:effectLst/>
              <a:latin typeface="+mn-lt"/>
              <a:ea typeface="+mn-ea"/>
              <a:cs typeface="+mn-cs"/>
            </a:rPr>
            <a:t>水準の適正化</a:t>
          </a:r>
          <a:r>
            <a:rPr lang="ja-JP" altLang="en-US" sz="1100">
              <a:solidFill>
                <a:schemeClr val="dk1"/>
              </a:solidFill>
              <a:effectLst/>
              <a:latin typeface="+mn-lt"/>
              <a:ea typeface="+mn-ea"/>
              <a:cs typeface="+mn-cs"/>
            </a:rPr>
            <a:t>を図り</a:t>
          </a:r>
          <a:r>
            <a:rPr lang="ja-JP" altLang="ja-JP" sz="1100">
              <a:solidFill>
                <a:schemeClr val="dk1"/>
              </a:solidFill>
              <a:effectLst/>
              <a:latin typeface="+mn-lt"/>
              <a:ea typeface="+mn-ea"/>
              <a:cs typeface="+mn-cs"/>
            </a:rPr>
            <a:t>、サービスの</a:t>
          </a:r>
          <a:r>
            <a:rPr lang="ja-JP" altLang="en-US" sz="1100">
              <a:solidFill>
                <a:schemeClr val="dk1"/>
              </a:solidFill>
              <a:effectLst/>
              <a:latin typeface="+mn-lt"/>
              <a:ea typeface="+mn-ea"/>
              <a:cs typeface="+mn-cs"/>
            </a:rPr>
            <a:t>低下を招かぬよう努めていく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133350</xdr:rowOff>
    </xdr:to>
    <xdr:cxnSp macro="">
      <xdr:nvCxnSpPr>
        <xdr:cNvPr id="188" name="直線コネクタ 187"/>
        <xdr:cNvCxnSpPr/>
      </xdr:nvCxnSpPr>
      <xdr:spPr>
        <a:xfrm>
          <a:off x="3987800" y="919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146050</xdr:rowOff>
    </xdr:to>
    <xdr:cxnSp macro="">
      <xdr:nvCxnSpPr>
        <xdr:cNvPr id="191" name="直線コネクタ 190"/>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146050</xdr:rowOff>
    </xdr:to>
    <xdr:cxnSp macro="">
      <xdr:nvCxnSpPr>
        <xdr:cNvPr id="194" name="直線コネクタ 193"/>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146050</xdr:rowOff>
    </xdr:to>
    <xdr:cxnSp macro="">
      <xdr:nvCxnSpPr>
        <xdr:cNvPr id="197" name="直線コネクタ 196"/>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82550</xdr:rowOff>
    </xdr:from>
    <xdr:to>
      <xdr:col>7</xdr:col>
      <xdr:colOff>66675</xdr:colOff>
      <xdr:row>54</xdr:row>
      <xdr:rowOff>12700</xdr:rowOff>
    </xdr:to>
    <xdr:sp macro="" textlink="">
      <xdr:nvSpPr>
        <xdr:cNvPr id="207" name="円/楕円 206"/>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9" name="円/楕円 208"/>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0" name="テキスト ボックス 209"/>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1" name="円/楕円 210"/>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2" name="テキスト ボックス 211"/>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5" name="円/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維持補修費については、</a:t>
          </a:r>
          <a:r>
            <a:rPr lang="ja-JP" altLang="en-US" sz="1100">
              <a:solidFill>
                <a:schemeClr val="dk1"/>
              </a:solidFill>
              <a:effectLst/>
              <a:latin typeface="+mn-lt"/>
              <a:ea typeface="+mn-ea"/>
              <a:cs typeface="+mn-cs"/>
            </a:rPr>
            <a:t>今後、公共</a:t>
          </a:r>
          <a:r>
            <a:rPr lang="ja-JP" altLang="ja-JP" sz="1100">
              <a:solidFill>
                <a:schemeClr val="dk1"/>
              </a:solidFill>
              <a:effectLst/>
              <a:latin typeface="+mn-lt"/>
              <a:ea typeface="+mn-ea"/>
              <a:cs typeface="+mn-cs"/>
            </a:rPr>
            <a:t>施設の老朽化によ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支出増加</a:t>
          </a:r>
          <a:r>
            <a:rPr lang="ja-JP" altLang="en-US" sz="1100">
              <a:solidFill>
                <a:schemeClr val="dk1"/>
              </a:solidFill>
              <a:effectLst/>
              <a:latin typeface="+mn-lt"/>
              <a:ea typeface="+mn-ea"/>
              <a:cs typeface="+mn-cs"/>
            </a:rPr>
            <a:t>が見込まれる</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「公共施設総合管理計画」に基づいた施設の統廃合などにより経費の抑制を図り、</a:t>
          </a:r>
          <a:r>
            <a:rPr lang="ja-JP" altLang="ja-JP" sz="1100">
              <a:solidFill>
                <a:schemeClr val="dk1"/>
              </a:solidFill>
              <a:effectLst/>
              <a:latin typeface="+mn-lt"/>
              <a:ea typeface="+mn-ea"/>
              <a:cs typeface="+mn-cs"/>
            </a:rPr>
            <a:t>施設の計画的な維持補修</a:t>
          </a:r>
          <a:r>
            <a:rPr lang="ja-JP" altLang="en-US" sz="1100">
              <a:solidFill>
                <a:schemeClr val="dk1"/>
              </a:solidFill>
              <a:effectLst/>
              <a:latin typeface="+mn-lt"/>
              <a:ea typeface="+mn-ea"/>
              <a:cs typeface="+mn-cs"/>
            </a:rPr>
            <a:t>に努める。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繰出金については、病院事業会計や公共下水道事業会計に対する繰出金が増加傾向にあるため、今後も引き続き内部経費節減などによる健全化策を</a:t>
          </a:r>
          <a:r>
            <a:rPr lang="ja-JP" altLang="en-US" sz="1100">
              <a:solidFill>
                <a:schemeClr val="dk1"/>
              </a:solidFill>
              <a:effectLst/>
              <a:latin typeface="+mn-lt"/>
              <a:ea typeface="+mn-ea"/>
              <a:cs typeface="+mn-cs"/>
            </a:rPr>
            <a:t>推進し</a:t>
          </a:r>
          <a:r>
            <a:rPr lang="ja-JP" altLang="ja-JP" sz="1100">
              <a:solidFill>
                <a:schemeClr val="dk1"/>
              </a:solidFill>
              <a:effectLst/>
              <a:latin typeface="+mn-lt"/>
              <a:ea typeface="+mn-ea"/>
              <a:cs typeface="+mn-cs"/>
            </a:rPr>
            <a:t>、普通会計の負担</a:t>
          </a:r>
          <a:r>
            <a:rPr lang="ja-JP" altLang="en-US" sz="1100">
              <a:solidFill>
                <a:schemeClr val="dk1"/>
              </a:solidFill>
              <a:effectLst/>
              <a:latin typeface="+mn-lt"/>
              <a:ea typeface="+mn-ea"/>
              <a:cs typeface="+mn-cs"/>
            </a:rPr>
            <a:t>の抑制に</a:t>
          </a:r>
          <a:r>
            <a:rPr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146050</xdr:rowOff>
    </xdr:to>
    <xdr:cxnSp macro="">
      <xdr:nvCxnSpPr>
        <xdr:cNvPr id="249" name="直線コネクタ 248"/>
        <xdr:cNvCxnSpPr/>
      </xdr:nvCxnSpPr>
      <xdr:spPr>
        <a:xfrm flipV="1">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146050</xdr:rowOff>
    </xdr:to>
    <xdr:cxnSp macro="">
      <xdr:nvCxnSpPr>
        <xdr:cNvPr id="252" name="直線コネクタ 251"/>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92710</xdr:rowOff>
    </xdr:to>
    <xdr:cxnSp macro="">
      <xdr:nvCxnSpPr>
        <xdr:cNvPr id="255" name="直線コネクタ 254"/>
        <xdr:cNvCxnSpPr/>
      </xdr:nvCxnSpPr>
      <xdr:spPr>
        <a:xfrm>
          <a:off x="13893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31750</xdr:rowOff>
    </xdr:to>
    <xdr:cxnSp macro="">
      <xdr:nvCxnSpPr>
        <xdr:cNvPr id="258" name="直線コネクタ 257"/>
        <xdr:cNvCxnSpPr/>
      </xdr:nvCxnSpPr>
      <xdr:spPr>
        <a:xfrm flipV="1">
          <a:off x="13004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8" name="円/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0" name="円/楕円 269"/>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1" name="テキスト ボックス 270"/>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2" name="円/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4" name="円/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6" name="円/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全ての補助金、負担金に対して再点検・再評価を行って</a:t>
          </a:r>
          <a:r>
            <a:rPr lang="ja-JP" altLang="en-US" sz="1100">
              <a:solidFill>
                <a:schemeClr val="dk1"/>
              </a:solidFill>
              <a:effectLst/>
              <a:latin typeface="+mn-lt"/>
              <a:ea typeface="+mn-ea"/>
              <a:cs typeface="+mn-cs"/>
            </a:rPr>
            <a:t>いることにより</a:t>
          </a:r>
          <a:r>
            <a:rPr lang="ja-JP" altLang="ja-JP" sz="1100">
              <a:solidFill>
                <a:schemeClr val="dk1"/>
              </a:solidFill>
              <a:effectLst/>
              <a:latin typeface="+mn-lt"/>
              <a:ea typeface="+mn-ea"/>
              <a:cs typeface="+mn-cs"/>
            </a:rPr>
            <a:t>、類似団体平均を</a:t>
          </a:r>
          <a:r>
            <a:rPr lang="ja-JP" altLang="en-US" sz="1100">
              <a:solidFill>
                <a:schemeClr val="dk1"/>
              </a:solidFill>
              <a:effectLst/>
              <a:latin typeface="+mn-lt"/>
              <a:ea typeface="+mn-ea"/>
              <a:cs typeface="+mn-cs"/>
            </a:rPr>
            <a:t>若干</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状況にある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近年、増加傾向にあるため、</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引き続き交付基準の明確化</a:t>
          </a:r>
          <a:r>
            <a:rPr lang="ja-JP" altLang="en-US" sz="1100">
              <a:solidFill>
                <a:schemeClr val="dk1"/>
              </a:solidFill>
              <a:effectLst/>
              <a:latin typeface="+mn-lt"/>
              <a:ea typeface="+mn-ea"/>
              <a:cs typeface="+mn-cs"/>
            </a:rPr>
            <a:t>や事業効果の検証を進めるなど、</a:t>
          </a:r>
          <a:r>
            <a:rPr lang="ja-JP" altLang="ja-JP" sz="1100">
              <a:solidFill>
                <a:schemeClr val="dk1"/>
              </a:solidFill>
              <a:effectLst/>
              <a:latin typeface="+mn-lt"/>
              <a:ea typeface="+mn-ea"/>
              <a:cs typeface="+mn-cs"/>
            </a:rPr>
            <a:t>適正化策を進めていく。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85852</xdr:rowOff>
    </xdr:to>
    <xdr:cxnSp macro="">
      <xdr:nvCxnSpPr>
        <xdr:cNvPr id="307" name="直線コネクタ 306"/>
        <xdr:cNvCxnSpPr/>
      </xdr:nvCxnSpPr>
      <xdr:spPr>
        <a:xfrm>
          <a:off x="15671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81280</xdr:rowOff>
    </xdr:to>
    <xdr:cxnSp macro="">
      <xdr:nvCxnSpPr>
        <xdr:cNvPr id="310" name="直線コネクタ 309"/>
        <xdr:cNvCxnSpPr/>
      </xdr:nvCxnSpPr>
      <xdr:spPr>
        <a:xfrm>
          <a:off x="14782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72136</xdr:rowOff>
    </xdr:to>
    <xdr:cxnSp macro="">
      <xdr:nvCxnSpPr>
        <xdr:cNvPr id="313" name="直線コネクタ 312"/>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85852</xdr:rowOff>
    </xdr:to>
    <xdr:cxnSp macro="">
      <xdr:nvCxnSpPr>
        <xdr:cNvPr id="316" name="直線コネクタ 315"/>
        <xdr:cNvCxnSpPr/>
      </xdr:nvCxnSpPr>
      <xdr:spPr>
        <a:xfrm flipV="1">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6" name="円/楕円 325"/>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7"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8" name="円/楕円 32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9" name="テキスト ボックス 32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21336</xdr:rowOff>
    </xdr:from>
    <xdr:to>
      <xdr:col>21</xdr:col>
      <xdr:colOff>412750</xdr:colOff>
      <xdr:row>36</xdr:row>
      <xdr:rowOff>122936</xdr:rowOff>
    </xdr:to>
    <xdr:sp macro="" textlink="">
      <xdr:nvSpPr>
        <xdr:cNvPr id="330" name="円/楕円 329"/>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133113</xdr:rowOff>
    </xdr:from>
    <xdr:ext cx="762000" cy="259045"/>
    <xdr:sp macro="" textlink="">
      <xdr:nvSpPr>
        <xdr:cNvPr id="331" name="テキスト ボックス 330"/>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2" name="円/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4" name="円/楕円 33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5" name="テキスト ボックス 33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累次にわたる公共事業に係る町債の増発により、類似団体平均を大きく上回っていた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、町債の新規発行の抑制などにより近年では減少傾向にある。しかし、</a:t>
          </a:r>
          <a:r>
            <a:rPr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類似団体内で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数値が高い状況にある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優先度や緊急性を判断し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事業の選択と集中化を図りながら適正な財政運営を行っていく</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130811</xdr:rowOff>
    </xdr:from>
    <xdr:to>
      <xdr:col>7</xdr:col>
      <xdr:colOff>15875</xdr:colOff>
      <xdr:row>78</xdr:row>
      <xdr:rowOff>73661</xdr:rowOff>
    </xdr:to>
    <xdr:cxnSp macro="">
      <xdr:nvCxnSpPr>
        <xdr:cNvPr id="368" name="直線コネクタ 367"/>
        <xdr:cNvCxnSpPr/>
      </xdr:nvCxnSpPr>
      <xdr:spPr>
        <a:xfrm flipV="1">
          <a:off x="3987800" y="133324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127000</xdr:rowOff>
    </xdr:to>
    <xdr:cxnSp macro="">
      <xdr:nvCxnSpPr>
        <xdr:cNvPr id="371" name="直線コネクタ 370"/>
        <xdr:cNvCxnSpPr/>
      </xdr:nvCxnSpPr>
      <xdr:spPr>
        <a:xfrm flipV="1">
          <a:off x="3098800" y="13446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46989</xdr:rowOff>
    </xdr:to>
    <xdr:cxnSp macro="">
      <xdr:nvCxnSpPr>
        <xdr:cNvPr id="374" name="直線コネクタ 373"/>
        <xdr:cNvCxnSpPr/>
      </xdr:nvCxnSpPr>
      <xdr:spPr>
        <a:xfrm flipV="1">
          <a:off x="2209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80</xdr:row>
      <xdr:rowOff>66039</xdr:rowOff>
    </xdr:to>
    <xdr:cxnSp macro="">
      <xdr:nvCxnSpPr>
        <xdr:cNvPr id="377" name="直線コネクタ 376"/>
        <xdr:cNvCxnSpPr/>
      </xdr:nvCxnSpPr>
      <xdr:spPr>
        <a:xfrm flipV="1">
          <a:off x="1320800" y="13591539"/>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87" name="円/楕円 386"/>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88"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89" name="円/楕円 388"/>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0" name="テキスト ボックス 389"/>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1" name="円/楕円 390"/>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2" name="テキスト ボックス 391"/>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93" name="円/楕円 392"/>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4" name="テキスト ボックス 393"/>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15239</xdr:rowOff>
    </xdr:from>
    <xdr:to>
      <xdr:col>1</xdr:col>
      <xdr:colOff>676275</xdr:colOff>
      <xdr:row>80</xdr:row>
      <xdr:rowOff>116839</xdr:rowOff>
    </xdr:to>
    <xdr:sp macro="" textlink="">
      <xdr:nvSpPr>
        <xdr:cNvPr id="395" name="円/楕円 394"/>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101616</xdr:rowOff>
    </xdr:from>
    <xdr:ext cx="762000" cy="259045"/>
    <xdr:sp macro="" textlink="">
      <xdr:nvSpPr>
        <xdr:cNvPr id="396" name="テキスト ボックス 395"/>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公債費以外の経費については、全般的に類似団体平均を下回っている</a:t>
          </a:r>
          <a:r>
            <a:rPr lang="ja-JP" altLang="en-US" sz="1100">
              <a:solidFill>
                <a:schemeClr val="dk1"/>
              </a:solidFill>
              <a:effectLst/>
              <a:latin typeface="+mn-lt"/>
              <a:ea typeface="+mn-ea"/>
              <a:cs typeface="+mn-cs"/>
            </a:rPr>
            <a:t>状況にある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今後も「第２次美幌町財政運営計画」などに基づき、事務事業の見直しや経費の節減に取り組み、</a:t>
          </a:r>
          <a:r>
            <a:rPr lang="ja-JP" altLang="en-US" sz="1100">
              <a:solidFill>
                <a:schemeClr val="dk1"/>
              </a:solidFill>
              <a:effectLst/>
              <a:latin typeface="+mn-lt"/>
              <a:ea typeface="+mn-ea"/>
              <a:cs typeface="+mn-cs"/>
            </a:rPr>
            <a:t>弾力的な</a:t>
          </a:r>
          <a:r>
            <a:rPr lang="ja-JP" altLang="ja-JP" sz="1100">
              <a:solidFill>
                <a:schemeClr val="dk1"/>
              </a:solidFill>
              <a:effectLst/>
              <a:latin typeface="+mn-lt"/>
              <a:ea typeface="+mn-ea"/>
              <a:cs typeface="+mn-cs"/>
            </a:rPr>
            <a:t>財政</a:t>
          </a:r>
          <a:r>
            <a:rPr lang="ja-JP" altLang="en-US" sz="1100">
              <a:solidFill>
                <a:schemeClr val="dk1"/>
              </a:solidFill>
              <a:effectLst/>
              <a:latin typeface="+mn-lt"/>
              <a:ea typeface="+mn-ea"/>
              <a:cs typeface="+mn-cs"/>
            </a:rPr>
            <a:t>基盤</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74422</xdr:rowOff>
    </xdr:from>
    <xdr:to>
      <xdr:col>24</xdr:col>
      <xdr:colOff>31750</xdr:colOff>
      <xdr:row>73</xdr:row>
      <xdr:rowOff>97282</xdr:rowOff>
    </xdr:to>
    <xdr:cxnSp macro="">
      <xdr:nvCxnSpPr>
        <xdr:cNvPr id="427" name="直線コネクタ 426"/>
        <xdr:cNvCxnSpPr/>
      </xdr:nvCxnSpPr>
      <xdr:spPr>
        <a:xfrm flipV="1">
          <a:off x="15671800" y="125902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65278</xdr:rowOff>
    </xdr:from>
    <xdr:to>
      <xdr:col>22</xdr:col>
      <xdr:colOff>565150</xdr:colOff>
      <xdr:row>73</xdr:row>
      <xdr:rowOff>97282</xdr:rowOff>
    </xdr:to>
    <xdr:cxnSp macro="">
      <xdr:nvCxnSpPr>
        <xdr:cNvPr id="430" name="直線コネクタ 429"/>
        <xdr:cNvCxnSpPr/>
      </xdr:nvCxnSpPr>
      <xdr:spPr>
        <a:xfrm>
          <a:off x="14782800" y="12581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117856</xdr:rowOff>
    </xdr:from>
    <xdr:to>
      <xdr:col>21</xdr:col>
      <xdr:colOff>361950</xdr:colOff>
      <xdr:row>73</xdr:row>
      <xdr:rowOff>65278</xdr:rowOff>
    </xdr:to>
    <xdr:cxnSp macro="">
      <xdr:nvCxnSpPr>
        <xdr:cNvPr id="433" name="直線コネクタ 432"/>
        <xdr:cNvCxnSpPr/>
      </xdr:nvCxnSpPr>
      <xdr:spPr>
        <a:xfrm>
          <a:off x="13893800" y="124622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117856</xdr:rowOff>
    </xdr:from>
    <xdr:to>
      <xdr:col>20</xdr:col>
      <xdr:colOff>158750</xdr:colOff>
      <xdr:row>73</xdr:row>
      <xdr:rowOff>42418</xdr:rowOff>
    </xdr:to>
    <xdr:cxnSp macro="">
      <xdr:nvCxnSpPr>
        <xdr:cNvPr id="436" name="直線コネクタ 435"/>
        <xdr:cNvCxnSpPr/>
      </xdr:nvCxnSpPr>
      <xdr:spPr>
        <a:xfrm flipV="1">
          <a:off x="13004800" y="12462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23622</xdr:rowOff>
    </xdr:from>
    <xdr:to>
      <xdr:col>24</xdr:col>
      <xdr:colOff>82550</xdr:colOff>
      <xdr:row>73</xdr:row>
      <xdr:rowOff>125222</xdr:rowOff>
    </xdr:to>
    <xdr:sp macro="" textlink="">
      <xdr:nvSpPr>
        <xdr:cNvPr id="446" name="円/楕円 445"/>
        <xdr:cNvSpPr/>
      </xdr:nvSpPr>
      <xdr:spPr>
        <a:xfrm>
          <a:off x="164592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103649</xdr:rowOff>
    </xdr:from>
    <xdr:ext cx="762000" cy="259045"/>
    <xdr:sp macro="" textlink="">
      <xdr:nvSpPr>
        <xdr:cNvPr id="447" name="公債費以外該当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46482</xdr:rowOff>
    </xdr:from>
    <xdr:to>
      <xdr:col>22</xdr:col>
      <xdr:colOff>615950</xdr:colOff>
      <xdr:row>73</xdr:row>
      <xdr:rowOff>148082</xdr:rowOff>
    </xdr:to>
    <xdr:sp macro="" textlink="">
      <xdr:nvSpPr>
        <xdr:cNvPr id="448" name="円/楕円 447"/>
        <xdr:cNvSpPr/>
      </xdr:nvSpPr>
      <xdr:spPr>
        <a:xfrm>
          <a:off x="15621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158259</xdr:rowOff>
    </xdr:from>
    <xdr:ext cx="736600" cy="259045"/>
    <xdr:sp macro="" textlink="">
      <xdr:nvSpPr>
        <xdr:cNvPr id="449" name="テキスト ボックス 448"/>
        <xdr:cNvSpPr txBox="1"/>
      </xdr:nvSpPr>
      <xdr:spPr>
        <a:xfrm>
          <a:off x="15290800" y="1233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xdr:rowOff>
    </xdr:from>
    <xdr:to>
      <xdr:col>21</xdr:col>
      <xdr:colOff>412750</xdr:colOff>
      <xdr:row>73</xdr:row>
      <xdr:rowOff>116078</xdr:rowOff>
    </xdr:to>
    <xdr:sp macro="" textlink="">
      <xdr:nvSpPr>
        <xdr:cNvPr id="450" name="円/楕円 449"/>
        <xdr:cNvSpPr/>
      </xdr:nvSpPr>
      <xdr:spPr>
        <a:xfrm>
          <a:off x="14732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126255</xdr:rowOff>
    </xdr:from>
    <xdr:ext cx="762000" cy="259045"/>
    <xdr:sp macro="" textlink="">
      <xdr:nvSpPr>
        <xdr:cNvPr id="451" name="テキスト ボックス 450"/>
        <xdr:cNvSpPr txBox="1"/>
      </xdr:nvSpPr>
      <xdr:spPr>
        <a:xfrm>
          <a:off x="14401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67056</xdr:rowOff>
    </xdr:from>
    <xdr:to>
      <xdr:col>20</xdr:col>
      <xdr:colOff>209550</xdr:colOff>
      <xdr:row>72</xdr:row>
      <xdr:rowOff>168656</xdr:rowOff>
    </xdr:to>
    <xdr:sp macro="" textlink="">
      <xdr:nvSpPr>
        <xdr:cNvPr id="452" name="円/楕円 451"/>
        <xdr:cNvSpPr/>
      </xdr:nvSpPr>
      <xdr:spPr>
        <a:xfrm>
          <a:off x="138430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7383</xdr:rowOff>
    </xdr:from>
    <xdr:ext cx="762000" cy="259045"/>
    <xdr:sp macro="" textlink="">
      <xdr:nvSpPr>
        <xdr:cNvPr id="453" name="テキスト ボックス 452"/>
        <xdr:cNvSpPr txBox="1"/>
      </xdr:nvSpPr>
      <xdr:spPr>
        <a:xfrm>
          <a:off x="13512800" y="121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163068</xdr:rowOff>
    </xdr:from>
    <xdr:to>
      <xdr:col>19</xdr:col>
      <xdr:colOff>6350</xdr:colOff>
      <xdr:row>73</xdr:row>
      <xdr:rowOff>93218</xdr:rowOff>
    </xdr:to>
    <xdr:sp macro="" textlink="">
      <xdr:nvSpPr>
        <xdr:cNvPr id="454" name="円/楕円 453"/>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103395</xdr:rowOff>
    </xdr:from>
    <xdr:ext cx="762000" cy="259045"/>
    <xdr:sp macro="" textlink="">
      <xdr:nvSpPr>
        <xdr:cNvPr id="455" name="テキスト ボックス 454"/>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北海道美幌町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136547</xdr:rowOff>
    </xdr:from>
    <xdr:to>
      <xdr:col>4</xdr:col>
      <xdr:colOff>1117600</xdr:colOff>
      <xdr:row>15</xdr:row>
      <xdr:rowOff>41367</xdr:rowOff>
    </xdr:to>
    <xdr:cxnSp macro="">
      <xdr:nvCxnSpPr>
        <xdr:cNvPr id="52" name="直線コネクタ 51"/>
        <xdr:cNvCxnSpPr/>
      </xdr:nvCxnSpPr>
      <xdr:spPr bwMode="auto">
        <a:xfrm flipV="1">
          <a:off x="5003800" y="2584472"/>
          <a:ext cx="647700" cy="7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41367</xdr:rowOff>
    </xdr:from>
    <xdr:to>
      <xdr:col>4</xdr:col>
      <xdr:colOff>469900</xdr:colOff>
      <xdr:row>15</xdr:row>
      <xdr:rowOff>58627</xdr:rowOff>
    </xdr:to>
    <xdr:cxnSp macro="">
      <xdr:nvCxnSpPr>
        <xdr:cNvPr id="55" name="直線コネクタ 54"/>
        <xdr:cNvCxnSpPr/>
      </xdr:nvCxnSpPr>
      <xdr:spPr bwMode="auto">
        <a:xfrm flipV="1">
          <a:off x="4305300" y="2660742"/>
          <a:ext cx="6985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52144</xdr:rowOff>
    </xdr:from>
    <xdr:to>
      <xdr:col>3</xdr:col>
      <xdr:colOff>904875</xdr:colOff>
      <xdr:row>15</xdr:row>
      <xdr:rowOff>58627</xdr:rowOff>
    </xdr:to>
    <xdr:cxnSp macro="">
      <xdr:nvCxnSpPr>
        <xdr:cNvPr id="58" name="直線コネクタ 57"/>
        <xdr:cNvCxnSpPr/>
      </xdr:nvCxnSpPr>
      <xdr:spPr bwMode="auto">
        <a:xfrm>
          <a:off x="3606800" y="2671519"/>
          <a:ext cx="698500" cy="6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52144</xdr:rowOff>
    </xdr:from>
    <xdr:to>
      <xdr:col>3</xdr:col>
      <xdr:colOff>206375</xdr:colOff>
      <xdr:row>15</xdr:row>
      <xdr:rowOff>69796</xdr:rowOff>
    </xdr:to>
    <xdr:cxnSp macro="">
      <xdr:nvCxnSpPr>
        <xdr:cNvPr id="61" name="直線コネクタ 60"/>
        <xdr:cNvCxnSpPr/>
      </xdr:nvCxnSpPr>
      <xdr:spPr bwMode="auto">
        <a:xfrm flipV="1">
          <a:off x="2908300" y="2671519"/>
          <a:ext cx="698500" cy="17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85747</xdr:rowOff>
    </xdr:from>
    <xdr:to>
      <xdr:col>5</xdr:col>
      <xdr:colOff>34925</xdr:colOff>
      <xdr:row>15</xdr:row>
      <xdr:rowOff>15897</xdr:rowOff>
    </xdr:to>
    <xdr:sp macro="" textlink="">
      <xdr:nvSpPr>
        <xdr:cNvPr id="71" name="円/楕円 70"/>
        <xdr:cNvSpPr/>
      </xdr:nvSpPr>
      <xdr:spPr bwMode="auto">
        <a:xfrm>
          <a:off x="5600700" y="253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102274</xdr:rowOff>
    </xdr:from>
    <xdr:ext cx="762000" cy="259045"/>
    <xdr:sp macro="" textlink="">
      <xdr:nvSpPr>
        <xdr:cNvPr id="72" name="人口1人当たり決算額の推移該当値テキスト130"/>
        <xdr:cNvSpPr txBox="1"/>
      </xdr:nvSpPr>
      <xdr:spPr>
        <a:xfrm>
          <a:off x="5740400" y="237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102,832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162017</xdr:rowOff>
    </xdr:from>
    <xdr:to>
      <xdr:col>4</xdr:col>
      <xdr:colOff>520700</xdr:colOff>
      <xdr:row>15</xdr:row>
      <xdr:rowOff>92167</xdr:rowOff>
    </xdr:to>
    <xdr:sp macro="" textlink="">
      <xdr:nvSpPr>
        <xdr:cNvPr id="73" name="円/楕円 72"/>
        <xdr:cNvSpPr/>
      </xdr:nvSpPr>
      <xdr:spPr bwMode="auto">
        <a:xfrm>
          <a:off x="4953000" y="260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102344</xdr:rowOff>
    </xdr:from>
    <xdr:ext cx="736600" cy="259045"/>
    <xdr:sp macro="" textlink="">
      <xdr:nvSpPr>
        <xdr:cNvPr id="74" name="テキスト ボックス 73"/>
        <xdr:cNvSpPr txBox="1"/>
      </xdr:nvSpPr>
      <xdr:spPr>
        <a:xfrm>
          <a:off x="4622800" y="237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7827</xdr:rowOff>
    </xdr:from>
    <xdr:to>
      <xdr:col>3</xdr:col>
      <xdr:colOff>955675</xdr:colOff>
      <xdr:row>15</xdr:row>
      <xdr:rowOff>109427</xdr:rowOff>
    </xdr:to>
    <xdr:sp macro="" textlink="">
      <xdr:nvSpPr>
        <xdr:cNvPr id="75" name="円/楕円 74"/>
        <xdr:cNvSpPr/>
      </xdr:nvSpPr>
      <xdr:spPr bwMode="auto">
        <a:xfrm>
          <a:off x="4254500" y="262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119604</xdr:rowOff>
    </xdr:from>
    <xdr:ext cx="762000" cy="259045"/>
    <xdr:sp macro="" textlink="">
      <xdr:nvSpPr>
        <xdr:cNvPr id="76" name="テキスト ボックス 75"/>
        <xdr:cNvSpPr txBox="1"/>
      </xdr:nvSpPr>
      <xdr:spPr>
        <a:xfrm>
          <a:off x="3924300" y="239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1344</xdr:rowOff>
    </xdr:from>
    <xdr:to>
      <xdr:col>3</xdr:col>
      <xdr:colOff>257175</xdr:colOff>
      <xdr:row>15</xdr:row>
      <xdr:rowOff>102944</xdr:rowOff>
    </xdr:to>
    <xdr:sp macro="" textlink="">
      <xdr:nvSpPr>
        <xdr:cNvPr id="77" name="円/楕円 76"/>
        <xdr:cNvSpPr/>
      </xdr:nvSpPr>
      <xdr:spPr bwMode="auto">
        <a:xfrm>
          <a:off x="3556000" y="262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113121</xdr:rowOff>
    </xdr:from>
    <xdr:ext cx="762000" cy="259045"/>
    <xdr:sp macro="" textlink="">
      <xdr:nvSpPr>
        <xdr:cNvPr id="78" name="テキスト ボックス 77"/>
        <xdr:cNvSpPr txBox="1"/>
      </xdr:nvSpPr>
      <xdr:spPr>
        <a:xfrm>
          <a:off x="3225800" y="238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18996</xdr:rowOff>
    </xdr:from>
    <xdr:to>
      <xdr:col>2</xdr:col>
      <xdr:colOff>692150</xdr:colOff>
      <xdr:row>15</xdr:row>
      <xdr:rowOff>120596</xdr:rowOff>
    </xdr:to>
    <xdr:sp macro="" textlink="">
      <xdr:nvSpPr>
        <xdr:cNvPr id="79" name="円/楕円 78"/>
        <xdr:cNvSpPr/>
      </xdr:nvSpPr>
      <xdr:spPr bwMode="auto">
        <a:xfrm>
          <a:off x="2857500" y="263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130773</xdr:rowOff>
    </xdr:from>
    <xdr:ext cx="762000" cy="259045"/>
    <xdr:sp macro="" textlink="">
      <xdr:nvSpPr>
        <xdr:cNvPr id="80" name="テキスト ボックス 79"/>
        <xdr:cNvSpPr txBox="1"/>
      </xdr:nvSpPr>
      <xdr:spPr>
        <a:xfrm>
          <a:off x="2527300" y="240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134740</xdr:rowOff>
    </xdr:from>
    <xdr:to>
      <xdr:col>4</xdr:col>
      <xdr:colOff>1117600</xdr:colOff>
      <xdr:row>34</xdr:row>
      <xdr:rowOff>199401</xdr:rowOff>
    </xdr:to>
    <xdr:cxnSp macro="">
      <xdr:nvCxnSpPr>
        <xdr:cNvPr id="115" name="直線コネクタ 114"/>
        <xdr:cNvCxnSpPr/>
      </xdr:nvCxnSpPr>
      <xdr:spPr bwMode="auto">
        <a:xfrm>
          <a:off x="5003800" y="6402190"/>
          <a:ext cx="647700" cy="64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134740</xdr:rowOff>
    </xdr:from>
    <xdr:to>
      <xdr:col>4</xdr:col>
      <xdr:colOff>469900</xdr:colOff>
      <xdr:row>34</xdr:row>
      <xdr:rowOff>185620</xdr:rowOff>
    </xdr:to>
    <xdr:cxnSp macro="">
      <xdr:nvCxnSpPr>
        <xdr:cNvPr id="118" name="直線コネクタ 117"/>
        <xdr:cNvCxnSpPr/>
      </xdr:nvCxnSpPr>
      <xdr:spPr bwMode="auto">
        <a:xfrm flipV="1">
          <a:off x="4305300" y="6402190"/>
          <a:ext cx="6985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72463</xdr:rowOff>
    </xdr:from>
    <xdr:to>
      <xdr:col>3</xdr:col>
      <xdr:colOff>904875</xdr:colOff>
      <xdr:row>34</xdr:row>
      <xdr:rowOff>185620</xdr:rowOff>
    </xdr:to>
    <xdr:cxnSp macro="">
      <xdr:nvCxnSpPr>
        <xdr:cNvPr id="121" name="直線コネクタ 120"/>
        <xdr:cNvCxnSpPr/>
      </xdr:nvCxnSpPr>
      <xdr:spPr bwMode="auto">
        <a:xfrm>
          <a:off x="3606800" y="6339913"/>
          <a:ext cx="698500" cy="11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295119</xdr:rowOff>
    </xdr:from>
    <xdr:to>
      <xdr:col>3</xdr:col>
      <xdr:colOff>206375</xdr:colOff>
      <xdr:row>34</xdr:row>
      <xdr:rowOff>72463</xdr:rowOff>
    </xdr:to>
    <xdr:cxnSp macro="">
      <xdr:nvCxnSpPr>
        <xdr:cNvPr id="124" name="直線コネクタ 123"/>
        <xdr:cNvCxnSpPr/>
      </xdr:nvCxnSpPr>
      <xdr:spPr bwMode="auto">
        <a:xfrm>
          <a:off x="2908300" y="6219669"/>
          <a:ext cx="698500" cy="120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148601</xdr:rowOff>
    </xdr:from>
    <xdr:to>
      <xdr:col>5</xdr:col>
      <xdr:colOff>34925</xdr:colOff>
      <xdr:row>34</xdr:row>
      <xdr:rowOff>250201</xdr:rowOff>
    </xdr:to>
    <xdr:sp macro="" textlink="">
      <xdr:nvSpPr>
        <xdr:cNvPr id="134" name="円/楕円 133"/>
        <xdr:cNvSpPr/>
      </xdr:nvSpPr>
      <xdr:spPr bwMode="auto">
        <a:xfrm>
          <a:off x="5600700" y="6416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336578</xdr:rowOff>
    </xdr:from>
    <xdr:ext cx="762000" cy="259045"/>
    <xdr:sp macro="" textlink="">
      <xdr:nvSpPr>
        <xdr:cNvPr id="135" name="人口1人当たり決算額の推移該当値テキスト445"/>
        <xdr:cNvSpPr txBox="1"/>
      </xdr:nvSpPr>
      <xdr:spPr>
        <a:xfrm>
          <a:off x="5740400" y="626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83940</xdr:rowOff>
    </xdr:from>
    <xdr:to>
      <xdr:col>4</xdr:col>
      <xdr:colOff>520700</xdr:colOff>
      <xdr:row>34</xdr:row>
      <xdr:rowOff>185540</xdr:rowOff>
    </xdr:to>
    <xdr:sp macro="" textlink="">
      <xdr:nvSpPr>
        <xdr:cNvPr id="136" name="円/楕円 135"/>
        <xdr:cNvSpPr/>
      </xdr:nvSpPr>
      <xdr:spPr bwMode="auto">
        <a:xfrm>
          <a:off x="4953000" y="635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195717</xdr:rowOff>
    </xdr:from>
    <xdr:ext cx="736600" cy="259045"/>
    <xdr:sp macro="" textlink="">
      <xdr:nvSpPr>
        <xdr:cNvPr id="137" name="テキスト ボックス 136"/>
        <xdr:cNvSpPr txBox="1"/>
      </xdr:nvSpPr>
      <xdr:spPr>
        <a:xfrm>
          <a:off x="4622800" y="612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134820</xdr:rowOff>
    </xdr:from>
    <xdr:to>
      <xdr:col>3</xdr:col>
      <xdr:colOff>955675</xdr:colOff>
      <xdr:row>34</xdr:row>
      <xdr:rowOff>236420</xdr:rowOff>
    </xdr:to>
    <xdr:sp macro="" textlink="">
      <xdr:nvSpPr>
        <xdr:cNvPr id="138" name="円/楕円 137"/>
        <xdr:cNvSpPr/>
      </xdr:nvSpPr>
      <xdr:spPr bwMode="auto">
        <a:xfrm>
          <a:off x="4254500" y="6402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246597</xdr:rowOff>
    </xdr:from>
    <xdr:ext cx="762000" cy="259045"/>
    <xdr:sp macro="" textlink="">
      <xdr:nvSpPr>
        <xdr:cNvPr id="139" name="テキスト ボックス 138"/>
        <xdr:cNvSpPr txBox="1"/>
      </xdr:nvSpPr>
      <xdr:spPr>
        <a:xfrm>
          <a:off x="3924300" y="617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21663</xdr:rowOff>
    </xdr:from>
    <xdr:to>
      <xdr:col>3</xdr:col>
      <xdr:colOff>257175</xdr:colOff>
      <xdr:row>34</xdr:row>
      <xdr:rowOff>123263</xdr:rowOff>
    </xdr:to>
    <xdr:sp macro="" textlink="">
      <xdr:nvSpPr>
        <xdr:cNvPr id="140" name="円/楕円 139"/>
        <xdr:cNvSpPr/>
      </xdr:nvSpPr>
      <xdr:spPr bwMode="auto">
        <a:xfrm>
          <a:off x="3556000" y="628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133440</xdr:rowOff>
    </xdr:from>
    <xdr:ext cx="762000" cy="259045"/>
    <xdr:sp macro="" textlink="">
      <xdr:nvSpPr>
        <xdr:cNvPr id="141" name="テキスト ボックス 140"/>
        <xdr:cNvSpPr txBox="1"/>
      </xdr:nvSpPr>
      <xdr:spPr>
        <a:xfrm>
          <a:off x="3225800" y="60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244319</xdr:rowOff>
    </xdr:from>
    <xdr:to>
      <xdr:col>2</xdr:col>
      <xdr:colOff>692150</xdr:colOff>
      <xdr:row>34</xdr:row>
      <xdr:rowOff>3019</xdr:rowOff>
    </xdr:to>
    <xdr:sp macro="" textlink="">
      <xdr:nvSpPr>
        <xdr:cNvPr id="142" name="円/楕円 141"/>
        <xdr:cNvSpPr/>
      </xdr:nvSpPr>
      <xdr:spPr bwMode="auto">
        <a:xfrm>
          <a:off x="2857500" y="616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13196</xdr:rowOff>
    </xdr:from>
    <xdr:ext cx="762000" cy="259045"/>
    <xdr:sp macro="" textlink="">
      <xdr:nvSpPr>
        <xdr:cNvPr id="143" name="テキスト ボックス 142"/>
        <xdr:cNvSpPr txBox="1"/>
      </xdr:nvSpPr>
      <xdr:spPr>
        <a:xfrm>
          <a:off x="2527300" y="59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132899</xdr:rowOff>
    </xdr:from>
    <xdr:to>
      <xdr:col>6</xdr:col>
      <xdr:colOff>511175</xdr:colOff>
      <xdr:row>36</xdr:row>
      <xdr:rowOff>21590</xdr:rowOff>
    </xdr:to>
    <xdr:cxnSp macro="">
      <xdr:nvCxnSpPr>
        <xdr:cNvPr id="61" name="直線コネクタ 60"/>
        <xdr:cNvCxnSpPr/>
      </xdr:nvCxnSpPr>
      <xdr:spPr>
        <a:xfrm flipV="1">
          <a:off x="3797300" y="6133649"/>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170580</xdr:rowOff>
    </xdr:from>
    <xdr:to>
      <xdr:col>5</xdr:col>
      <xdr:colOff>358775</xdr:colOff>
      <xdr:row>36</xdr:row>
      <xdr:rowOff>21590</xdr:rowOff>
    </xdr:to>
    <xdr:cxnSp macro="">
      <xdr:nvCxnSpPr>
        <xdr:cNvPr id="64" name="直線コネクタ 63"/>
        <xdr:cNvCxnSpPr/>
      </xdr:nvCxnSpPr>
      <xdr:spPr>
        <a:xfrm>
          <a:off x="2908300" y="6171330"/>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170580</xdr:rowOff>
    </xdr:from>
    <xdr:to>
      <xdr:col>4</xdr:col>
      <xdr:colOff>155575</xdr:colOff>
      <xdr:row>36</xdr:row>
      <xdr:rowOff>13989</xdr:rowOff>
    </xdr:to>
    <xdr:cxnSp macro="">
      <xdr:nvCxnSpPr>
        <xdr:cNvPr id="67" name="直線コネクタ 66"/>
        <xdr:cNvCxnSpPr/>
      </xdr:nvCxnSpPr>
      <xdr:spPr>
        <a:xfrm flipV="1">
          <a:off x="2019300" y="617133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13989</xdr:rowOff>
    </xdr:from>
    <xdr:to>
      <xdr:col>2</xdr:col>
      <xdr:colOff>638175</xdr:colOff>
      <xdr:row>36</xdr:row>
      <xdr:rowOff>25038</xdr:rowOff>
    </xdr:to>
    <xdr:cxnSp macro="">
      <xdr:nvCxnSpPr>
        <xdr:cNvPr id="70" name="直線コネクタ 69"/>
        <xdr:cNvCxnSpPr/>
      </xdr:nvCxnSpPr>
      <xdr:spPr>
        <a:xfrm flipV="1">
          <a:off x="1130300" y="618618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82099</xdr:rowOff>
    </xdr:from>
    <xdr:to>
      <xdr:col>6</xdr:col>
      <xdr:colOff>561975</xdr:colOff>
      <xdr:row>36</xdr:row>
      <xdr:rowOff>12249</xdr:rowOff>
    </xdr:to>
    <xdr:sp macro="" textlink="">
      <xdr:nvSpPr>
        <xdr:cNvPr id="80" name="円/楕円 79"/>
        <xdr:cNvSpPr/>
      </xdr:nvSpPr>
      <xdr:spPr>
        <a:xfrm>
          <a:off x="4584700" y="60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104976</xdr:rowOff>
    </xdr:from>
    <xdr:ext cx="534377" cy="259045"/>
    <xdr:sp macro="" textlink="">
      <xdr:nvSpPr>
        <xdr:cNvPr id="81" name="人件費該当値テキスト"/>
        <xdr:cNvSpPr txBox="1"/>
      </xdr:nvSpPr>
      <xdr:spPr>
        <a:xfrm>
          <a:off x="4686300" y="593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142240</xdr:rowOff>
    </xdr:from>
    <xdr:to>
      <xdr:col>5</xdr:col>
      <xdr:colOff>409575</xdr:colOff>
      <xdr:row>36</xdr:row>
      <xdr:rowOff>72390</xdr:rowOff>
    </xdr:to>
    <xdr:sp macro="" textlink="">
      <xdr:nvSpPr>
        <xdr:cNvPr id="82" name="円/楕円 81"/>
        <xdr:cNvSpPr/>
      </xdr:nvSpPr>
      <xdr:spPr>
        <a:xfrm>
          <a:off x="3746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88917</xdr:rowOff>
    </xdr:from>
    <xdr:ext cx="534377" cy="259045"/>
    <xdr:sp macro="" textlink="">
      <xdr:nvSpPr>
        <xdr:cNvPr id="83" name="テキスト ボックス 82"/>
        <xdr:cNvSpPr txBox="1"/>
      </xdr:nvSpPr>
      <xdr:spPr>
        <a:xfrm>
          <a:off x="3530111" y="59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119780</xdr:rowOff>
    </xdr:from>
    <xdr:to>
      <xdr:col>4</xdr:col>
      <xdr:colOff>206375</xdr:colOff>
      <xdr:row>36</xdr:row>
      <xdr:rowOff>49930</xdr:rowOff>
    </xdr:to>
    <xdr:sp macro="" textlink="">
      <xdr:nvSpPr>
        <xdr:cNvPr id="84" name="円/楕円 83"/>
        <xdr:cNvSpPr/>
      </xdr:nvSpPr>
      <xdr:spPr>
        <a:xfrm>
          <a:off x="2857500" y="61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66457</xdr:rowOff>
    </xdr:from>
    <xdr:ext cx="534377" cy="259045"/>
    <xdr:sp macro="" textlink="">
      <xdr:nvSpPr>
        <xdr:cNvPr id="85" name="テキスト ボックス 84"/>
        <xdr:cNvSpPr txBox="1"/>
      </xdr:nvSpPr>
      <xdr:spPr>
        <a:xfrm>
          <a:off x="2641111" y="58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134639</xdr:rowOff>
    </xdr:from>
    <xdr:to>
      <xdr:col>3</xdr:col>
      <xdr:colOff>3175</xdr:colOff>
      <xdr:row>36</xdr:row>
      <xdr:rowOff>64789</xdr:rowOff>
    </xdr:to>
    <xdr:sp macro="" textlink="">
      <xdr:nvSpPr>
        <xdr:cNvPr id="86" name="円/楕円 85"/>
        <xdr:cNvSpPr/>
      </xdr:nvSpPr>
      <xdr:spPr>
        <a:xfrm>
          <a:off x="1968500" y="61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81316</xdr:rowOff>
    </xdr:from>
    <xdr:ext cx="534377" cy="259045"/>
    <xdr:sp macro="" textlink="">
      <xdr:nvSpPr>
        <xdr:cNvPr id="87" name="テキスト ボックス 86"/>
        <xdr:cNvSpPr txBox="1"/>
      </xdr:nvSpPr>
      <xdr:spPr>
        <a:xfrm>
          <a:off x="1752111" y="59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145688</xdr:rowOff>
    </xdr:from>
    <xdr:to>
      <xdr:col>1</xdr:col>
      <xdr:colOff>485775</xdr:colOff>
      <xdr:row>36</xdr:row>
      <xdr:rowOff>75838</xdr:rowOff>
    </xdr:to>
    <xdr:sp macro="" textlink="">
      <xdr:nvSpPr>
        <xdr:cNvPr id="88" name="円/楕円 87"/>
        <xdr:cNvSpPr/>
      </xdr:nvSpPr>
      <xdr:spPr>
        <a:xfrm>
          <a:off x="1079500" y="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92365</xdr:rowOff>
    </xdr:from>
    <xdr:ext cx="534377" cy="259045"/>
    <xdr:sp macro="" textlink="">
      <xdr:nvSpPr>
        <xdr:cNvPr id="89" name="テキスト ボックス 88"/>
        <xdr:cNvSpPr txBox="1"/>
      </xdr:nvSpPr>
      <xdr:spPr>
        <a:xfrm>
          <a:off x="863111" y="59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939</xdr:rowOff>
    </xdr:from>
    <xdr:to>
      <xdr:col>6</xdr:col>
      <xdr:colOff>511175</xdr:colOff>
      <xdr:row>54</xdr:row>
      <xdr:rowOff>21481</xdr:rowOff>
    </xdr:to>
    <xdr:cxnSp macro="">
      <xdr:nvCxnSpPr>
        <xdr:cNvPr id="121" name="直線コネクタ 120"/>
        <xdr:cNvCxnSpPr/>
      </xdr:nvCxnSpPr>
      <xdr:spPr>
        <a:xfrm flipV="1">
          <a:off x="3797300" y="9259239"/>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21481</xdr:rowOff>
    </xdr:from>
    <xdr:to>
      <xdr:col>5</xdr:col>
      <xdr:colOff>358775</xdr:colOff>
      <xdr:row>54</xdr:row>
      <xdr:rowOff>89343</xdr:rowOff>
    </xdr:to>
    <xdr:cxnSp macro="">
      <xdr:nvCxnSpPr>
        <xdr:cNvPr id="124" name="直線コネクタ 123"/>
        <xdr:cNvCxnSpPr/>
      </xdr:nvCxnSpPr>
      <xdr:spPr>
        <a:xfrm flipV="1">
          <a:off x="2908300" y="9279781"/>
          <a:ext cx="8890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89343</xdr:rowOff>
    </xdr:from>
    <xdr:to>
      <xdr:col>4</xdr:col>
      <xdr:colOff>155575</xdr:colOff>
      <xdr:row>54</xdr:row>
      <xdr:rowOff>166479</xdr:rowOff>
    </xdr:to>
    <xdr:cxnSp macro="">
      <xdr:nvCxnSpPr>
        <xdr:cNvPr id="127" name="直線コネクタ 126"/>
        <xdr:cNvCxnSpPr/>
      </xdr:nvCxnSpPr>
      <xdr:spPr>
        <a:xfrm flipV="1">
          <a:off x="2019300" y="9347643"/>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93311</xdr:rowOff>
    </xdr:from>
    <xdr:to>
      <xdr:col>2</xdr:col>
      <xdr:colOff>638175</xdr:colOff>
      <xdr:row>54</xdr:row>
      <xdr:rowOff>166479</xdr:rowOff>
    </xdr:to>
    <xdr:cxnSp macro="">
      <xdr:nvCxnSpPr>
        <xdr:cNvPr id="130" name="直線コネクタ 129"/>
        <xdr:cNvCxnSpPr/>
      </xdr:nvCxnSpPr>
      <xdr:spPr>
        <a:xfrm>
          <a:off x="1130300" y="9351611"/>
          <a:ext cx="8890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121589</xdr:rowOff>
    </xdr:from>
    <xdr:to>
      <xdr:col>6</xdr:col>
      <xdr:colOff>561975</xdr:colOff>
      <xdr:row>54</xdr:row>
      <xdr:rowOff>51739</xdr:rowOff>
    </xdr:to>
    <xdr:sp macro="" textlink="">
      <xdr:nvSpPr>
        <xdr:cNvPr id="140" name="円/楕円 139"/>
        <xdr:cNvSpPr/>
      </xdr:nvSpPr>
      <xdr:spPr>
        <a:xfrm>
          <a:off x="4584700" y="92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144466</xdr:rowOff>
    </xdr:from>
    <xdr:ext cx="534377" cy="259045"/>
    <xdr:sp macro="" textlink="">
      <xdr:nvSpPr>
        <xdr:cNvPr id="141" name="物件費該当値テキスト"/>
        <xdr:cNvSpPr txBox="1"/>
      </xdr:nvSpPr>
      <xdr:spPr>
        <a:xfrm>
          <a:off x="4686300" y="90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78,498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142131</xdr:rowOff>
    </xdr:from>
    <xdr:to>
      <xdr:col>5</xdr:col>
      <xdr:colOff>409575</xdr:colOff>
      <xdr:row>54</xdr:row>
      <xdr:rowOff>72281</xdr:rowOff>
    </xdr:to>
    <xdr:sp macro="" textlink="">
      <xdr:nvSpPr>
        <xdr:cNvPr id="142" name="円/楕円 141"/>
        <xdr:cNvSpPr/>
      </xdr:nvSpPr>
      <xdr:spPr>
        <a:xfrm>
          <a:off x="3746500" y="92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88808</xdr:rowOff>
    </xdr:from>
    <xdr:ext cx="534377" cy="259045"/>
    <xdr:sp macro="" textlink="">
      <xdr:nvSpPr>
        <xdr:cNvPr id="143" name="テキスト ボックス 142"/>
        <xdr:cNvSpPr txBox="1"/>
      </xdr:nvSpPr>
      <xdr:spPr>
        <a:xfrm>
          <a:off x="3530111" y="90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38543</xdr:rowOff>
    </xdr:from>
    <xdr:to>
      <xdr:col>4</xdr:col>
      <xdr:colOff>206375</xdr:colOff>
      <xdr:row>54</xdr:row>
      <xdr:rowOff>140143</xdr:rowOff>
    </xdr:to>
    <xdr:sp macro="" textlink="">
      <xdr:nvSpPr>
        <xdr:cNvPr id="144" name="円/楕円 143"/>
        <xdr:cNvSpPr/>
      </xdr:nvSpPr>
      <xdr:spPr>
        <a:xfrm>
          <a:off x="2857500" y="92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156670</xdr:rowOff>
    </xdr:from>
    <xdr:ext cx="534377" cy="259045"/>
    <xdr:sp macro="" textlink="">
      <xdr:nvSpPr>
        <xdr:cNvPr id="145" name="テキスト ボックス 144"/>
        <xdr:cNvSpPr txBox="1"/>
      </xdr:nvSpPr>
      <xdr:spPr>
        <a:xfrm>
          <a:off x="2641111" y="90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115679</xdr:rowOff>
    </xdr:from>
    <xdr:to>
      <xdr:col>3</xdr:col>
      <xdr:colOff>3175</xdr:colOff>
      <xdr:row>55</xdr:row>
      <xdr:rowOff>45829</xdr:rowOff>
    </xdr:to>
    <xdr:sp macro="" textlink="">
      <xdr:nvSpPr>
        <xdr:cNvPr id="146" name="円/楕円 145"/>
        <xdr:cNvSpPr/>
      </xdr:nvSpPr>
      <xdr:spPr>
        <a:xfrm>
          <a:off x="1968500" y="9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62356</xdr:rowOff>
    </xdr:from>
    <xdr:ext cx="534377" cy="259045"/>
    <xdr:sp macro="" textlink="">
      <xdr:nvSpPr>
        <xdr:cNvPr id="147" name="テキスト ボックス 146"/>
        <xdr:cNvSpPr txBox="1"/>
      </xdr:nvSpPr>
      <xdr:spPr>
        <a:xfrm>
          <a:off x="1752111" y="91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42511</xdr:rowOff>
    </xdr:from>
    <xdr:to>
      <xdr:col>1</xdr:col>
      <xdr:colOff>485775</xdr:colOff>
      <xdr:row>54</xdr:row>
      <xdr:rowOff>144111</xdr:rowOff>
    </xdr:to>
    <xdr:sp macro="" textlink="">
      <xdr:nvSpPr>
        <xdr:cNvPr id="148" name="円/楕円 147"/>
        <xdr:cNvSpPr/>
      </xdr:nvSpPr>
      <xdr:spPr>
        <a:xfrm>
          <a:off x="1079500" y="93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160638</xdr:rowOff>
    </xdr:from>
    <xdr:ext cx="534377" cy="259045"/>
    <xdr:sp macro="" textlink="">
      <xdr:nvSpPr>
        <xdr:cNvPr id="149" name="テキスト ボックス 148"/>
        <xdr:cNvSpPr txBox="1"/>
      </xdr:nvSpPr>
      <xdr:spPr>
        <a:xfrm>
          <a:off x="863111" y="90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116154</xdr:rowOff>
    </xdr:from>
    <xdr:to>
      <xdr:col>6</xdr:col>
      <xdr:colOff>510540</xdr:colOff>
      <xdr:row>78</xdr:row>
      <xdr:rowOff>8198</xdr:rowOff>
    </xdr:to>
    <xdr:cxnSp macro="">
      <xdr:nvCxnSpPr>
        <xdr:cNvPr id="169" name="直線コネクタ 168"/>
        <xdr:cNvCxnSpPr/>
      </xdr:nvCxnSpPr>
      <xdr:spPr>
        <a:xfrm flipV="1">
          <a:off x="4633595" y="12289104"/>
          <a:ext cx="1270" cy="1092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12025</xdr:rowOff>
    </xdr:from>
    <xdr:ext cx="378565" cy="259045"/>
    <xdr:sp macro="" textlink="">
      <xdr:nvSpPr>
        <xdr:cNvPr id="170" name="維持補修費最小値テキスト"/>
        <xdr:cNvSpPr txBox="1"/>
      </xdr:nvSpPr>
      <xdr:spPr>
        <a:xfrm>
          <a:off x="4686300" y="1338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78</xdr:row>
      <xdr:rowOff>8198</xdr:rowOff>
    </xdr:from>
    <xdr:to>
      <xdr:col>6</xdr:col>
      <xdr:colOff>600075</xdr:colOff>
      <xdr:row>78</xdr:row>
      <xdr:rowOff>8198</xdr:rowOff>
    </xdr:to>
    <xdr:cxnSp macro="">
      <xdr:nvCxnSpPr>
        <xdr:cNvPr id="171" name="直線コネクタ 170"/>
        <xdr:cNvCxnSpPr/>
      </xdr:nvCxnSpPr>
      <xdr:spPr>
        <a:xfrm>
          <a:off x="4546600" y="1338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62831</xdr:rowOff>
    </xdr:from>
    <xdr:ext cx="534377" cy="259045"/>
    <xdr:sp macro="" textlink="">
      <xdr:nvSpPr>
        <xdr:cNvPr id="172" name="維持補修費最大値テキスト"/>
        <xdr:cNvSpPr txBox="1"/>
      </xdr:nvSpPr>
      <xdr:spPr>
        <a:xfrm>
          <a:off x="4686300" y="1206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71</xdr:row>
      <xdr:rowOff>116154</xdr:rowOff>
    </xdr:from>
    <xdr:to>
      <xdr:col>6</xdr:col>
      <xdr:colOff>600075</xdr:colOff>
      <xdr:row>71</xdr:row>
      <xdr:rowOff>116154</xdr:rowOff>
    </xdr:to>
    <xdr:cxnSp macro="">
      <xdr:nvCxnSpPr>
        <xdr:cNvPr id="173" name="直線コネクタ 172"/>
        <xdr:cNvCxnSpPr/>
      </xdr:nvCxnSpPr>
      <xdr:spPr>
        <a:xfrm>
          <a:off x="4546600" y="1228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41173</xdr:rowOff>
    </xdr:from>
    <xdr:to>
      <xdr:col>6</xdr:col>
      <xdr:colOff>511175</xdr:colOff>
      <xdr:row>71</xdr:row>
      <xdr:rowOff>116154</xdr:rowOff>
    </xdr:to>
    <xdr:cxnSp macro="">
      <xdr:nvCxnSpPr>
        <xdr:cNvPr id="174" name="直線コネクタ 173"/>
        <xdr:cNvCxnSpPr/>
      </xdr:nvCxnSpPr>
      <xdr:spPr>
        <a:xfrm>
          <a:off x="3797300" y="12214123"/>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95902</xdr:rowOff>
    </xdr:from>
    <xdr:ext cx="469744" cy="259045"/>
    <xdr:sp macro="" textlink="">
      <xdr:nvSpPr>
        <xdr:cNvPr id="175" name="維持補修費平均値テキスト"/>
        <xdr:cNvSpPr txBox="1"/>
      </xdr:nvSpPr>
      <xdr:spPr>
        <a:xfrm>
          <a:off x="4686300" y="1312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117475</xdr:rowOff>
    </xdr:from>
    <xdr:to>
      <xdr:col>6</xdr:col>
      <xdr:colOff>561975</xdr:colOff>
      <xdr:row>77</xdr:row>
      <xdr:rowOff>47625</xdr:rowOff>
    </xdr:to>
    <xdr:sp macro="" textlink="">
      <xdr:nvSpPr>
        <xdr:cNvPr id="176" name="フローチャート : 判断 175"/>
        <xdr:cNvSpPr/>
      </xdr:nvSpPr>
      <xdr:spPr>
        <a:xfrm>
          <a:off x="45847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41173</xdr:rowOff>
    </xdr:from>
    <xdr:to>
      <xdr:col>5</xdr:col>
      <xdr:colOff>358775</xdr:colOff>
      <xdr:row>72</xdr:row>
      <xdr:rowOff>49346</xdr:rowOff>
    </xdr:to>
    <xdr:cxnSp macro="">
      <xdr:nvCxnSpPr>
        <xdr:cNvPr id="177" name="直線コネクタ 176"/>
        <xdr:cNvCxnSpPr/>
      </xdr:nvCxnSpPr>
      <xdr:spPr>
        <a:xfrm flipV="1">
          <a:off x="2908300" y="12214123"/>
          <a:ext cx="889000" cy="1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103760</xdr:rowOff>
    </xdr:from>
    <xdr:to>
      <xdr:col>5</xdr:col>
      <xdr:colOff>409575</xdr:colOff>
      <xdr:row>77</xdr:row>
      <xdr:rowOff>33910</xdr:rowOff>
    </xdr:to>
    <xdr:sp macro="" textlink="">
      <xdr:nvSpPr>
        <xdr:cNvPr id="178" name="フローチャート : 判断 177"/>
        <xdr:cNvSpPr/>
      </xdr:nvSpPr>
      <xdr:spPr>
        <a:xfrm>
          <a:off x="3746500" y="131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25037</xdr:rowOff>
    </xdr:from>
    <xdr:ext cx="469744" cy="259045"/>
    <xdr:sp macro="" textlink="">
      <xdr:nvSpPr>
        <xdr:cNvPr id="179" name="テキスト ボックス 178"/>
        <xdr:cNvSpPr txBox="1"/>
      </xdr:nvSpPr>
      <xdr:spPr>
        <a:xfrm>
          <a:off x="3562427"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49346</xdr:rowOff>
    </xdr:from>
    <xdr:to>
      <xdr:col>4</xdr:col>
      <xdr:colOff>155575</xdr:colOff>
      <xdr:row>72</xdr:row>
      <xdr:rowOff>123527</xdr:rowOff>
    </xdr:to>
    <xdr:cxnSp macro="">
      <xdr:nvCxnSpPr>
        <xdr:cNvPr id="180" name="直線コネクタ 179"/>
        <xdr:cNvCxnSpPr/>
      </xdr:nvCxnSpPr>
      <xdr:spPr>
        <a:xfrm flipV="1">
          <a:off x="2019300" y="12393746"/>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116560</xdr:rowOff>
    </xdr:from>
    <xdr:to>
      <xdr:col>4</xdr:col>
      <xdr:colOff>206375</xdr:colOff>
      <xdr:row>77</xdr:row>
      <xdr:rowOff>46710</xdr:rowOff>
    </xdr:to>
    <xdr:sp macro="" textlink="">
      <xdr:nvSpPr>
        <xdr:cNvPr id="181" name="フローチャート : 判断 180"/>
        <xdr:cNvSpPr/>
      </xdr:nvSpPr>
      <xdr:spPr>
        <a:xfrm>
          <a:off x="2857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37837</xdr:rowOff>
    </xdr:from>
    <xdr:ext cx="469744" cy="259045"/>
    <xdr:sp macro="" textlink="">
      <xdr:nvSpPr>
        <xdr:cNvPr id="182" name="テキスト ボックス 181"/>
        <xdr:cNvSpPr txBox="1"/>
      </xdr:nvSpPr>
      <xdr:spPr>
        <a:xfrm>
          <a:off x="2673427" y="132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123527</xdr:rowOff>
    </xdr:from>
    <xdr:to>
      <xdr:col>2</xdr:col>
      <xdr:colOff>638175</xdr:colOff>
      <xdr:row>72</xdr:row>
      <xdr:rowOff>164446</xdr:rowOff>
    </xdr:to>
    <xdr:cxnSp macro="">
      <xdr:nvCxnSpPr>
        <xdr:cNvPr id="183" name="直線コネクタ 182"/>
        <xdr:cNvCxnSpPr/>
      </xdr:nvCxnSpPr>
      <xdr:spPr>
        <a:xfrm flipV="1">
          <a:off x="1130300" y="12467927"/>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108959</xdr:rowOff>
    </xdr:from>
    <xdr:to>
      <xdr:col>3</xdr:col>
      <xdr:colOff>3175</xdr:colOff>
      <xdr:row>77</xdr:row>
      <xdr:rowOff>39109</xdr:rowOff>
    </xdr:to>
    <xdr:sp macro="" textlink="">
      <xdr:nvSpPr>
        <xdr:cNvPr id="184" name="フローチャート : 判断 183"/>
        <xdr:cNvSpPr/>
      </xdr:nvSpPr>
      <xdr:spPr>
        <a:xfrm>
          <a:off x="1968500" y="1313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30236</xdr:rowOff>
    </xdr:from>
    <xdr:ext cx="469744" cy="259045"/>
    <xdr:sp macro="" textlink="">
      <xdr:nvSpPr>
        <xdr:cNvPr id="185" name="テキスト ボックス 184"/>
        <xdr:cNvSpPr txBox="1"/>
      </xdr:nvSpPr>
      <xdr:spPr>
        <a:xfrm>
          <a:off x="1784427" y="1323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120790</xdr:rowOff>
    </xdr:from>
    <xdr:to>
      <xdr:col>1</xdr:col>
      <xdr:colOff>485775</xdr:colOff>
      <xdr:row>77</xdr:row>
      <xdr:rowOff>50940</xdr:rowOff>
    </xdr:to>
    <xdr:sp macro="" textlink="">
      <xdr:nvSpPr>
        <xdr:cNvPr id="186" name="フローチャート : 判断 185"/>
        <xdr:cNvSpPr/>
      </xdr:nvSpPr>
      <xdr:spPr>
        <a:xfrm>
          <a:off x="1079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42067</xdr:rowOff>
    </xdr:from>
    <xdr:ext cx="469744" cy="259045"/>
    <xdr:sp macro="" textlink="">
      <xdr:nvSpPr>
        <xdr:cNvPr id="187" name="テキスト ボックス 186"/>
        <xdr:cNvSpPr txBox="1"/>
      </xdr:nvSpPr>
      <xdr:spPr>
        <a:xfrm>
          <a:off x="895427" y="132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65354</xdr:rowOff>
    </xdr:from>
    <xdr:to>
      <xdr:col>6</xdr:col>
      <xdr:colOff>561975</xdr:colOff>
      <xdr:row>71</xdr:row>
      <xdr:rowOff>166954</xdr:rowOff>
    </xdr:to>
    <xdr:sp macro="" textlink="">
      <xdr:nvSpPr>
        <xdr:cNvPr id="193" name="円/楕円 192"/>
        <xdr:cNvSpPr/>
      </xdr:nvSpPr>
      <xdr:spPr>
        <a:xfrm>
          <a:off x="4584700" y="1223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18381</xdr:rowOff>
    </xdr:from>
    <xdr:ext cx="534377" cy="259045"/>
    <xdr:sp macro="" textlink="">
      <xdr:nvSpPr>
        <xdr:cNvPr id="194" name="維持補修費該当値テキスト"/>
        <xdr:cNvSpPr txBox="1"/>
      </xdr:nvSpPr>
      <xdr:spPr>
        <a:xfrm>
          <a:off x="4686300" y="121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19,412</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161823</xdr:rowOff>
    </xdr:from>
    <xdr:to>
      <xdr:col>5</xdr:col>
      <xdr:colOff>409575</xdr:colOff>
      <xdr:row>71</xdr:row>
      <xdr:rowOff>91973</xdr:rowOff>
    </xdr:to>
    <xdr:sp macro="" textlink="">
      <xdr:nvSpPr>
        <xdr:cNvPr id="195" name="円/楕円 194"/>
        <xdr:cNvSpPr/>
      </xdr:nvSpPr>
      <xdr:spPr>
        <a:xfrm>
          <a:off x="3746500" y="121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108500</xdr:rowOff>
    </xdr:from>
    <xdr:ext cx="534377" cy="259045"/>
    <xdr:sp macro="" textlink="">
      <xdr:nvSpPr>
        <xdr:cNvPr id="196" name="テキスト ボックス 195"/>
        <xdr:cNvSpPr txBox="1"/>
      </xdr:nvSpPr>
      <xdr:spPr>
        <a:xfrm>
          <a:off x="3530111" y="119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20,724</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169996</xdr:rowOff>
    </xdr:from>
    <xdr:to>
      <xdr:col>4</xdr:col>
      <xdr:colOff>206375</xdr:colOff>
      <xdr:row>72</xdr:row>
      <xdr:rowOff>100146</xdr:rowOff>
    </xdr:to>
    <xdr:sp macro="" textlink="">
      <xdr:nvSpPr>
        <xdr:cNvPr id="197" name="円/楕円 196"/>
        <xdr:cNvSpPr/>
      </xdr:nvSpPr>
      <xdr:spPr>
        <a:xfrm>
          <a:off x="2857500" y="123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116673</xdr:rowOff>
    </xdr:from>
    <xdr:ext cx="534377" cy="259045"/>
    <xdr:sp macro="" textlink="">
      <xdr:nvSpPr>
        <xdr:cNvPr id="198" name="テキスト ボックス 197"/>
        <xdr:cNvSpPr txBox="1"/>
      </xdr:nvSpPr>
      <xdr:spPr>
        <a:xfrm>
          <a:off x="2641111" y="1211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72727</xdr:rowOff>
    </xdr:from>
    <xdr:to>
      <xdr:col>3</xdr:col>
      <xdr:colOff>3175</xdr:colOff>
      <xdr:row>73</xdr:row>
      <xdr:rowOff>2877</xdr:rowOff>
    </xdr:to>
    <xdr:sp macro="" textlink="">
      <xdr:nvSpPr>
        <xdr:cNvPr id="199" name="円/楕円 198"/>
        <xdr:cNvSpPr/>
      </xdr:nvSpPr>
      <xdr:spPr>
        <a:xfrm>
          <a:off x="1968500" y="124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19404</xdr:rowOff>
    </xdr:from>
    <xdr:ext cx="534377" cy="259045"/>
    <xdr:sp macro="" textlink="">
      <xdr:nvSpPr>
        <xdr:cNvPr id="200" name="テキスト ボックス 199"/>
        <xdr:cNvSpPr txBox="1"/>
      </xdr:nvSpPr>
      <xdr:spPr>
        <a:xfrm>
          <a:off x="1752111" y="121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113646</xdr:rowOff>
    </xdr:from>
    <xdr:to>
      <xdr:col>1</xdr:col>
      <xdr:colOff>485775</xdr:colOff>
      <xdr:row>73</xdr:row>
      <xdr:rowOff>43796</xdr:rowOff>
    </xdr:to>
    <xdr:sp macro="" textlink="">
      <xdr:nvSpPr>
        <xdr:cNvPr id="201" name="円/楕円 200"/>
        <xdr:cNvSpPr/>
      </xdr:nvSpPr>
      <xdr:spPr>
        <a:xfrm>
          <a:off x="1079500" y="124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60323</xdr:rowOff>
    </xdr:from>
    <xdr:ext cx="534377" cy="259045"/>
    <xdr:sp macro="" textlink="">
      <xdr:nvSpPr>
        <xdr:cNvPr id="202" name="テキスト ボックス 201"/>
        <xdr:cNvSpPr txBox="1"/>
      </xdr:nvSpPr>
      <xdr:spPr>
        <a:xfrm>
          <a:off x="863111" y="122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27" name="直線コネクタ 226"/>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28"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29" name="直線コネクタ 228"/>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0"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1" name="直線コネクタ 230"/>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749</xdr:rowOff>
    </xdr:from>
    <xdr:to>
      <xdr:col>6</xdr:col>
      <xdr:colOff>511175</xdr:colOff>
      <xdr:row>98</xdr:row>
      <xdr:rowOff>49727</xdr:rowOff>
    </xdr:to>
    <xdr:cxnSp macro="">
      <xdr:nvCxnSpPr>
        <xdr:cNvPr id="232" name="直線コネクタ 231"/>
        <xdr:cNvCxnSpPr/>
      </xdr:nvCxnSpPr>
      <xdr:spPr>
        <a:xfrm>
          <a:off x="3797300" y="16802849"/>
          <a:ext cx="8382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3"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4" name="フローチャート : 判断 233"/>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749</xdr:rowOff>
    </xdr:from>
    <xdr:to>
      <xdr:col>5</xdr:col>
      <xdr:colOff>358775</xdr:colOff>
      <xdr:row>98</xdr:row>
      <xdr:rowOff>80987</xdr:rowOff>
    </xdr:to>
    <xdr:cxnSp macro="">
      <xdr:nvCxnSpPr>
        <xdr:cNvPr id="235" name="直線コネクタ 234"/>
        <xdr:cNvCxnSpPr/>
      </xdr:nvCxnSpPr>
      <xdr:spPr>
        <a:xfrm flipV="1">
          <a:off x="2908300" y="16802849"/>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36" name="フローチャート : 判断 235"/>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37" name="テキスト ボックス 236"/>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80987</xdr:rowOff>
    </xdr:from>
    <xdr:to>
      <xdr:col>4</xdr:col>
      <xdr:colOff>155575</xdr:colOff>
      <xdr:row>98</xdr:row>
      <xdr:rowOff>111182</xdr:rowOff>
    </xdr:to>
    <xdr:cxnSp macro="">
      <xdr:nvCxnSpPr>
        <xdr:cNvPr id="238" name="直線コネクタ 237"/>
        <xdr:cNvCxnSpPr/>
      </xdr:nvCxnSpPr>
      <xdr:spPr>
        <a:xfrm flipV="1">
          <a:off x="2019300" y="16883087"/>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39" name="フローチャート : 判断 238"/>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0" name="テキスト ボックス 239"/>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111182</xdr:rowOff>
    </xdr:from>
    <xdr:to>
      <xdr:col>2</xdr:col>
      <xdr:colOff>638175</xdr:colOff>
      <xdr:row>98</xdr:row>
      <xdr:rowOff>162027</xdr:rowOff>
    </xdr:to>
    <xdr:cxnSp macro="">
      <xdr:nvCxnSpPr>
        <xdr:cNvPr id="241" name="直線コネクタ 240"/>
        <xdr:cNvCxnSpPr/>
      </xdr:nvCxnSpPr>
      <xdr:spPr>
        <a:xfrm flipV="1">
          <a:off x="1130300" y="16913282"/>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2" name="フローチャート : 判断 241"/>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3" name="テキスト ボックス 242"/>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4" name="フローチャート : 判断 243"/>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5" name="テキスト ボックス 244"/>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170377</xdr:rowOff>
    </xdr:from>
    <xdr:to>
      <xdr:col>6</xdr:col>
      <xdr:colOff>561975</xdr:colOff>
      <xdr:row>98</xdr:row>
      <xdr:rowOff>100527</xdr:rowOff>
    </xdr:to>
    <xdr:sp macro="" textlink="">
      <xdr:nvSpPr>
        <xdr:cNvPr id="251" name="円/楕円 250"/>
        <xdr:cNvSpPr/>
      </xdr:nvSpPr>
      <xdr:spPr>
        <a:xfrm>
          <a:off x="4584700" y="168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148804</xdr:rowOff>
    </xdr:from>
    <xdr:ext cx="534377" cy="259045"/>
    <xdr:sp macro="" textlink="">
      <xdr:nvSpPr>
        <xdr:cNvPr id="252" name="扶助費該当値テキスト"/>
        <xdr:cNvSpPr txBox="1"/>
      </xdr:nvSpPr>
      <xdr:spPr>
        <a:xfrm>
          <a:off x="4686300" y="167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121399</xdr:rowOff>
    </xdr:from>
    <xdr:to>
      <xdr:col>5</xdr:col>
      <xdr:colOff>409575</xdr:colOff>
      <xdr:row>98</xdr:row>
      <xdr:rowOff>51549</xdr:rowOff>
    </xdr:to>
    <xdr:sp macro="" textlink="">
      <xdr:nvSpPr>
        <xdr:cNvPr id="253" name="円/楕円 252"/>
        <xdr:cNvSpPr/>
      </xdr:nvSpPr>
      <xdr:spPr>
        <a:xfrm>
          <a:off x="3746500" y="16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42676</xdr:rowOff>
    </xdr:from>
    <xdr:ext cx="534377" cy="259045"/>
    <xdr:sp macro="" textlink="">
      <xdr:nvSpPr>
        <xdr:cNvPr id="254" name="テキスト ボックス 253"/>
        <xdr:cNvSpPr txBox="1"/>
      </xdr:nvSpPr>
      <xdr:spPr>
        <a:xfrm>
          <a:off x="3530111" y="168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30187</xdr:rowOff>
    </xdr:from>
    <xdr:to>
      <xdr:col>4</xdr:col>
      <xdr:colOff>206375</xdr:colOff>
      <xdr:row>98</xdr:row>
      <xdr:rowOff>131787</xdr:rowOff>
    </xdr:to>
    <xdr:sp macro="" textlink="">
      <xdr:nvSpPr>
        <xdr:cNvPr id="255" name="円/楕円 254"/>
        <xdr:cNvSpPr/>
      </xdr:nvSpPr>
      <xdr:spPr>
        <a:xfrm>
          <a:off x="2857500" y="168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122914</xdr:rowOff>
    </xdr:from>
    <xdr:ext cx="534377" cy="259045"/>
    <xdr:sp macro="" textlink="">
      <xdr:nvSpPr>
        <xdr:cNvPr id="256" name="テキスト ボックス 255"/>
        <xdr:cNvSpPr txBox="1"/>
      </xdr:nvSpPr>
      <xdr:spPr>
        <a:xfrm>
          <a:off x="2641111" y="1692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60382</xdr:rowOff>
    </xdr:from>
    <xdr:to>
      <xdr:col>3</xdr:col>
      <xdr:colOff>3175</xdr:colOff>
      <xdr:row>98</xdr:row>
      <xdr:rowOff>161982</xdr:rowOff>
    </xdr:to>
    <xdr:sp macro="" textlink="">
      <xdr:nvSpPr>
        <xdr:cNvPr id="257" name="円/楕円 256"/>
        <xdr:cNvSpPr/>
      </xdr:nvSpPr>
      <xdr:spPr>
        <a:xfrm>
          <a:off x="1968500" y="168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153109</xdr:rowOff>
    </xdr:from>
    <xdr:ext cx="534377" cy="259045"/>
    <xdr:sp macro="" textlink="">
      <xdr:nvSpPr>
        <xdr:cNvPr id="258" name="テキスト ボックス 257"/>
        <xdr:cNvSpPr txBox="1"/>
      </xdr:nvSpPr>
      <xdr:spPr>
        <a:xfrm>
          <a:off x="1752111" y="169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111227</xdr:rowOff>
    </xdr:from>
    <xdr:to>
      <xdr:col>1</xdr:col>
      <xdr:colOff>485775</xdr:colOff>
      <xdr:row>99</xdr:row>
      <xdr:rowOff>41377</xdr:rowOff>
    </xdr:to>
    <xdr:sp macro="" textlink="">
      <xdr:nvSpPr>
        <xdr:cNvPr id="259" name="円/楕円 258"/>
        <xdr:cNvSpPr/>
      </xdr:nvSpPr>
      <xdr:spPr>
        <a:xfrm>
          <a:off x="1079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32504</xdr:rowOff>
    </xdr:from>
    <xdr:ext cx="534377" cy="259045"/>
    <xdr:sp macro="" textlink="">
      <xdr:nvSpPr>
        <xdr:cNvPr id="260" name="テキスト ボックス 259"/>
        <xdr:cNvSpPr txBox="1"/>
      </xdr:nvSpPr>
      <xdr:spPr>
        <a:xfrm>
          <a:off x="863111" y="170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86" name="直線コネクタ 285"/>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87"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88" name="直線コネクタ 287"/>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89"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0" name="直線コネクタ 289"/>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33825</xdr:rowOff>
    </xdr:from>
    <xdr:to>
      <xdr:col>15</xdr:col>
      <xdr:colOff>180975</xdr:colOff>
      <xdr:row>35</xdr:row>
      <xdr:rowOff>167393</xdr:rowOff>
    </xdr:to>
    <xdr:cxnSp macro="">
      <xdr:nvCxnSpPr>
        <xdr:cNvPr id="291" name="直線コネクタ 290"/>
        <xdr:cNvCxnSpPr/>
      </xdr:nvCxnSpPr>
      <xdr:spPr>
        <a:xfrm flipV="1">
          <a:off x="9639300" y="6034575"/>
          <a:ext cx="8382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2"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3" name="フローチャート : 判断 292"/>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162941</xdr:rowOff>
    </xdr:from>
    <xdr:to>
      <xdr:col>14</xdr:col>
      <xdr:colOff>28575</xdr:colOff>
      <xdr:row>35</xdr:row>
      <xdr:rowOff>167393</xdr:rowOff>
    </xdr:to>
    <xdr:cxnSp macro="">
      <xdr:nvCxnSpPr>
        <xdr:cNvPr id="294" name="直線コネクタ 293"/>
        <xdr:cNvCxnSpPr/>
      </xdr:nvCxnSpPr>
      <xdr:spPr>
        <a:xfrm>
          <a:off x="8750300" y="6163691"/>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5" name="フローチャート : 判断 294"/>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296" name="テキスト ボックス 295"/>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162941</xdr:rowOff>
    </xdr:from>
    <xdr:to>
      <xdr:col>12</xdr:col>
      <xdr:colOff>511175</xdr:colOff>
      <xdr:row>36</xdr:row>
      <xdr:rowOff>34958</xdr:rowOff>
    </xdr:to>
    <xdr:cxnSp macro="">
      <xdr:nvCxnSpPr>
        <xdr:cNvPr id="297" name="直線コネクタ 296"/>
        <xdr:cNvCxnSpPr/>
      </xdr:nvCxnSpPr>
      <xdr:spPr>
        <a:xfrm flipV="1">
          <a:off x="7861300" y="6163691"/>
          <a:ext cx="8890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298" name="フローチャート : 判断 297"/>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299" name="テキスト ボックス 298"/>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34958</xdr:rowOff>
    </xdr:from>
    <xdr:to>
      <xdr:col>11</xdr:col>
      <xdr:colOff>307975</xdr:colOff>
      <xdr:row>36</xdr:row>
      <xdr:rowOff>56130</xdr:rowOff>
    </xdr:to>
    <xdr:cxnSp macro="">
      <xdr:nvCxnSpPr>
        <xdr:cNvPr id="300" name="直線コネクタ 299"/>
        <xdr:cNvCxnSpPr/>
      </xdr:nvCxnSpPr>
      <xdr:spPr>
        <a:xfrm flipV="1">
          <a:off x="6972300" y="6207158"/>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1" name="フローチャート : 判断 300"/>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2" name="テキスト ボックス 301"/>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3" name="フローチャート : 判断 302"/>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4" name="テキスト ボックス 303"/>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154475</xdr:rowOff>
    </xdr:from>
    <xdr:to>
      <xdr:col>15</xdr:col>
      <xdr:colOff>231775</xdr:colOff>
      <xdr:row>35</xdr:row>
      <xdr:rowOff>84625</xdr:rowOff>
    </xdr:to>
    <xdr:sp macro="" textlink="">
      <xdr:nvSpPr>
        <xdr:cNvPr id="310" name="円/楕円 309"/>
        <xdr:cNvSpPr/>
      </xdr:nvSpPr>
      <xdr:spPr>
        <a:xfrm>
          <a:off x="10426700" y="59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5902</xdr:rowOff>
    </xdr:from>
    <xdr:ext cx="534377" cy="259045"/>
    <xdr:sp macro="" textlink="">
      <xdr:nvSpPr>
        <xdr:cNvPr id="311" name="補助費等該当値テキスト"/>
        <xdr:cNvSpPr txBox="1"/>
      </xdr:nvSpPr>
      <xdr:spPr>
        <a:xfrm>
          <a:off x="10528300" y="58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116593</xdr:rowOff>
    </xdr:from>
    <xdr:to>
      <xdr:col>14</xdr:col>
      <xdr:colOff>79375</xdr:colOff>
      <xdr:row>36</xdr:row>
      <xdr:rowOff>46743</xdr:rowOff>
    </xdr:to>
    <xdr:sp macro="" textlink="">
      <xdr:nvSpPr>
        <xdr:cNvPr id="312" name="円/楕円 311"/>
        <xdr:cNvSpPr/>
      </xdr:nvSpPr>
      <xdr:spPr>
        <a:xfrm>
          <a:off x="9588500" y="61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63270</xdr:rowOff>
    </xdr:from>
    <xdr:ext cx="534377" cy="259045"/>
    <xdr:sp macro="" textlink="">
      <xdr:nvSpPr>
        <xdr:cNvPr id="313" name="テキスト ボックス 312"/>
        <xdr:cNvSpPr txBox="1"/>
      </xdr:nvSpPr>
      <xdr:spPr>
        <a:xfrm>
          <a:off x="9372111" y="58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112141</xdr:rowOff>
    </xdr:from>
    <xdr:to>
      <xdr:col>12</xdr:col>
      <xdr:colOff>561975</xdr:colOff>
      <xdr:row>36</xdr:row>
      <xdr:rowOff>42291</xdr:rowOff>
    </xdr:to>
    <xdr:sp macro="" textlink="">
      <xdr:nvSpPr>
        <xdr:cNvPr id="314" name="円/楕円 313"/>
        <xdr:cNvSpPr/>
      </xdr:nvSpPr>
      <xdr:spPr>
        <a:xfrm>
          <a:off x="86995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58818</xdr:rowOff>
    </xdr:from>
    <xdr:ext cx="534377" cy="259045"/>
    <xdr:sp macro="" textlink="">
      <xdr:nvSpPr>
        <xdr:cNvPr id="315" name="テキスト ボックス 314"/>
        <xdr:cNvSpPr txBox="1"/>
      </xdr:nvSpPr>
      <xdr:spPr>
        <a:xfrm>
          <a:off x="8483111" y="58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155608</xdr:rowOff>
    </xdr:from>
    <xdr:to>
      <xdr:col>11</xdr:col>
      <xdr:colOff>358775</xdr:colOff>
      <xdr:row>36</xdr:row>
      <xdr:rowOff>85758</xdr:rowOff>
    </xdr:to>
    <xdr:sp macro="" textlink="">
      <xdr:nvSpPr>
        <xdr:cNvPr id="316" name="円/楕円 315"/>
        <xdr:cNvSpPr/>
      </xdr:nvSpPr>
      <xdr:spPr>
        <a:xfrm>
          <a:off x="7810500" y="61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102285</xdr:rowOff>
    </xdr:from>
    <xdr:ext cx="534377" cy="259045"/>
    <xdr:sp macro="" textlink="">
      <xdr:nvSpPr>
        <xdr:cNvPr id="317" name="テキスト ボックス 316"/>
        <xdr:cNvSpPr txBox="1"/>
      </xdr:nvSpPr>
      <xdr:spPr>
        <a:xfrm>
          <a:off x="7594111" y="59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5330</xdr:rowOff>
    </xdr:from>
    <xdr:to>
      <xdr:col>10</xdr:col>
      <xdr:colOff>155575</xdr:colOff>
      <xdr:row>36</xdr:row>
      <xdr:rowOff>106930</xdr:rowOff>
    </xdr:to>
    <xdr:sp macro="" textlink="">
      <xdr:nvSpPr>
        <xdr:cNvPr id="318" name="円/楕円 317"/>
        <xdr:cNvSpPr/>
      </xdr:nvSpPr>
      <xdr:spPr>
        <a:xfrm>
          <a:off x="6921500" y="617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123457</xdr:rowOff>
    </xdr:from>
    <xdr:ext cx="534377" cy="259045"/>
    <xdr:sp macro="" textlink="">
      <xdr:nvSpPr>
        <xdr:cNvPr id="319" name="テキスト ボックス 318"/>
        <xdr:cNvSpPr txBox="1"/>
      </xdr:nvSpPr>
      <xdr:spPr>
        <a:xfrm>
          <a:off x="6705111" y="595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3" name="直線コネクタ 342"/>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4"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5" name="直線コネクタ 344"/>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46"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47" name="直線コネクタ 346"/>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11455</xdr:rowOff>
    </xdr:from>
    <xdr:to>
      <xdr:col>15</xdr:col>
      <xdr:colOff>180975</xdr:colOff>
      <xdr:row>57</xdr:row>
      <xdr:rowOff>41104</xdr:rowOff>
    </xdr:to>
    <xdr:cxnSp macro="">
      <xdr:nvCxnSpPr>
        <xdr:cNvPr id="348" name="直線コネクタ 347"/>
        <xdr:cNvCxnSpPr/>
      </xdr:nvCxnSpPr>
      <xdr:spPr>
        <a:xfrm>
          <a:off x="9639300" y="9612655"/>
          <a:ext cx="838200" cy="2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49"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0" name="フローチャート : 判断 349"/>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11455</xdr:rowOff>
    </xdr:from>
    <xdr:to>
      <xdr:col>14</xdr:col>
      <xdr:colOff>28575</xdr:colOff>
      <xdr:row>56</xdr:row>
      <xdr:rowOff>64765</xdr:rowOff>
    </xdr:to>
    <xdr:cxnSp macro="">
      <xdr:nvCxnSpPr>
        <xdr:cNvPr id="351" name="直線コネクタ 350"/>
        <xdr:cNvCxnSpPr/>
      </xdr:nvCxnSpPr>
      <xdr:spPr>
        <a:xfrm flipV="1">
          <a:off x="8750300" y="9612655"/>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2" name="フローチャート : 判断 351"/>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3" name="テキスト ボックス 352"/>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64765</xdr:rowOff>
    </xdr:from>
    <xdr:to>
      <xdr:col>12</xdr:col>
      <xdr:colOff>511175</xdr:colOff>
      <xdr:row>57</xdr:row>
      <xdr:rowOff>1610</xdr:rowOff>
    </xdr:to>
    <xdr:cxnSp macro="">
      <xdr:nvCxnSpPr>
        <xdr:cNvPr id="354" name="直線コネクタ 353"/>
        <xdr:cNvCxnSpPr/>
      </xdr:nvCxnSpPr>
      <xdr:spPr>
        <a:xfrm flipV="1">
          <a:off x="7861300" y="9665965"/>
          <a:ext cx="889000" cy="10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5" name="フローチャート : 判断 354"/>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56" name="テキスト ボックス 355"/>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169601</xdr:rowOff>
    </xdr:from>
    <xdr:to>
      <xdr:col>11</xdr:col>
      <xdr:colOff>307975</xdr:colOff>
      <xdr:row>57</xdr:row>
      <xdr:rowOff>1610</xdr:rowOff>
    </xdr:to>
    <xdr:cxnSp macro="">
      <xdr:nvCxnSpPr>
        <xdr:cNvPr id="357" name="直線コネクタ 356"/>
        <xdr:cNvCxnSpPr/>
      </xdr:nvCxnSpPr>
      <xdr:spPr>
        <a:xfrm>
          <a:off x="6972300" y="9427901"/>
          <a:ext cx="889000" cy="34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58" name="フローチャート : 判断 357"/>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59" name="テキスト ボックス 358"/>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0" name="フローチャート : 判断 359"/>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1" name="テキスト ボックス 360"/>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161754</xdr:rowOff>
    </xdr:from>
    <xdr:to>
      <xdr:col>15</xdr:col>
      <xdr:colOff>231775</xdr:colOff>
      <xdr:row>57</xdr:row>
      <xdr:rowOff>91904</xdr:rowOff>
    </xdr:to>
    <xdr:sp macro="" textlink="">
      <xdr:nvSpPr>
        <xdr:cNvPr id="367" name="円/楕円 366"/>
        <xdr:cNvSpPr/>
      </xdr:nvSpPr>
      <xdr:spPr>
        <a:xfrm>
          <a:off x="10426700" y="97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140181</xdr:rowOff>
    </xdr:from>
    <xdr:ext cx="534377" cy="259045"/>
    <xdr:sp macro="" textlink="">
      <xdr:nvSpPr>
        <xdr:cNvPr id="368" name="普通建設事業費該当値テキスト"/>
        <xdr:cNvSpPr txBox="1"/>
      </xdr:nvSpPr>
      <xdr:spPr>
        <a:xfrm>
          <a:off x="10528300" y="974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132105</xdr:rowOff>
    </xdr:from>
    <xdr:to>
      <xdr:col>14</xdr:col>
      <xdr:colOff>79375</xdr:colOff>
      <xdr:row>56</xdr:row>
      <xdr:rowOff>62255</xdr:rowOff>
    </xdr:to>
    <xdr:sp macro="" textlink="">
      <xdr:nvSpPr>
        <xdr:cNvPr id="369" name="円/楕円 368"/>
        <xdr:cNvSpPr/>
      </xdr:nvSpPr>
      <xdr:spPr>
        <a:xfrm>
          <a:off x="95885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78782</xdr:rowOff>
    </xdr:from>
    <xdr:ext cx="534377" cy="259045"/>
    <xdr:sp macro="" textlink="">
      <xdr:nvSpPr>
        <xdr:cNvPr id="370" name="テキスト ボックス 369"/>
        <xdr:cNvSpPr txBox="1"/>
      </xdr:nvSpPr>
      <xdr:spPr>
        <a:xfrm>
          <a:off x="9372111" y="93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13965</xdr:rowOff>
    </xdr:from>
    <xdr:to>
      <xdr:col>12</xdr:col>
      <xdr:colOff>561975</xdr:colOff>
      <xdr:row>56</xdr:row>
      <xdr:rowOff>115565</xdr:rowOff>
    </xdr:to>
    <xdr:sp macro="" textlink="">
      <xdr:nvSpPr>
        <xdr:cNvPr id="371" name="円/楕円 370"/>
        <xdr:cNvSpPr/>
      </xdr:nvSpPr>
      <xdr:spPr>
        <a:xfrm>
          <a:off x="8699500" y="96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132092</xdr:rowOff>
    </xdr:from>
    <xdr:ext cx="534377" cy="259045"/>
    <xdr:sp macro="" textlink="">
      <xdr:nvSpPr>
        <xdr:cNvPr id="372" name="テキスト ボックス 371"/>
        <xdr:cNvSpPr txBox="1"/>
      </xdr:nvSpPr>
      <xdr:spPr>
        <a:xfrm>
          <a:off x="8483111" y="939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122260</xdr:rowOff>
    </xdr:from>
    <xdr:to>
      <xdr:col>11</xdr:col>
      <xdr:colOff>358775</xdr:colOff>
      <xdr:row>57</xdr:row>
      <xdr:rowOff>52410</xdr:rowOff>
    </xdr:to>
    <xdr:sp macro="" textlink="">
      <xdr:nvSpPr>
        <xdr:cNvPr id="373" name="円/楕円 372"/>
        <xdr:cNvSpPr/>
      </xdr:nvSpPr>
      <xdr:spPr>
        <a:xfrm>
          <a:off x="7810500" y="97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68937</xdr:rowOff>
    </xdr:from>
    <xdr:ext cx="534377" cy="259045"/>
    <xdr:sp macro="" textlink="">
      <xdr:nvSpPr>
        <xdr:cNvPr id="374" name="テキスト ボックス 373"/>
        <xdr:cNvSpPr txBox="1"/>
      </xdr:nvSpPr>
      <xdr:spPr>
        <a:xfrm>
          <a:off x="7594111" y="94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118801</xdr:rowOff>
    </xdr:from>
    <xdr:to>
      <xdr:col>10</xdr:col>
      <xdr:colOff>155575</xdr:colOff>
      <xdr:row>55</xdr:row>
      <xdr:rowOff>48951</xdr:rowOff>
    </xdr:to>
    <xdr:sp macro="" textlink="">
      <xdr:nvSpPr>
        <xdr:cNvPr id="375" name="円/楕円 374"/>
        <xdr:cNvSpPr/>
      </xdr:nvSpPr>
      <xdr:spPr>
        <a:xfrm>
          <a:off x="6921500" y="93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65478</xdr:rowOff>
    </xdr:from>
    <xdr:ext cx="534377" cy="259045"/>
    <xdr:sp macro="" textlink="">
      <xdr:nvSpPr>
        <xdr:cNvPr id="376" name="テキスト ボックス 375"/>
        <xdr:cNvSpPr txBox="1"/>
      </xdr:nvSpPr>
      <xdr:spPr>
        <a:xfrm>
          <a:off x="6705111" y="91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2" name="直線コネクタ 401"/>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5"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06" name="直線コネクタ 405"/>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98879</xdr:rowOff>
    </xdr:from>
    <xdr:to>
      <xdr:col>15</xdr:col>
      <xdr:colOff>180975</xdr:colOff>
      <xdr:row>79</xdr:row>
      <xdr:rowOff>98879</xdr:rowOff>
    </xdr:to>
    <xdr:cxnSp macro="">
      <xdr:nvCxnSpPr>
        <xdr:cNvPr id="407" name="直線コネクタ 406"/>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08"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09" name="フローチャート : 判断 408"/>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0" name="フローチャート : 判断 409"/>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1" name="テキスト ボックス 410"/>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17" name="円/楕円 416"/>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18"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19" name="円/楕円 418"/>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0" name="テキスト ボックス 419"/>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4" name="直線コネクタ 443"/>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47"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48" name="直線コネクタ 447"/>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5728</xdr:rowOff>
    </xdr:from>
    <xdr:to>
      <xdr:col>15</xdr:col>
      <xdr:colOff>180975</xdr:colOff>
      <xdr:row>96</xdr:row>
      <xdr:rowOff>60706</xdr:rowOff>
    </xdr:to>
    <xdr:cxnSp macro="">
      <xdr:nvCxnSpPr>
        <xdr:cNvPr id="449" name="直線コネクタ 448"/>
        <xdr:cNvCxnSpPr/>
      </xdr:nvCxnSpPr>
      <xdr:spPr>
        <a:xfrm>
          <a:off x="9639300" y="16464928"/>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0"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1" name="フローチャート : 判断 450"/>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2" name="フローチャート : 判断 451"/>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3" name="テキスト ボックス 452"/>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9906</xdr:rowOff>
    </xdr:from>
    <xdr:to>
      <xdr:col>15</xdr:col>
      <xdr:colOff>231775</xdr:colOff>
      <xdr:row>96</xdr:row>
      <xdr:rowOff>111506</xdr:rowOff>
    </xdr:to>
    <xdr:sp macro="" textlink="">
      <xdr:nvSpPr>
        <xdr:cNvPr id="459" name="円/楕円 458"/>
        <xdr:cNvSpPr/>
      </xdr:nvSpPr>
      <xdr:spPr>
        <a:xfrm>
          <a:off x="10426700" y="164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32783</xdr:rowOff>
    </xdr:from>
    <xdr:ext cx="534377" cy="259045"/>
    <xdr:sp macro="" textlink="">
      <xdr:nvSpPr>
        <xdr:cNvPr id="460" name="普通建設事業費 （ うち更新整備　）該当値テキスト"/>
        <xdr:cNvSpPr txBox="1"/>
      </xdr:nvSpPr>
      <xdr:spPr>
        <a:xfrm>
          <a:off x="10528300" y="163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126378</xdr:rowOff>
    </xdr:from>
    <xdr:to>
      <xdr:col>14</xdr:col>
      <xdr:colOff>79375</xdr:colOff>
      <xdr:row>96</xdr:row>
      <xdr:rowOff>56528</xdr:rowOff>
    </xdr:to>
    <xdr:sp macro="" textlink="">
      <xdr:nvSpPr>
        <xdr:cNvPr id="461" name="円/楕円 460"/>
        <xdr:cNvSpPr/>
      </xdr:nvSpPr>
      <xdr:spPr>
        <a:xfrm>
          <a:off x="9588500" y="164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73055</xdr:rowOff>
    </xdr:from>
    <xdr:ext cx="534377" cy="259045"/>
    <xdr:sp macro="" textlink="">
      <xdr:nvSpPr>
        <xdr:cNvPr id="462" name="テキスト ボックス 461"/>
        <xdr:cNvSpPr txBox="1"/>
      </xdr:nvSpPr>
      <xdr:spPr>
        <a:xfrm>
          <a:off x="9372111" y="161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3" name="直線コネクタ 47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4" name="テキスト ボックス 47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5" name="直線コネクタ 47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6" name="テキスト ボックス 47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7" name="直線コネクタ 47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8" name="テキスト ボックス 47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9" name="直線コネクタ 47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0" name="テキスト ボックス 47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1" name="直線コネクタ 48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2" name="テキスト ボックス 48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86" name="直線コネクタ 485"/>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8" name="直線コネクタ 48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89"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0" name="直線コネクタ 489"/>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73787</xdr:rowOff>
    </xdr:from>
    <xdr:to>
      <xdr:col>23</xdr:col>
      <xdr:colOff>517525</xdr:colOff>
      <xdr:row>39</xdr:row>
      <xdr:rowOff>44450</xdr:rowOff>
    </xdr:to>
    <xdr:cxnSp macro="">
      <xdr:nvCxnSpPr>
        <xdr:cNvPr id="491" name="直線コネクタ 490"/>
        <xdr:cNvCxnSpPr/>
      </xdr:nvCxnSpPr>
      <xdr:spPr>
        <a:xfrm flipV="1">
          <a:off x="15481300" y="6588887"/>
          <a:ext cx="8382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2"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3" name="フローチャート : 判断 492"/>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4" name="直線コネクタ 49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5" name="フローチャート : 判断 494"/>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496" name="テキスト ボックス 495"/>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34849</xdr:rowOff>
    </xdr:from>
    <xdr:to>
      <xdr:col>21</xdr:col>
      <xdr:colOff>161925</xdr:colOff>
      <xdr:row>39</xdr:row>
      <xdr:rowOff>44450</xdr:rowOff>
    </xdr:to>
    <xdr:cxnSp macro="">
      <xdr:nvCxnSpPr>
        <xdr:cNvPr id="497" name="直線コネクタ 496"/>
        <xdr:cNvCxnSpPr/>
      </xdr:nvCxnSpPr>
      <xdr:spPr>
        <a:xfrm>
          <a:off x="13703300" y="6721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498" name="フローチャート : 判断 497"/>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499" name="テキスト ボックス 498"/>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34849</xdr:rowOff>
    </xdr:from>
    <xdr:to>
      <xdr:col>19</xdr:col>
      <xdr:colOff>644525</xdr:colOff>
      <xdr:row>39</xdr:row>
      <xdr:rowOff>44450</xdr:rowOff>
    </xdr:to>
    <xdr:cxnSp macro="">
      <xdr:nvCxnSpPr>
        <xdr:cNvPr id="500" name="直線コネクタ 499"/>
        <xdr:cNvCxnSpPr/>
      </xdr:nvCxnSpPr>
      <xdr:spPr>
        <a:xfrm flipV="1">
          <a:off x="12814300" y="6721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1" name="フローチャート : 判断 500"/>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2" name="テキスト ボックス 501"/>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3" name="フローチャート : 判断 502"/>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4" name="テキスト ボックス 503"/>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22987</xdr:rowOff>
    </xdr:from>
    <xdr:to>
      <xdr:col>23</xdr:col>
      <xdr:colOff>568325</xdr:colOff>
      <xdr:row>38</xdr:row>
      <xdr:rowOff>124587</xdr:rowOff>
    </xdr:to>
    <xdr:sp macro="" textlink="">
      <xdr:nvSpPr>
        <xdr:cNvPr id="510" name="円/楕円 509"/>
        <xdr:cNvSpPr/>
      </xdr:nvSpPr>
      <xdr:spPr>
        <a:xfrm>
          <a:off x="162687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45864</xdr:rowOff>
    </xdr:from>
    <xdr:ext cx="469744" cy="259045"/>
    <xdr:sp macro="" textlink="">
      <xdr:nvSpPr>
        <xdr:cNvPr id="511" name="災害復旧事業費該当値テキスト"/>
        <xdr:cNvSpPr txBox="1"/>
      </xdr:nvSpPr>
      <xdr:spPr>
        <a:xfrm>
          <a:off x="16370300" y="63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2" name="円/楕円 51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3" name="テキスト ボックス 51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4" name="円/楕円 51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5" name="テキスト ボックス 51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155499</xdr:rowOff>
    </xdr:from>
    <xdr:to>
      <xdr:col>20</xdr:col>
      <xdr:colOff>9525</xdr:colOff>
      <xdr:row>39</xdr:row>
      <xdr:rowOff>85649</xdr:rowOff>
    </xdr:to>
    <xdr:sp macro="" textlink="">
      <xdr:nvSpPr>
        <xdr:cNvPr id="516" name="円/楕円 515"/>
        <xdr:cNvSpPr/>
      </xdr:nvSpPr>
      <xdr:spPr>
        <a:xfrm>
          <a:off x="13652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76776</xdr:rowOff>
    </xdr:from>
    <xdr:ext cx="378565" cy="259045"/>
    <xdr:sp macro="" textlink="">
      <xdr:nvSpPr>
        <xdr:cNvPr id="517" name="テキスト ボックス 516"/>
        <xdr:cNvSpPr txBox="1"/>
      </xdr:nvSpPr>
      <xdr:spPr>
        <a:xfrm>
          <a:off x="13514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8" name="円/楕円 51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9" name="テキスト ボックス 51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9" name="直線コネクタ 57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0" name="テキスト ボックス 57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1" name="直線コネクタ 58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2" name="テキスト ボックス 58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3" name="直線コネクタ 58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4" name="テキスト ボックス 58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5" name="直線コネクタ 58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6" name="テキスト ボックス 58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7" name="直線コネクタ 58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8" name="テキスト ボックス 58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9" name="直線コネクタ 58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0" name="テキスト ボックス 58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4" name="直線コネクタ 593"/>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5"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6" name="直線コネクタ 595"/>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7"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598" name="直線コネクタ 597"/>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124220</xdr:rowOff>
    </xdr:from>
    <xdr:to>
      <xdr:col>23</xdr:col>
      <xdr:colOff>517525</xdr:colOff>
      <xdr:row>74</xdr:row>
      <xdr:rowOff>11276</xdr:rowOff>
    </xdr:to>
    <xdr:cxnSp macro="">
      <xdr:nvCxnSpPr>
        <xdr:cNvPr id="599" name="直線コネクタ 598"/>
        <xdr:cNvCxnSpPr/>
      </xdr:nvCxnSpPr>
      <xdr:spPr>
        <a:xfrm>
          <a:off x="15481300" y="12640070"/>
          <a:ext cx="838200" cy="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0"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1" name="フローチャート : 判断 600"/>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110619</xdr:rowOff>
    </xdr:from>
    <xdr:to>
      <xdr:col>22</xdr:col>
      <xdr:colOff>365125</xdr:colOff>
      <xdr:row>73</xdr:row>
      <xdr:rowOff>124220</xdr:rowOff>
    </xdr:to>
    <xdr:cxnSp macro="">
      <xdr:nvCxnSpPr>
        <xdr:cNvPr id="602" name="直線コネクタ 601"/>
        <xdr:cNvCxnSpPr/>
      </xdr:nvCxnSpPr>
      <xdr:spPr>
        <a:xfrm>
          <a:off x="14592300" y="12626469"/>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3" name="フローチャート : 判断 602"/>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4" name="テキスト ボックス 603"/>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44488</xdr:rowOff>
    </xdr:from>
    <xdr:to>
      <xdr:col>21</xdr:col>
      <xdr:colOff>161925</xdr:colOff>
      <xdr:row>73</xdr:row>
      <xdr:rowOff>110619</xdr:rowOff>
    </xdr:to>
    <xdr:cxnSp macro="">
      <xdr:nvCxnSpPr>
        <xdr:cNvPr id="605" name="直線コネクタ 604"/>
        <xdr:cNvCxnSpPr/>
      </xdr:nvCxnSpPr>
      <xdr:spPr>
        <a:xfrm>
          <a:off x="13703300" y="12560338"/>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6" name="フローチャート : 判断 605"/>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07" name="テキスト ボックス 606"/>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120792</xdr:rowOff>
    </xdr:from>
    <xdr:to>
      <xdr:col>19</xdr:col>
      <xdr:colOff>644525</xdr:colOff>
      <xdr:row>73</xdr:row>
      <xdr:rowOff>44488</xdr:rowOff>
    </xdr:to>
    <xdr:cxnSp macro="">
      <xdr:nvCxnSpPr>
        <xdr:cNvPr id="608" name="直線コネクタ 607"/>
        <xdr:cNvCxnSpPr/>
      </xdr:nvCxnSpPr>
      <xdr:spPr>
        <a:xfrm>
          <a:off x="12814300" y="12465192"/>
          <a:ext cx="889000" cy="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9" name="フローチャート : 判断 608"/>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0" name="テキスト ボックス 609"/>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1" name="フローチャート : 判断 610"/>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2" name="テキスト ボックス 611"/>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131926</xdr:rowOff>
    </xdr:from>
    <xdr:to>
      <xdr:col>23</xdr:col>
      <xdr:colOff>568325</xdr:colOff>
      <xdr:row>74</xdr:row>
      <xdr:rowOff>62076</xdr:rowOff>
    </xdr:to>
    <xdr:sp macro="" textlink="">
      <xdr:nvSpPr>
        <xdr:cNvPr id="618" name="円/楕円 617"/>
        <xdr:cNvSpPr/>
      </xdr:nvSpPr>
      <xdr:spPr>
        <a:xfrm>
          <a:off x="16268700" y="126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154803</xdr:rowOff>
    </xdr:from>
    <xdr:ext cx="534377" cy="259045"/>
    <xdr:sp macro="" textlink="">
      <xdr:nvSpPr>
        <xdr:cNvPr id="619" name="公債費該当値テキスト"/>
        <xdr:cNvSpPr txBox="1"/>
      </xdr:nvSpPr>
      <xdr:spPr>
        <a:xfrm>
          <a:off x="16370300" y="124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57,865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73420</xdr:rowOff>
    </xdr:from>
    <xdr:to>
      <xdr:col>22</xdr:col>
      <xdr:colOff>415925</xdr:colOff>
      <xdr:row>74</xdr:row>
      <xdr:rowOff>3570</xdr:rowOff>
    </xdr:to>
    <xdr:sp macro="" textlink="">
      <xdr:nvSpPr>
        <xdr:cNvPr id="620" name="円/楕円 619"/>
        <xdr:cNvSpPr/>
      </xdr:nvSpPr>
      <xdr:spPr>
        <a:xfrm>
          <a:off x="15430500" y="12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20097</xdr:rowOff>
    </xdr:from>
    <xdr:ext cx="534377" cy="259045"/>
    <xdr:sp macro="" textlink="">
      <xdr:nvSpPr>
        <xdr:cNvPr id="621" name="テキスト ボックス 620"/>
        <xdr:cNvSpPr txBox="1"/>
      </xdr:nvSpPr>
      <xdr:spPr>
        <a:xfrm>
          <a:off x="15214111" y="123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59819</xdr:rowOff>
    </xdr:from>
    <xdr:to>
      <xdr:col>21</xdr:col>
      <xdr:colOff>212725</xdr:colOff>
      <xdr:row>73</xdr:row>
      <xdr:rowOff>161419</xdr:rowOff>
    </xdr:to>
    <xdr:sp macro="" textlink="">
      <xdr:nvSpPr>
        <xdr:cNvPr id="622" name="円/楕円 621"/>
        <xdr:cNvSpPr/>
      </xdr:nvSpPr>
      <xdr:spPr>
        <a:xfrm>
          <a:off x="14541500" y="125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6496</xdr:rowOff>
    </xdr:from>
    <xdr:ext cx="534377" cy="259045"/>
    <xdr:sp macro="" textlink="">
      <xdr:nvSpPr>
        <xdr:cNvPr id="623" name="テキスト ボックス 622"/>
        <xdr:cNvSpPr txBox="1"/>
      </xdr:nvSpPr>
      <xdr:spPr>
        <a:xfrm>
          <a:off x="14325111" y="1235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165138</xdr:rowOff>
    </xdr:from>
    <xdr:to>
      <xdr:col>20</xdr:col>
      <xdr:colOff>9525</xdr:colOff>
      <xdr:row>73</xdr:row>
      <xdr:rowOff>95288</xdr:rowOff>
    </xdr:to>
    <xdr:sp macro="" textlink="">
      <xdr:nvSpPr>
        <xdr:cNvPr id="624" name="円/楕円 623"/>
        <xdr:cNvSpPr/>
      </xdr:nvSpPr>
      <xdr:spPr>
        <a:xfrm>
          <a:off x="13652500" y="125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111815</xdr:rowOff>
    </xdr:from>
    <xdr:ext cx="534377" cy="259045"/>
    <xdr:sp macro="" textlink="">
      <xdr:nvSpPr>
        <xdr:cNvPr id="625" name="テキスト ボックス 624"/>
        <xdr:cNvSpPr txBox="1"/>
      </xdr:nvSpPr>
      <xdr:spPr>
        <a:xfrm>
          <a:off x="13436111" y="1228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69992</xdr:rowOff>
    </xdr:from>
    <xdr:to>
      <xdr:col>18</xdr:col>
      <xdr:colOff>492125</xdr:colOff>
      <xdr:row>73</xdr:row>
      <xdr:rowOff>142</xdr:rowOff>
    </xdr:to>
    <xdr:sp macro="" textlink="">
      <xdr:nvSpPr>
        <xdr:cNvPr id="626" name="円/楕円 625"/>
        <xdr:cNvSpPr/>
      </xdr:nvSpPr>
      <xdr:spPr>
        <a:xfrm>
          <a:off x="12763500" y="124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16669</xdr:rowOff>
    </xdr:from>
    <xdr:ext cx="534377" cy="259045"/>
    <xdr:sp macro="" textlink="">
      <xdr:nvSpPr>
        <xdr:cNvPr id="627" name="テキスト ボックス 626"/>
        <xdr:cNvSpPr txBox="1"/>
      </xdr:nvSpPr>
      <xdr:spPr>
        <a:xfrm>
          <a:off x="12547111" y="121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1" name="直線コネクタ 650"/>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2"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3" name="直線コネクタ 652"/>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4"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5" name="直線コネクタ 654"/>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145759</xdr:rowOff>
    </xdr:from>
    <xdr:to>
      <xdr:col>23</xdr:col>
      <xdr:colOff>517525</xdr:colOff>
      <xdr:row>98</xdr:row>
      <xdr:rowOff>24943</xdr:rowOff>
    </xdr:to>
    <xdr:cxnSp macro="">
      <xdr:nvCxnSpPr>
        <xdr:cNvPr id="656" name="直線コネクタ 655"/>
        <xdr:cNvCxnSpPr/>
      </xdr:nvCxnSpPr>
      <xdr:spPr>
        <a:xfrm flipV="1">
          <a:off x="15481300" y="16604959"/>
          <a:ext cx="838200" cy="2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57"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58" name="フローチャート : 判断 657"/>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47994</xdr:rowOff>
    </xdr:from>
    <xdr:to>
      <xdr:col>22</xdr:col>
      <xdr:colOff>365125</xdr:colOff>
      <xdr:row>98</xdr:row>
      <xdr:rowOff>24943</xdr:rowOff>
    </xdr:to>
    <xdr:cxnSp macro="">
      <xdr:nvCxnSpPr>
        <xdr:cNvPr id="659" name="直線コネクタ 658"/>
        <xdr:cNvCxnSpPr/>
      </xdr:nvCxnSpPr>
      <xdr:spPr>
        <a:xfrm>
          <a:off x="14592300" y="16678644"/>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0" name="フローチャート : 判断 659"/>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1" name="テキスト ボックス 660"/>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47994</xdr:rowOff>
    </xdr:from>
    <xdr:to>
      <xdr:col>21</xdr:col>
      <xdr:colOff>161925</xdr:colOff>
      <xdr:row>97</xdr:row>
      <xdr:rowOff>55753</xdr:rowOff>
    </xdr:to>
    <xdr:cxnSp macro="">
      <xdr:nvCxnSpPr>
        <xdr:cNvPr id="662" name="直線コネクタ 661"/>
        <xdr:cNvCxnSpPr/>
      </xdr:nvCxnSpPr>
      <xdr:spPr>
        <a:xfrm flipV="1">
          <a:off x="13703300" y="16678644"/>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3" name="フローチャート : 判断 662"/>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4" name="テキスト ボックス 663"/>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55753</xdr:rowOff>
    </xdr:from>
    <xdr:to>
      <xdr:col>19</xdr:col>
      <xdr:colOff>644525</xdr:colOff>
      <xdr:row>98</xdr:row>
      <xdr:rowOff>25476</xdr:rowOff>
    </xdr:to>
    <xdr:cxnSp macro="">
      <xdr:nvCxnSpPr>
        <xdr:cNvPr id="665" name="直線コネクタ 664"/>
        <xdr:cNvCxnSpPr/>
      </xdr:nvCxnSpPr>
      <xdr:spPr>
        <a:xfrm flipV="1">
          <a:off x="12814300" y="16686403"/>
          <a:ext cx="889000" cy="1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6" name="フローチャート : 判断 665"/>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67" name="テキスト ボックス 666"/>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68" name="フローチャート : 判断 667"/>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69" name="テキスト ボックス 668"/>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94959</xdr:rowOff>
    </xdr:from>
    <xdr:to>
      <xdr:col>23</xdr:col>
      <xdr:colOff>568325</xdr:colOff>
      <xdr:row>97</xdr:row>
      <xdr:rowOff>25109</xdr:rowOff>
    </xdr:to>
    <xdr:sp macro="" textlink="">
      <xdr:nvSpPr>
        <xdr:cNvPr id="675" name="円/楕円 674"/>
        <xdr:cNvSpPr/>
      </xdr:nvSpPr>
      <xdr:spPr>
        <a:xfrm>
          <a:off x="16268700" y="16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117836</xdr:rowOff>
    </xdr:from>
    <xdr:ext cx="534377" cy="259045"/>
    <xdr:sp macro="" textlink="">
      <xdr:nvSpPr>
        <xdr:cNvPr id="676" name="積立金該当値テキスト"/>
        <xdr:cNvSpPr txBox="1"/>
      </xdr:nvSpPr>
      <xdr:spPr>
        <a:xfrm>
          <a:off x="16370300" y="164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145593</xdr:rowOff>
    </xdr:from>
    <xdr:to>
      <xdr:col>22</xdr:col>
      <xdr:colOff>415925</xdr:colOff>
      <xdr:row>98</xdr:row>
      <xdr:rowOff>75743</xdr:rowOff>
    </xdr:to>
    <xdr:sp macro="" textlink="">
      <xdr:nvSpPr>
        <xdr:cNvPr id="677" name="円/楕円 676"/>
        <xdr:cNvSpPr/>
      </xdr:nvSpPr>
      <xdr:spPr>
        <a:xfrm>
          <a:off x="15430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92270</xdr:rowOff>
    </xdr:from>
    <xdr:ext cx="534377" cy="259045"/>
    <xdr:sp macro="" textlink="">
      <xdr:nvSpPr>
        <xdr:cNvPr id="678" name="テキスト ボックス 677"/>
        <xdr:cNvSpPr txBox="1"/>
      </xdr:nvSpPr>
      <xdr:spPr>
        <a:xfrm>
          <a:off x="15214111" y="165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168644</xdr:rowOff>
    </xdr:from>
    <xdr:to>
      <xdr:col>21</xdr:col>
      <xdr:colOff>212725</xdr:colOff>
      <xdr:row>97</xdr:row>
      <xdr:rowOff>98794</xdr:rowOff>
    </xdr:to>
    <xdr:sp macro="" textlink="">
      <xdr:nvSpPr>
        <xdr:cNvPr id="679" name="円/楕円 678"/>
        <xdr:cNvSpPr/>
      </xdr:nvSpPr>
      <xdr:spPr>
        <a:xfrm>
          <a:off x="14541500" y="166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115321</xdr:rowOff>
    </xdr:from>
    <xdr:ext cx="534377" cy="259045"/>
    <xdr:sp macro="" textlink="">
      <xdr:nvSpPr>
        <xdr:cNvPr id="680" name="テキスト ボックス 679"/>
        <xdr:cNvSpPr txBox="1"/>
      </xdr:nvSpPr>
      <xdr:spPr>
        <a:xfrm>
          <a:off x="14325111" y="164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4953</xdr:rowOff>
    </xdr:from>
    <xdr:to>
      <xdr:col>20</xdr:col>
      <xdr:colOff>9525</xdr:colOff>
      <xdr:row>97</xdr:row>
      <xdr:rowOff>106553</xdr:rowOff>
    </xdr:to>
    <xdr:sp macro="" textlink="">
      <xdr:nvSpPr>
        <xdr:cNvPr id="681" name="円/楕円 680"/>
        <xdr:cNvSpPr/>
      </xdr:nvSpPr>
      <xdr:spPr>
        <a:xfrm>
          <a:off x="13652500" y="166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123080</xdr:rowOff>
    </xdr:from>
    <xdr:ext cx="534377" cy="259045"/>
    <xdr:sp macro="" textlink="">
      <xdr:nvSpPr>
        <xdr:cNvPr id="682" name="テキスト ボックス 681"/>
        <xdr:cNvSpPr txBox="1"/>
      </xdr:nvSpPr>
      <xdr:spPr>
        <a:xfrm>
          <a:off x="13436111" y="164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146126</xdr:rowOff>
    </xdr:from>
    <xdr:to>
      <xdr:col>18</xdr:col>
      <xdr:colOff>492125</xdr:colOff>
      <xdr:row>98</xdr:row>
      <xdr:rowOff>76276</xdr:rowOff>
    </xdr:to>
    <xdr:sp macro="" textlink="">
      <xdr:nvSpPr>
        <xdr:cNvPr id="683" name="円/楕円 682"/>
        <xdr:cNvSpPr/>
      </xdr:nvSpPr>
      <xdr:spPr>
        <a:xfrm>
          <a:off x="12763500" y="167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67403</xdr:rowOff>
    </xdr:from>
    <xdr:ext cx="534377" cy="259045"/>
    <xdr:sp macro="" textlink="">
      <xdr:nvSpPr>
        <xdr:cNvPr id="684" name="テキスト ボックス 683"/>
        <xdr:cNvSpPr txBox="1"/>
      </xdr:nvSpPr>
      <xdr:spPr>
        <a:xfrm>
          <a:off x="12547111" y="1686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0" name="直線コネクタ 709"/>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3"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4" name="直線コネクタ 713"/>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162723</xdr:rowOff>
    </xdr:from>
    <xdr:to>
      <xdr:col>32</xdr:col>
      <xdr:colOff>187325</xdr:colOff>
      <xdr:row>34</xdr:row>
      <xdr:rowOff>30462</xdr:rowOff>
    </xdr:to>
    <xdr:cxnSp macro="">
      <xdr:nvCxnSpPr>
        <xdr:cNvPr id="715" name="直線コネクタ 714"/>
        <xdr:cNvCxnSpPr/>
      </xdr:nvCxnSpPr>
      <xdr:spPr>
        <a:xfrm>
          <a:off x="21323300" y="5477673"/>
          <a:ext cx="8382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16"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7" name="フローチャート : 判断 716"/>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162723</xdr:rowOff>
    </xdr:from>
    <xdr:to>
      <xdr:col>31</xdr:col>
      <xdr:colOff>34925</xdr:colOff>
      <xdr:row>35</xdr:row>
      <xdr:rowOff>30788</xdr:rowOff>
    </xdr:to>
    <xdr:cxnSp macro="">
      <xdr:nvCxnSpPr>
        <xdr:cNvPr id="718" name="直線コネクタ 717"/>
        <xdr:cNvCxnSpPr/>
      </xdr:nvCxnSpPr>
      <xdr:spPr>
        <a:xfrm flipV="1">
          <a:off x="20434300" y="5477673"/>
          <a:ext cx="889000" cy="5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19" name="フローチャート : 判断 718"/>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0" name="テキスト ボックス 719"/>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29482</xdr:rowOff>
    </xdr:from>
    <xdr:to>
      <xdr:col>29</xdr:col>
      <xdr:colOff>517525</xdr:colOff>
      <xdr:row>35</xdr:row>
      <xdr:rowOff>30788</xdr:rowOff>
    </xdr:to>
    <xdr:cxnSp macro="">
      <xdr:nvCxnSpPr>
        <xdr:cNvPr id="721" name="直線コネクタ 720"/>
        <xdr:cNvCxnSpPr/>
      </xdr:nvCxnSpPr>
      <xdr:spPr>
        <a:xfrm>
          <a:off x="19545300" y="5687332"/>
          <a:ext cx="889000" cy="34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2" name="フローチャート : 判断 721"/>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3" name="テキスト ボックス 722"/>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29482</xdr:rowOff>
    </xdr:from>
    <xdr:to>
      <xdr:col>28</xdr:col>
      <xdr:colOff>314325</xdr:colOff>
      <xdr:row>35</xdr:row>
      <xdr:rowOff>120432</xdr:rowOff>
    </xdr:to>
    <xdr:cxnSp macro="">
      <xdr:nvCxnSpPr>
        <xdr:cNvPr id="724" name="直線コネクタ 723"/>
        <xdr:cNvCxnSpPr/>
      </xdr:nvCxnSpPr>
      <xdr:spPr>
        <a:xfrm flipV="1">
          <a:off x="18656300" y="5687332"/>
          <a:ext cx="889000" cy="4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5" name="フローチャート : 判断 724"/>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26" name="テキスト ボックス 725"/>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7" name="フローチャート : 判断 726"/>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28" name="テキスト ボックス 727"/>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151112</xdr:rowOff>
    </xdr:from>
    <xdr:to>
      <xdr:col>32</xdr:col>
      <xdr:colOff>238125</xdr:colOff>
      <xdr:row>34</xdr:row>
      <xdr:rowOff>81262</xdr:rowOff>
    </xdr:to>
    <xdr:sp macro="" textlink="">
      <xdr:nvSpPr>
        <xdr:cNvPr id="734" name="円/楕円 733"/>
        <xdr:cNvSpPr/>
      </xdr:nvSpPr>
      <xdr:spPr>
        <a:xfrm>
          <a:off x="22110700" y="5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2539</xdr:rowOff>
    </xdr:from>
    <xdr:ext cx="469744" cy="259045"/>
    <xdr:sp macro="" textlink="">
      <xdr:nvSpPr>
        <xdr:cNvPr id="735" name="投資及び出資金該当値テキスト"/>
        <xdr:cNvSpPr txBox="1"/>
      </xdr:nvSpPr>
      <xdr:spPr>
        <a:xfrm>
          <a:off x="22212300" y="566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111923</xdr:rowOff>
    </xdr:from>
    <xdr:to>
      <xdr:col>31</xdr:col>
      <xdr:colOff>85725</xdr:colOff>
      <xdr:row>32</xdr:row>
      <xdr:rowOff>42073</xdr:rowOff>
    </xdr:to>
    <xdr:sp macro="" textlink="">
      <xdr:nvSpPr>
        <xdr:cNvPr id="736" name="円/楕円 735"/>
        <xdr:cNvSpPr/>
      </xdr:nvSpPr>
      <xdr:spPr>
        <a:xfrm>
          <a:off x="21272500" y="54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58600</xdr:rowOff>
    </xdr:from>
    <xdr:ext cx="469744" cy="259045"/>
    <xdr:sp macro="" textlink="">
      <xdr:nvSpPr>
        <xdr:cNvPr id="737" name="テキスト ボックス 736"/>
        <xdr:cNvSpPr txBox="1"/>
      </xdr:nvSpPr>
      <xdr:spPr>
        <a:xfrm>
          <a:off x="21088427" y="520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151438</xdr:rowOff>
    </xdr:from>
    <xdr:to>
      <xdr:col>29</xdr:col>
      <xdr:colOff>568325</xdr:colOff>
      <xdr:row>35</xdr:row>
      <xdr:rowOff>81588</xdr:rowOff>
    </xdr:to>
    <xdr:sp macro="" textlink="">
      <xdr:nvSpPr>
        <xdr:cNvPr id="738" name="円/楕円 737"/>
        <xdr:cNvSpPr/>
      </xdr:nvSpPr>
      <xdr:spPr>
        <a:xfrm>
          <a:off x="20383500" y="59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98115</xdr:rowOff>
    </xdr:from>
    <xdr:ext cx="469744" cy="259045"/>
    <xdr:sp macro="" textlink="">
      <xdr:nvSpPr>
        <xdr:cNvPr id="739" name="テキスト ボックス 738"/>
        <xdr:cNvSpPr txBox="1"/>
      </xdr:nvSpPr>
      <xdr:spPr>
        <a:xfrm>
          <a:off x="20199427" y="575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150132</xdr:rowOff>
    </xdr:from>
    <xdr:to>
      <xdr:col>28</xdr:col>
      <xdr:colOff>365125</xdr:colOff>
      <xdr:row>33</xdr:row>
      <xdr:rowOff>80282</xdr:rowOff>
    </xdr:to>
    <xdr:sp macro="" textlink="">
      <xdr:nvSpPr>
        <xdr:cNvPr id="740" name="円/楕円 739"/>
        <xdr:cNvSpPr/>
      </xdr:nvSpPr>
      <xdr:spPr>
        <a:xfrm>
          <a:off x="19494500" y="56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96809</xdr:rowOff>
    </xdr:from>
    <xdr:ext cx="469744" cy="259045"/>
    <xdr:sp macro="" textlink="">
      <xdr:nvSpPr>
        <xdr:cNvPr id="741" name="テキスト ボックス 740"/>
        <xdr:cNvSpPr txBox="1"/>
      </xdr:nvSpPr>
      <xdr:spPr>
        <a:xfrm>
          <a:off x="19310427" y="541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69632</xdr:rowOff>
    </xdr:from>
    <xdr:to>
      <xdr:col>27</xdr:col>
      <xdr:colOff>161925</xdr:colOff>
      <xdr:row>35</xdr:row>
      <xdr:rowOff>171232</xdr:rowOff>
    </xdr:to>
    <xdr:sp macro="" textlink="">
      <xdr:nvSpPr>
        <xdr:cNvPr id="742" name="円/楕円 741"/>
        <xdr:cNvSpPr/>
      </xdr:nvSpPr>
      <xdr:spPr>
        <a:xfrm>
          <a:off x="18605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16309</xdr:rowOff>
    </xdr:from>
    <xdr:ext cx="469744" cy="259045"/>
    <xdr:sp macro="" textlink="">
      <xdr:nvSpPr>
        <xdr:cNvPr id="743" name="テキスト ボックス 742"/>
        <xdr:cNvSpPr txBox="1"/>
      </xdr:nvSpPr>
      <xdr:spPr>
        <a:xfrm>
          <a:off x="18421427"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149244</xdr:rowOff>
    </xdr:from>
    <xdr:to>
      <xdr:col>32</xdr:col>
      <xdr:colOff>186689</xdr:colOff>
      <xdr:row>58</xdr:row>
      <xdr:rowOff>25400</xdr:rowOff>
    </xdr:to>
    <xdr:cxnSp macro="">
      <xdr:nvCxnSpPr>
        <xdr:cNvPr id="763" name="直線コネクタ 762"/>
        <xdr:cNvCxnSpPr/>
      </xdr:nvCxnSpPr>
      <xdr:spPr>
        <a:xfrm flipV="1">
          <a:off x="22159595" y="9064644"/>
          <a:ext cx="1269" cy="90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95921</xdr:rowOff>
    </xdr:from>
    <xdr:ext cx="534377" cy="259045"/>
    <xdr:sp macro="" textlink="">
      <xdr:nvSpPr>
        <xdr:cNvPr id="766" name="貸付金最大値テキスト"/>
        <xdr:cNvSpPr txBox="1"/>
      </xdr:nvSpPr>
      <xdr:spPr>
        <a:xfrm>
          <a:off x="22212300" y="88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52</xdr:row>
      <xdr:rowOff>149244</xdr:rowOff>
    </xdr:from>
    <xdr:to>
      <xdr:col>32</xdr:col>
      <xdr:colOff>276225</xdr:colOff>
      <xdr:row>52</xdr:row>
      <xdr:rowOff>149244</xdr:rowOff>
    </xdr:to>
    <xdr:cxnSp macro="">
      <xdr:nvCxnSpPr>
        <xdr:cNvPr id="767" name="直線コネクタ 766"/>
        <xdr:cNvCxnSpPr/>
      </xdr:nvCxnSpPr>
      <xdr:spPr>
        <a:xfrm>
          <a:off x="22072600" y="906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149244</xdr:rowOff>
    </xdr:from>
    <xdr:to>
      <xdr:col>32</xdr:col>
      <xdr:colOff>187325</xdr:colOff>
      <xdr:row>53</xdr:row>
      <xdr:rowOff>60376</xdr:rowOff>
    </xdr:to>
    <xdr:cxnSp macro="">
      <xdr:nvCxnSpPr>
        <xdr:cNvPr id="768" name="直線コネクタ 767"/>
        <xdr:cNvCxnSpPr/>
      </xdr:nvCxnSpPr>
      <xdr:spPr>
        <a:xfrm flipV="1">
          <a:off x="21323300" y="9064644"/>
          <a:ext cx="8382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55783</xdr:rowOff>
    </xdr:from>
    <xdr:ext cx="469744" cy="259045"/>
    <xdr:sp macro="" textlink="">
      <xdr:nvSpPr>
        <xdr:cNvPr id="769" name="貸付金平均値テキスト"/>
        <xdr:cNvSpPr txBox="1"/>
      </xdr:nvSpPr>
      <xdr:spPr>
        <a:xfrm>
          <a:off x="22212300" y="982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77356</xdr:rowOff>
    </xdr:from>
    <xdr:to>
      <xdr:col>32</xdr:col>
      <xdr:colOff>238125</xdr:colOff>
      <xdr:row>58</xdr:row>
      <xdr:rowOff>7506</xdr:rowOff>
    </xdr:to>
    <xdr:sp macro="" textlink="">
      <xdr:nvSpPr>
        <xdr:cNvPr id="770" name="フローチャート : 判断 769"/>
        <xdr:cNvSpPr/>
      </xdr:nvSpPr>
      <xdr:spPr>
        <a:xfrm>
          <a:off x="22110700" y="985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59519</xdr:rowOff>
    </xdr:from>
    <xdr:to>
      <xdr:col>31</xdr:col>
      <xdr:colOff>34925</xdr:colOff>
      <xdr:row>53</xdr:row>
      <xdr:rowOff>60376</xdr:rowOff>
    </xdr:to>
    <xdr:cxnSp macro="">
      <xdr:nvCxnSpPr>
        <xdr:cNvPr id="771" name="直線コネクタ 770"/>
        <xdr:cNvCxnSpPr/>
      </xdr:nvCxnSpPr>
      <xdr:spPr>
        <a:xfrm>
          <a:off x="20434300" y="914636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64840</xdr:rowOff>
    </xdr:from>
    <xdr:to>
      <xdr:col>31</xdr:col>
      <xdr:colOff>85725</xdr:colOff>
      <xdr:row>57</xdr:row>
      <xdr:rowOff>166440</xdr:rowOff>
    </xdr:to>
    <xdr:sp macro="" textlink="">
      <xdr:nvSpPr>
        <xdr:cNvPr id="772" name="フローチャート : 判断 771"/>
        <xdr:cNvSpPr/>
      </xdr:nvSpPr>
      <xdr:spPr>
        <a:xfrm>
          <a:off x="21272500" y="983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157567</xdr:rowOff>
    </xdr:from>
    <xdr:ext cx="469744" cy="259045"/>
    <xdr:sp macro="" textlink="">
      <xdr:nvSpPr>
        <xdr:cNvPr id="773" name="テキスト ボックス 772"/>
        <xdr:cNvSpPr txBox="1"/>
      </xdr:nvSpPr>
      <xdr:spPr>
        <a:xfrm>
          <a:off x="21088427" y="99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49403</xdr:rowOff>
    </xdr:from>
    <xdr:to>
      <xdr:col>29</xdr:col>
      <xdr:colOff>517525</xdr:colOff>
      <xdr:row>53</xdr:row>
      <xdr:rowOff>59519</xdr:rowOff>
    </xdr:to>
    <xdr:cxnSp macro="">
      <xdr:nvCxnSpPr>
        <xdr:cNvPr id="774" name="直線コネクタ 773"/>
        <xdr:cNvCxnSpPr/>
      </xdr:nvCxnSpPr>
      <xdr:spPr>
        <a:xfrm>
          <a:off x="19545300" y="9136253"/>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53639</xdr:rowOff>
    </xdr:from>
    <xdr:to>
      <xdr:col>29</xdr:col>
      <xdr:colOff>568325</xdr:colOff>
      <xdr:row>57</xdr:row>
      <xdr:rowOff>155239</xdr:rowOff>
    </xdr:to>
    <xdr:sp macro="" textlink="">
      <xdr:nvSpPr>
        <xdr:cNvPr id="775" name="フローチャート : 判断 774"/>
        <xdr:cNvSpPr/>
      </xdr:nvSpPr>
      <xdr:spPr>
        <a:xfrm>
          <a:off x="20383500" y="9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146366</xdr:rowOff>
    </xdr:from>
    <xdr:ext cx="469744" cy="259045"/>
    <xdr:sp macro="" textlink="">
      <xdr:nvSpPr>
        <xdr:cNvPr id="776" name="テキスト ボックス 775"/>
        <xdr:cNvSpPr txBox="1"/>
      </xdr:nvSpPr>
      <xdr:spPr>
        <a:xfrm>
          <a:off x="20199427" y="99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148387</xdr:rowOff>
    </xdr:from>
    <xdr:to>
      <xdr:col>28</xdr:col>
      <xdr:colOff>314325</xdr:colOff>
      <xdr:row>53</xdr:row>
      <xdr:rowOff>49403</xdr:rowOff>
    </xdr:to>
    <xdr:cxnSp macro="">
      <xdr:nvCxnSpPr>
        <xdr:cNvPr id="777" name="直線コネクタ 776"/>
        <xdr:cNvCxnSpPr/>
      </xdr:nvCxnSpPr>
      <xdr:spPr>
        <a:xfrm>
          <a:off x="18656300" y="8720887"/>
          <a:ext cx="889000" cy="4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43466</xdr:rowOff>
    </xdr:from>
    <xdr:to>
      <xdr:col>28</xdr:col>
      <xdr:colOff>365125</xdr:colOff>
      <xdr:row>57</xdr:row>
      <xdr:rowOff>145066</xdr:rowOff>
    </xdr:to>
    <xdr:sp macro="" textlink="">
      <xdr:nvSpPr>
        <xdr:cNvPr id="778" name="フローチャート : 判断 777"/>
        <xdr:cNvSpPr/>
      </xdr:nvSpPr>
      <xdr:spPr>
        <a:xfrm>
          <a:off x="19494500" y="98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136193</xdr:rowOff>
    </xdr:from>
    <xdr:ext cx="469744" cy="259045"/>
    <xdr:sp macro="" textlink="">
      <xdr:nvSpPr>
        <xdr:cNvPr id="779" name="テキスト ボックス 778"/>
        <xdr:cNvSpPr txBox="1"/>
      </xdr:nvSpPr>
      <xdr:spPr>
        <a:xfrm>
          <a:off x="19310427" y="9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32436</xdr:rowOff>
    </xdr:from>
    <xdr:to>
      <xdr:col>27</xdr:col>
      <xdr:colOff>161925</xdr:colOff>
      <xdr:row>57</xdr:row>
      <xdr:rowOff>134036</xdr:rowOff>
    </xdr:to>
    <xdr:sp macro="" textlink="">
      <xdr:nvSpPr>
        <xdr:cNvPr id="780" name="フローチャート : 判断 779"/>
        <xdr:cNvSpPr/>
      </xdr:nvSpPr>
      <xdr:spPr>
        <a:xfrm>
          <a:off x="18605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125163</xdr:rowOff>
    </xdr:from>
    <xdr:ext cx="469744" cy="259045"/>
    <xdr:sp macro="" textlink="">
      <xdr:nvSpPr>
        <xdr:cNvPr id="781" name="テキスト ボックス 780"/>
        <xdr:cNvSpPr txBox="1"/>
      </xdr:nvSpPr>
      <xdr:spPr>
        <a:xfrm>
          <a:off x="18421427"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98444</xdr:rowOff>
    </xdr:from>
    <xdr:to>
      <xdr:col>32</xdr:col>
      <xdr:colOff>238125</xdr:colOff>
      <xdr:row>53</xdr:row>
      <xdr:rowOff>28594</xdr:rowOff>
    </xdr:to>
    <xdr:sp macro="" textlink="">
      <xdr:nvSpPr>
        <xdr:cNvPr id="787" name="円/楕円 786"/>
        <xdr:cNvSpPr/>
      </xdr:nvSpPr>
      <xdr:spPr>
        <a:xfrm>
          <a:off x="22110700" y="90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51471</xdr:rowOff>
    </xdr:from>
    <xdr:ext cx="534377" cy="259045"/>
    <xdr:sp macro="" textlink="">
      <xdr:nvSpPr>
        <xdr:cNvPr id="788" name="貸付金該当値テキスト"/>
        <xdr:cNvSpPr txBox="1"/>
      </xdr:nvSpPr>
      <xdr:spPr>
        <a:xfrm>
          <a:off x="22212300" y="89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9576</xdr:rowOff>
    </xdr:from>
    <xdr:to>
      <xdr:col>31</xdr:col>
      <xdr:colOff>85725</xdr:colOff>
      <xdr:row>53</xdr:row>
      <xdr:rowOff>111176</xdr:rowOff>
    </xdr:to>
    <xdr:sp macro="" textlink="">
      <xdr:nvSpPr>
        <xdr:cNvPr id="789" name="円/楕円 788"/>
        <xdr:cNvSpPr/>
      </xdr:nvSpPr>
      <xdr:spPr>
        <a:xfrm>
          <a:off x="21272500" y="90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127703</xdr:rowOff>
    </xdr:from>
    <xdr:ext cx="534377" cy="259045"/>
    <xdr:sp macro="" textlink="">
      <xdr:nvSpPr>
        <xdr:cNvPr id="790" name="テキスト ボックス 789"/>
        <xdr:cNvSpPr txBox="1"/>
      </xdr:nvSpPr>
      <xdr:spPr>
        <a:xfrm>
          <a:off x="21056111" y="887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8719</xdr:rowOff>
    </xdr:from>
    <xdr:to>
      <xdr:col>29</xdr:col>
      <xdr:colOff>568325</xdr:colOff>
      <xdr:row>53</xdr:row>
      <xdr:rowOff>110319</xdr:rowOff>
    </xdr:to>
    <xdr:sp macro="" textlink="">
      <xdr:nvSpPr>
        <xdr:cNvPr id="791" name="円/楕円 790"/>
        <xdr:cNvSpPr/>
      </xdr:nvSpPr>
      <xdr:spPr>
        <a:xfrm>
          <a:off x="20383500" y="90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126846</xdr:rowOff>
    </xdr:from>
    <xdr:ext cx="534377" cy="259045"/>
    <xdr:sp macro="" textlink="">
      <xdr:nvSpPr>
        <xdr:cNvPr id="792" name="テキスト ボックス 791"/>
        <xdr:cNvSpPr txBox="1"/>
      </xdr:nvSpPr>
      <xdr:spPr>
        <a:xfrm>
          <a:off x="20167111" y="88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170053</xdr:rowOff>
    </xdr:from>
    <xdr:to>
      <xdr:col>28</xdr:col>
      <xdr:colOff>365125</xdr:colOff>
      <xdr:row>53</xdr:row>
      <xdr:rowOff>100203</xdr:rowOff>
    </xdr:to>
    <xdr:sp macro="" textlink="">
      <xdr:nvSpPr>
        <xdr:cNvPr id="793" name="円/楕円 792"/>
        <xdr:cNvSpPr/>
      </xdr:nvSpPr>
      <xdr:spPr>
        <a:xfrm>
          <a:off x="19494500" y="90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116730</xdr:rowOff>
    </xdr:from>
    <xdr:ext cx="534377" cy="259045"/>
    <xdr:sp macro="" textlink="">
      <xdr:nvSpPr>
        <xdr:cNvPr id="794" name="テキスト ボックス 793"/>
        <xdr:cNvSpPr txBox="1"/>
      </xdr:nvSpPr>
      <xdr:spPr>
        <a:xfrm>
          <a:off x="19278111" y="88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97587</xdr:rowOff>
    </xdr:from>
    <xdr:to>
      <xdr:col>27</xdr:col>
      <xdr:colOff>161925</xdr:colOff>
      <xdr:row>51</xdr:row>
      <xdr:rowOff>27737</xdr:rowOff>
    </xdr:to>
    <xdr:sp macro="" textlink="">
      <xdr:nvSpPr>
        <xdr:cNvPr id="795" name="円/楕円 794"/>
        <xdr:cNvSpPr/>
      </xdr:nvSpPr>
      <xdr:spPr>
        <a:xfrm>
          <a:off x="18605500" y="8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44264</xdr:rowOff>
    </xdr:from>
    <xdr:ext cx="534377" cy="259045"/>
    <xdr:sp macro="" textlink="">
      <xdr:nvSpPr>
        <xdr:cNvPr id="796" name="テキスト ボックス 795"/>
        <xdr:cNvSpPr txBox="1"/>
      </xdr:nvSpPr>
      <xdr:spPr>
        <a:xfrm>
          <a:off x="18389111" y="84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1" name="直線コネクタ 820"/>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2"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3" name="直線コネクタ 822"/>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4"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5" name="直線コネクタ 824"/>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15837</xdr:rowOff>
    </xdr:from>
    <xdr:to>
      <xdr:col>32</xdr:col>
      <xdr:colOff>187325</xdr:colOff>
      <xdr:row>75</xdr:row>
      <xdr:rowOff>45879</xdr:rowOff>
    </xdr:to>
    <xdr:cxnSp macro="">
      <xdr:nvCxnSpPr>
        <xdr:cNvPr id="826" name="直線コネクタ 825"/>
        <xdr:cNvCxnSpPr/>
      </xdr:nvCxnSpPr>
      <xdr:spPr>
        <a:xfrm flipV="1">
          <a:off x="21323300" y="12874587"/>
          <a:ext cx="8382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27"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28" name="フローチャート : 判断 827"/>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45879</xdr:rowOff>
    </xdr:from>
    <xdr:to>
      <xdr:col>31</xdr:col>
      <xdr:colOff>34925</xdr:colOff>
      <xdr:row>75</xdr:row>
      <xdr:rowOff>109372</xdr:rowOff>
    </xdr:to>
    <xdr:cxnSp macro="">
      <xdr:nvCxnSpPr>
        <xdr:cNvPr id="829" name="直線コネクタ 828"/>
        <xdr:cNvCxnSpPr/>
      </xdr:nvCxnSpPr>
      <xdr:spPr>
        <a:xfrm flipV="1">
          <a:off x="20434300" y="12904629"/>
          <a:ext cx="889000" cy="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0" name="フローチャート : 判断 829"/>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1" name="テキスト ボックス 830"/>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109372</xdr:rowOff>
    </xdr:from>
    <xdr:to>
      <xdr:col>29</xdr:col>
      <xdr:colOff>517525</xdr:colOff>
      <xdr:row>75</xdr:row>
      <xdr:rowOff>162122</xdr:rowOff>
    </xdr:to>
    <xdr:cxnSp macro="">
      <xdr:nvCxnSpPr>
        <xdr:cNvPr id="832" name="直線コネクタ 831"/>
        <xdr:cNvCxnSpPr/>
      </xdr:nvCxnSpPr>
      <xdr:spPr>
        <a:xfrm flipV="1">
          <a:off x="19545300" y="12968122"/>
          <a:ext cx="8890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3" name="フローチャート : 判断 832"/>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34" name="テキスト ボックス 833"/>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162122</xdr:rowOff>
    </xdr:from>
    <xdr:to>
      <xdr:col>28</xdr:col>
      <xdr:colOff>314325</xdr:colOff>
      <xdr:row>76</xdr:row>
      <xdr:rowOff>997</xdr:rowOff>
    </xdr:to>
    <xdr:cxnSp macro="">
      <xdr:nvCxnSpPr>
        <xdr:cNvPr id="835" name="直線コネクタ 834"/>
        <xdr:cNvCxnSpPr/>
      </xdr:nvCxnSpPr>
      <xdr:spPr>
        <a:xfrm flipV="1">
          <a:off x="18656300" y="1302087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6" name="フローチャート : 判断 835"/>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37" name="テキスト ボックス 836"/>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38" name="フローチャート : 判断 837"/>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39" name="テキスト ボックス 838"/>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136487</xdr:rowOff>
    </xdr:from>
    <xdr:to>
      <xdr:col>32</xdr:col>
      <xdr:colOff>238125</xdr:colOff>
      <xdr:row>75</xdr:row>
      <xdr:rowOff>66637</xdr:rowOff>
    </xdr:to>
    <xdr:sp macro="" textlink="">
      <xdr:nvSpPr>
        <xdr:cNvPr id="845" name="円/楕円 844"/>
        <xdr:cNvSpPr/>
      </xdr:nvSpPr>
      <xdr:spPr>
        <a:xfrm>
          <a:off x="22110700" y="128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159364</xdr:rowOff>
    </xdr:from>
    <xdr:ext cx="534377" cy="259045"/>
    <xdr:sp macro="" textlink="">
      <xdr:nvSpPr>
        <xdr:cNvPr id="846" name="繰出金該当値テキスト"/>
        <xdr:cNvSpPr txBox="1"/>
      </xdr:nvSpPr>
      <xdr:spPr>
        <a:xfrm>
          <a:off x="22212300" y="126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166529</xdr:rowOff>
    </xdr:from>
    <xdr:to>
      <xdr:col>31</xdr:col>
      <xdr:colOff>85725</xdr:colOff>
      <xdr:row>75</xdr:row>
      <xdr:rowOff>96679</xdr:rowOff>
    </xdr:to>
    <xdr:sp macro="" textlink="">
      <xdr:nvSpPr>
        <xdr:cNvPr id="847" name="円/楕円 846"/>
        <xdr:cNvSpPr/>
      </xdr:nvSpPr>
      <xdr:spPr>
        <a:xfrm>
          <a:off x="21272500" y="128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113206</xdr:rowOff>
    </xdr:from>
    <xdr:ext cx="534377" cy="259045"/>
    <xdr:sp macro="" textlink="">
      <xdr:nvSpPr>
        <xdr:cNvPr id="848" name="テキスト ボックス 847"/>
        <xdr:cNvSpPr txBox="1"/>
      </xdr:nvSpPr>
      <xdr:spPr>
        <a:xfrm>
          <a:off x="21056111" y="12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58572</xdr:rowOff>
    </xdr:from>
    <xdr:to>
      <xdr:col>29</xdr:col>
      <xdr:colOff>568325</xdr:colOff>
      <xdr:row>75</xdr:row>
      <xdr:rowOff>160173</xdr:rowOff>
    </xdr:to>
    <xdr:sp macro="" textlink="">
      <xdr:nvSpPr>
        <xdr:cNvPr id="849" name="円/楕円 848"/>
        <xdr:cNvSpPr/>
      </xdr:nvSpPr>
      <xdr:spPr>
        <a:xfrm>
          <a:off x="20383500" y="129173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5249</xdr:rowOff>
    </xdr:from>
    <xdr:ext cx="534377" cy="259045"/>
    <xdr:sp macro="" textlink="">
      <xdr:nvSpPr>
        <xdr:cNvPr id="850" name="テキスト ボックス 849"/>
        <xdr:cNvSpPr txBox="1"/>
      </xdr:nvSpPr>
      <xdr:spPr>
        <a:xfrm>
          <a:off x="20167111" y="1269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111322</xdr:rowOff>
    </xdr:from>
    <xdr:to>
      <xdr:col>28</xdr:col>
      <xdr:colOff>365125</xdr:colOff>
      <xdr:row>76</xdr:row>
      <xdr:rowOff>41472</xdr:rowOff>
    </xdr:to>
    <xdr:sp macro="" textlink="">
      <xdr:nvSpPr>
        <xdr:cNvPr id="851" name="円/楕円 850"/>
        <xdr:cNvSpPr/>
      </xdr:nvSpPr>
      <xdr:spPr>
        <a:xfrm>
          <a:off x="19494500" y="129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57999</xdr:rowOff>
    </xdr:from>
    <xdr:ext cx="534377" cy="259045"/>
    <xdr:sp macro="" textlink="">
      <xdr:nvSpPr>
        <xdr:cNvPr id="852" name="テキスト ボックス 851"/>
        <xdr:cNvSpPr txBox="1"/>
      </xdr:nvSpPr>
      <xdr:spPr>
        <a:xfrm>
          <a:off x="19278111" y="127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121647</xdr:rowOff>
    </xdr:from>
    <xdr:to>
      <xdr:col>27</xdr:col>
      <xdr:colOff>161925</xdr:colOff>
      <xdr:row>76</xdr:row>
      <xdr:rowOff>51797</xdr:rowOff>
    </xdr:to>
    <xdr:sp macro="" textlink="">
      <xdr:nvSpPr>
        <xdr:cNvPr id="853" name="円/楕円 852"/>
        <xdr:cNvSpPr/>
      </xdr:nvSpPr>
      <xdr:spPr>
        <a:xfrm>
          <a:off x="186055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68324</xdr:rowOff>
    </xdr:from>
    <xdr:ext cx="534377" cy="259045"/>
    <xdr:sp macro="" textlink="">
      <xdr:nvSpPr>
        <xdr:cNvPr id="854" name="テキスト ボックス 853"/>
        <xdr:cNvSpPr txBox="1"/>
      </xdr:nvSpPr>
      <xdr:spPr>
        <a:xfrm>
          <a:off x="18389111" y="127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歳出決算総額は、住民一人当たり５０３，６６３円となっている。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７１，３５７円となっており、平成２６年度まで６０，０００円台後半を推移してきたが、平成２７年度には７０，０００円を超え、増加傾向にある。また、北海道平均を下回っているものの、類似団体平均と比べると高い水準にある。新規採用の抑制など、経費節減を図っているが、人口減少が急激に進んでいる現状においては、住民一人当たりコストの抑制には結びついていない状況となっている。</a:t>
          </a:r>
          <a:endParaRPr kumimoji="1" lang="en-US" altLang="ja-JP" sz="1300">
            <a:latin typeface="ＭＳ Ｐゴシック"/>
          </a:endParaRPr>
        </a:p>
        <a:p>
          <a:r>
            <a:rPr kumimoji="1" lang="ja-JP" altLang="en-US" sz="1300">
              <a:latin typeface="ＭＳ Ｐゴシック"/>
            </a:rPr>
            <a:t>また、補助費等については、平成２６年度まで５０，０００円台で推移している中で、平成２７年度には６８，９７６円と大幅に増加している状況にある。その要因としては、地域経済活性化を目的に町内での消費喚起を図るなど、地方創生関連事業を実施したことが挙げら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北海道美幌町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20,527
20,481
438.41
10,417,363
10,338,682
78,520
6,876,197
8,986,506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72753</xdr:rowOff>
    </xdr:from>
    <xdr:to>
      <xdr:col>6</xdr:col>
      <xdr:colOff>511175</xdr:colOff>
      <xdr:row>32</xdr:row>
      <xdr:rowOff>144599</xdr:rowOff>
    </xdr:to>
    <xdr:cxnSp macro="">
      <xdr:nvCxnSpPr>
        <xdr:cNvPr id="63" name="直線コネクタ 62"/>
        <xdr:cNvCxnSpPr/>
      </xdr:nvCxnSpPr>
      <xdr:spPr>
        <a:xfrm flipV="1">
          <a:off x="3797300" y="555915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144599</xdr:rowOff>
    </xdr:from>
    <xdr:to>
      <xdr:col>5</xdr:col>
      <xdr:colOff>358775</xdr:colOff>
      <xdr:row>33</xdr:row>
      <xdr:rowOff>139047</xdr:rowOff>
    </xdr:to>
    <xdr:cxnSp macro="">
      <xdr:nvCxnSpPr>
        <xdr:cNvPr id="66" name="直線コネクタ 65"/>
        <xdr:cNvCxnSpPr/>
      </xdr:nvCxnSpPr>
      <xdr:spPr>
        <a:xfrm flipV="1">
          <a:off x="2908300" y="5630999"/>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134148</xdr:rowOff>
    </xdr:from>
    <xdr:to>
      <xdr:col>4</xdr:col>
      <xdr:colOff>155575</xdr:colOff>
      <xdr:row>33</xdr:row>
      <xdr:rowOff>139047</xdr:rowOff>
    </xdr:to>
    <xdr:cxnSp macro="">
      <xdr:nvCxnSpPr>
        <xdr:cNvPr id="69" name="直線コネクタ 68"/>
        <xdr:cNvCxnSpPr/>
      </xdr:nvCxnSpPr>
      <xdr:spPr>
        <a:xfrm>
          <a:off x="2019300" y="5620548"/>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145252</xdr:rowOff>
    </xdr:from>
    <xdr:to>
      <xdr:col>2</xdr:col>
      <xdr:colOff>638175</xdr:colOff>
      <xdr:row>32</xdr:row>
      <xdr:rowOff>134148</xdr:rowOff>
    </xdr:to>
    <xdr:cxnSp macro="">
      <xdr:nvCxnSpPr>
        <xdr:cNvPr id="72" name="直線コネクタ 71"/>
        <xdr:cNvCxnSpPr/>
      </xdr:nvCxnSpPr>
      <xdr:spPr>
        <a:xfrm>
          <a:off x="1130300" y="5460202"/>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21953</xdr:rowOff>
    </xdr:from>
    <xdr:to>
      <xdr:col>6</xdr:col>
      <xdr:colOff>561975</xdr:colOff>
      <xdr:row>32</xdr:row>
      <xdr:rowOff>123553</xdr:rowOff>
    </xdr:to>
    <xdr:sp macro="" textlink="">
      <xdr:nvSpPr>
        <xdr:cNvPr id="82" name="円/楕円 81"/>
        <xdr:cNvSpPr/>
      </xdr:nvSpPr>
      <xdr:spPr>
        <a:xfrm>
          <a:off x="45847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44830</xdr:rowOff>
    </xdr:from>
    <xdr:ext cx="469744" cy="259045"/>
    <xdr:sp macro="" textlink="">
      <xdr:nvSpPr>
        <xdr:cNvPr id="83" name="議会費該当値テキスト"/>
        <xdr:cNvSpPr txBox="1"/>
      </xdr:nvSpPr>
      <xdr:spPr>
        <a:xfrm>
          <a:off x="4686300" y="535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93799</xdr:rowOff>
    </xdr:from>
    <xdr:to>
      <xdr:col>5</xdr:col>
      <xdr:colOff>409575</xdr:colOff>
      <xdr:row>33</xdr:row>
      <xdr:rowOff>23949</xdr:rowOff>
    </xdr:to>
    <xdr:sp macro="" textlink="">
      <xdr:nvSpPr>
        <xdr:cNvPr id="84" name="円/楕円 83"/>
        <xdr:cNvSpPr/>
      </xdr:nvSpPr>
      <xdr:spPr>
        <a:xfrm>
          <a:off x="3746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40476</xdr:rowOff>
    </xdr:from>
    <xdr:ext cx="469744" cy="259045"/>
    <xdr:sp macro="" textlink="">
      <xdr:nvSpPr>
        <xdr:cNvPr id="85" name="テキスト ボックス 84"/>
        <xdr:cNvSpPr txBox="1"/>
      </xdr:nvSpPr>
      <xdr:spPr>
        <a:xfrm>
          <a:off x="3562427"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88247</xdr:rowOff>
    </xdr:from>
    <xdr:to>
      <xdr:col>4</xdr:col>
      <xdr:colOff>206375</xdr:colOff>
      <xdr:row>34</xdr:row>
      <xdr:rowOff>18397</xdr:rowOff>
    </xdr:to>
    <xdr:sp macro="" textlink="">
      <xdr:nvSpPr>
        <xdr:cNvPr id="86" name="円/楕円 85"/>
        <xdr:cNvSpPr/>
      </xdr:nvSpPr>
      <xdr:spPr>
        <a:xfrm>
          <a:off x="2857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34924</xdr:rowOff>
    </xdr:from>
    <xdr:ext cx="469744" cy="259045"/>
    <xdr:sp macro="" textlink="">
      <xdr:nvSpPr>
        <xdr:cNvPr id="87" name="テキスト ボックス 86"/>
        <xdr:cNvSpPr txBox="1"/>
      </xdr:nvSpPr>
      <xdr:spPr>
        <a:xfrm>
          <a:off x="2673427" y="55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83348</xdr:rowOff>
    </xdr:from>
    <xdr:to>
      <xdr:col>3</xdr:col>
      <xdr:colOff>3175</xdr:colOff>
      <xdr:row>33</xdr:row>
      <xdr:rowOff>13498</xdr:rowOff>
    </xdr:to>
    <xdr:sp macro="" textlink="">
      <xdr:nvSpPr>
        <xdr:cNvPr id="88" name="円/楕円 87"/>
        <xdr:cNvSpPr/>
      </xdr:nvSpPr>
      <xdr:spPr>
        <a:xfrm>
          <a:off x="1968500" y="55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30025</xdr:rowOff>
    </xdr:from>
    <xdr:ext cx="469744" cy="259045"/>
    <xdr:sp macro="" textlink="">
      <xdr:nvSpPr>
        <xdr:cNvPr id="89" name="テキスト ボックス 88"/>
        <xdr:cNvSpPr txBox="1"/>
      </xdr:nvSpPr>
      <xdr:spPr>
        <a:xfrm>
          <a:off x="1784427" y="53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94452</xdr:rowOff>
    </xdr:from>
    <xdr:to>
      <xdr:col>1</xdr:col>
      <xdr:colOff>485775</xdr:colOff>
      <xdr:row>32</xdr:row>
      <xdr:rowOff>24602</xdr:rowOff>
    </xdr:to>
    <xdr:sp macro="" textlink="">
      <xdr:nvSpPr>
        <xdr:cNvPr id="90" name="円/楕円 89"/>
        <xdr:cNvSpPr/>
      </xdr:nvSpPr>
      <xdr:spPr>
        <a:xfrm>
          <a:off x="1079500" y="54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41129</xdr:rowOff>
    </xdr:from>
    <xdr:ext cx="469744" cy="259045"/>
    <xdr:sp macro="" textlink="">
      <xdr:nvSpPr>
        <xdr:cNvPr id="91" name="テキスト ボックス 90"/>
        <xdr:cNvSpPr txBox="1"/>
      </xdr:nvSpPr>
      <xdr:spPr>
        <a:xfrm>
          <a:off x="895427" y="51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66327</xdr:rowOff>
    </xdr:from>
    <xdr:to>
      <xdr:col>6</xdr:col>
      <xdr:colOff>511175</xdr:colOff>
      <xdr:row>56</xdr:row>
      <xdr:rowOff>114067</xdr:rowOff>
    </xdr:to>
    <xdr:cxnSp macro="">
      <xdr:nvCxnSpPr>
        <xdr:cNvPr id="120" name="直線コネクタ 119"/>
        <xdr:cNvCxnSpPr/>
      </xdr:nvCxnSpPr>
      <xdr:spPr>
        <a:xfrm flipV="1">
          <a:off x="3797300" y="9496077"/>
          <a:ext cx="838200" cy="2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40701</xdr:rowOff>
    </xdr:from>
    <xdr:to>
      <xdr:col>5</xdr:col>
      <xdr:colOff>358775</xdr:colOff>
      <xdr:row>56</xdr:row>
      <xdr:rowOff>114067</xdr:rowOff>
    </xdr:to>
    <xdr:cxnSp macro="">
      <xdr:nvCxnSpPr>
        <xdr:cNvPr id="123" name="直線コネクタ 122"/>
        <xdr:cNvCxnSpPr/>
      </xdr:nvCxnSpPr>
      <xdr:spPr>
        <a:xfrm>
          <a:off x="2908300" y="9641901"/>
          <a:ext cx="889000" cy="7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40701</xdr:rowOff>
    </xdr:from>
    <xdr:to>
      <xdr:col>4</xdr:col>
      <xdr:colOff>155575</xdr:colOff>
      <xdr:row>56</xdr:row>
      <xdr:rowOff>70023</xdr:rowOff>
    </xdr:to>
    <xdr:cxnSp macro="">
      <xdr:nvCxnSpPr>
        <xdr:cNvPr id="126" name="直線コネクタ 125"/>
        <xdr:cNvCxnSpPr/>
      </xdr:nvCxnSpPr>
      <xdr:spPr>
        <a:xfrm flipV="1">
          <a:off x="2019300" y="9641901"/>
          <a:ext cx="889000" cy="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70023</xdr:rowOff>
    </xdr:from>
    <xdr:to>
      <xdr:col>2</xdr:col>
      <xdr:colOff>638175</xdr:colOff>
      <xdr:row>57</xdr:row>
      <xdr:rowOff>27336</xdr:rowOff>
    </xdr:to>
    <xdr:cxnSp macro="">
      <xdr:nvCxnSpPr>
        <xdr:cNvPr id="129" name="直線コネクタ 128"/>
        <xdr:cNvCxnSpPr/>
      </xdr:nvCxnSpPr>
      <xdr:spPr>
        <a:xfrm flipV="1">
          <a:off x="1130300" y="9671223"/>
          <a:ext cx="889000" cy="12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15527</xdr:rowOff>
    </xdr:from>
    <xdr:to>
      <xdr:col>6</xdr:col>
      <xdr:colOff>561975</xdr:colOff>
      <xdr:row>55</xdr:row>
      <xdr:rowOff>117127</xdr:rowOff>
    </xdr:to>
    <xdr:sp macro="" textlink="">
      <xdr:nvSpPr>
        <xdr:cNvPr id="139" name="円/楕円 138"/>
        <xdr:cNvSpPr/>
      </xdr:nvSpPr>
      <xdr:spPr>
        <a:xfrm>
          <a:off x="4584700" y="94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38404</xdr:rowOff>
    </xdr:from>
    <xdr:ext cx="534377" cy="259045"/>
    <xdr:sp macro="" textlink="">
      <xdr:nvSpPr>
        <xdr:cNvPr id="140" name="総務費該当値テキスト"/>
        <xdr:cNvSpPr txBox="1"/>
      </xdr:nvSpPr>
      <xdr:spPr>
        <a:xfrm>
          <a:off x="4686300" y="92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63267</xdr:rowOff>
    </xdr:from>
    <xdr:to>
      <xdr:col>5</xdr:col>
      <xdr:colOff>409575</xdr:colOff>
      <xdr:row>56</xdr:row>
      <xdr:rowOff>164867</xdr:rowOff>
    </xdr:to>
    <xdr:sp macro="" textlink="">
      <xdr:nvSpPr>
        <xdr:cNvPr id="141" name="円/楕円 140"/>
        <xdr:cNvSpPr/>
      </xdr:nvSpPr>
      <xdr:spPr>
        <a:xfrm>
          <a:off x="3746500" y="96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9944</xdr:rowOff>
    </xdr:from>
    <xdr:ext cx="534377" cy="259045"/>
    <xdr:sp macro="" textlink="">
      <xdr:nvSpPr>
        <xdr:cNvPr id="142" name="テキスト ボックス 141"/>
        <xdr:cNvSpPr txBox="1"/>
      </xdr:nvSpPr>
      <xdr:spPr>
        <a:xfrm>
          <a:off x="3530111" y="943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161351</xdr:rowOff>
    </xdr:from>
    <xdr:to>
      <xdr:col>4</xdr:col>
      <xdr:colOff>206375</xdr:colOff>
      <xdr:row>56</xdr:row>
      <xdr:rowOff>91501</xdr:rowOff>
    </xdr:to>
    <xdr:sp macro="" textlink="">
      <xdr:nvSpPr>
        <xdr:cNvPr id="143" name="円/楕円 142"/>
        <xdr:cNvSpPr/>
      </xdr:nvSpPr>
      <xdr:spPr>
        <a:xfrm>
          <a:off x="2857500" y="9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108028</xdr:rowOff>
    </xdr:from>
    <xdr:ext cx="534377" cy="259045"/>
    <xdr:sp macro="" textlink="">
      <xdr:nvSpPr>
        <xdr:cNvPr id="144" name="テキスト ボックス 143"/>
        <xdr:cNvSpPr txBox="1"/>
      </xdr:nvSpPr>
      <xdr:spPr>
        <a:xfrm>
          <a:off x="2641111" y="936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19223</xdr:rowOff>
    </xdr:from>
    <xdr:to>
      <xdr:col>3</xdr:col>
      <xdr:colOff>3175</xdr:colOff>
      <xdr:row>56</xdr:row>
      <xdr:rowOff>120823</xdr:rowOff>
    </xdr:to>
    <xdr:sp macro="" textlink="">
      <xdr:nvSpPr>
        <xdr:cNvPr id="145" name="円/楕円 144"/>
        <xdr:cNvSpPr/>
      </xdr:nvSpPr>
      <xdr:spPr>
        <a:xfrm>
          <a:off x="1968500" y="96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137350</xdr:rowOff>
    </xdr:from>
    <xdr:ext cx="534377" cy="259045"/>
    <xdr:sp macro="" textlink="">
      <xdr:nvSpPr>
        <xdr:cNvPr id="146" name="テキスト ボックス 145"/>
        <xdr:cNvSpPr txBox="1"/>
      </xdr:nvSpPr>
      <xdr:spPr>
        <a:xfrm>
          <a:off x="1752111" y="939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147986</xdr:rowOff>
    </xdr:from>
    <xdr:to>
      <xdr:col>1</xdr:col>
      <xdr:colOff>485775</xdr:colOff>
      <xdr:row>57</xdr:row>
      <xdr:rowOff>78136</xdr:rowOff>
    </xdr:to>
    <xdr:sp macro="" textlink="">
      <xdr:nvSpPr>
        <xdr:cNvPr id="147" name="円/楕円 146"/>
        <xdr:cNvSpPr/>
      </xdr:nvSpPr>
      <xdr:spPr>
        <a:xfrm>
          <a:off x="1079500" y="97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69263</xdr:rowOff>
    </xdr:from>
    <xdr:ext cx="534377" cy="259045"/>
    <xdr:sp macro="" textlink="">
      <xdr:nvSpPr>
        <xdr:cNvPr id="148" name="テキスト ボックス 147"/>
        <xdr:cNvSpPr txBox="1"/>
      </xdr:nvSpPr>
      <xdr:spPr>
        <a:xfrm>
          <a:off x="863111" y="98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56291</xdr:rowOff>
    </xdr:from>
    <xdr:to>
      <xdr:col>6</xdr:col>
      <xdr:colOff>511175</xdr:colOff>
      <xdr:row>76</xdr:row>
      <xdr:rowOff>69177</xdr:rowOff>
    </xdr:to>
    <xdr:cxnSp macro="">
      <xdr:nvCxnSpPr>
        <xdr:cNvPr id="178" name="直線コネクタ 177"/>
        <xdr:cNvCxnSpPr/>
      </xdr:nvCxnSpPr>
      <xdr:spPr>
        <a:xfrm>
          <a:off x="3797300" y="13086491"/>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56291</xdr:rowOff>
    </xdr:from>
    <xdr:to>
      <xdr:col>5</xdr:col>
      <xdr:colOff>358775</xdr:colOff>
      <xdr:row>76</xdr:row>
      <xdr:rowOff>95390</xdr:rowOff>
    </xdr:to>
    <xdr:cxnSp macro="">
      <xdr:nvCxnSpPr>
        <xdr:cNvPr id="181" name="直線コネクタ 180"/>
        <xdr:cNvCxnSpPr/>
      </xdr:nvCxnSpPr>
      <xdr:spPr>
        <a:xfrm flipV="1">
          <a:off x="2908300" y="13086491"/>
          <a:ext cx="889000" cy="3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95390</xdr:rowOff>
    </xdr:from>
    <xdr:to>
      <xdr:col>4</xdr:col>
      <xdr:colOff>155575</xdr:colOff>
      <xdr:row>76</xdr:row>
      <xdr:rowOff>133536</xdr:rowOff>
    </xdr:to>
    <xdr:cxnSp macro="">
      <xdr:nvCxnSpPr>
        <xdr:cNvPr id="184" name="直線コネクタ 183"/>
        <xdr:cNvCxnSpPr/>
      </xdr:nvCxnSpPr>
      <xdr:spPr>
        <a:xfrm flipV="1">
          <a:off x="2019300" y="13125590"/>
          <a:ext cx="889000" cy="3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86649</xdr:rowOff>
    </xdr:from>
    <xdr:to>
      <xdr:col>2</xdr:col>
      <xdr:colOff>638175</xdr:colOff>
      <xdr:row>76</xdr:row>
      <xdr:rowOff>133536</xdr:rowOff>
    </xdr:to>
    <xdr:cxnSp macro="">
      <xdr:nvCxnSpPr>
        <xdr:cNvPr id="187" name="直線コネクタ 186"/>
        <xdr:cNvCxnSpPr/>
      </xdr:nvCxnSpPr>
      <xdr:spPr>
        <a:xfrm>
          <a:off x="1130300" y="13116849"/>
          <a:ext cx="889000" cy="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18377</xdr:rowOff>
    </xdr:from>
    <xdr:to>
      <xdr:col>6</xdr:col>
      <xdr:colOff>561975</xdr:colOff>
      <xdr:row>76</xdr:row>
      <xdr:rowOff>119977</xdr:rowOff>
    </xdr:to>
    <xdr:sp macro="" textlink="">
      <xdr:nvSpPr>
        <xdr:cNvPr id="197" name="円/楕円 196"/>
        <xdr:cNvSpPr/>
      </xdr:nvSpPr>
      <xdr:spPr>
        <a:xfrm>
          <a:off x="4584700" y="13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168254</xdr:rowOff>
    </xdr:from>
    <xdr:ext cx="599010" cy="259045"/>
    <xdr:sp macro="" textlink="">
      <xdr:nvSpPr>
        <xdr:cNvPr id="198" name="民生費該当値テキスト"/>
        <xdr:cNvSpPr txBox="1"/>
      </xdr:nvSpPr>
      <xdr:spPr>
        <a:xfrm>
          <a:off x="4686300" y="1302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5491</xdr:rowOff>
    </xdr:from>
    <xdr:to>
      <xdr:col>5</xdr:col>
      <xdr:colOff>409575</xdr:colOff>
      <xdr:row>76</xdr:row>
      <xdr:rowOff>107091</xdr:rowOff>
    </xdr:to>
    <xdr:sp macro="" textlink="">
      <xdr:nvSpPr>
        <xdr:cNvPr id="199" name="円/楕円 198"/>
        <xdr:cNvSpPr/>
      </xdr:nvSpPr>
      <xdr:spPr>
        <a:xfrm>
          <a:off x="3746500" y="130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123618</xdr:rowOff>
    </xdr:from>
    <xdr:ext cx="599010" cy="259045"/>
    <xdr:sp macro="" textlink="">
      <xdr:nvSpPr>
        <xdr:cNvPr id="200" name="テキスト ボックス 199"/>
        <xdr:cNvSpPr txBox="1"/>
      </xdr:nvSpPr>
      <xdr:spPr>
        <a:xfrm>
          <a:off x="3497794" y="1281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44590</xdr:rowOff>
    </xdr:from>
    <xdr:to>
      <xdr:col>4</xdr:col>
      <xdr:colOff>206375</xdr:colOff>
      <xdr:row>76</xdr:row>
      <xdr:rowOff>146190</xdr:rowOff>
    </xdr:to>
    <xdr:sp macro="" textlink="">
      <xdr:nvSpPr>
        <xdr:cNvPr id="201" name="円/楕円 200"/>
        <xdr:cNvSpPr/>
      </xdr:nvSpPr>
      <xdr:spPr>
        <a:xfrm>
          <a:off x="2857500" y="130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162717</xdr:rowOff>
    </xdr:from>
    <xdr:ext cx="599010" cy="259045"/>
    <xdr:sp macro="" textlink="">
      <xdr:nvSpPr>
        <xdr:cNvPr id="202" name="テキスト ボックス 201"/>
        <xdr:cNvSpPr txBox="1"/>
      </xdr:nvSpPr>
      <xdr:spPr>
        <a:xfrm>
          <a:off x="2608794" y="1285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82736</xdr:rowOff>
    </xdr:from>
    <xdr:to>
      <xdr:col>3</xdr:col>
      <xdr:colOff>3175</xdr:colOff>
      <xdr:row>77</xdr:row>
      <xdr:rowOff>12886</xdr:rowOff>
    </xdr:to>
    <xdr:sp macro="" textlink="">
      <xdr:nvSpPr>
        <xdr:cNvPr id="203" name="円/楕円 202"/>
        <xdr:cNvSpPr/>
      </xdr:nvSpPr>
      <xdr:spPr>
        <a:xfrm>
          <a:off x="1968500" y="13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29412</xdr:rowOff>
    </xdr:from>
    <xdr:ext cx="599010" cy="259045"/>
    <xdr:sp macro="" textlink="">
      <xdr:nvSpPr>
        <xdr:cNvPr id="204" name="テキスト ボックス 203"/>
        <xdr:cNvSpPr txBox="1"/>
      </xdr:nvSpPr>
      <xdr:spPr>
        <a:xfrm>
          <a:off x="1719794" y="128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35849</xdr:rowOff>
    </xdr:from>
    <xdr:to>
      <xdr:col>1</xdr:col>
      <xdr:colOff>485775</xdr:colOff>
      <xdr:row>76</xdr:row>
      <xdr:rowOff>137449</xdr:rowOff>
    </xdr:to>
    <xdr:sp macro="" textlink="">
      <xdr:nvSpPr>
        <xdr:cNvPr id="205" name="円/楕円 204"/>
        <xdr:cNvSpPr/>
      </xdr:nvSpPr>
      <xdr:spPr>
        <a:xfrm>
          <a:off x="1079500" y="130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153977</xdr:rowOff>
    </xdr:from>
    <xdr:ext cx="599010" cy="259045"/>
    <xdr:sp macro="" textlink="">
      <xdr:nvSpPr>
        <xdr:cNvPr id="206" name="テキスト ボックス 205"/>
        <xdr:cNvSpPr txBox="1"/>
      </xdr:nvSpPr>
      <xdr:spPr>
        <a:xfrm>
          <a:off x="830794" y="128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93850</xdr:rowOff>
    </xdr:from>
    <xdr:to>
      <xdr:col>6</xdr:col>
      <xdr:colOff>511175</xdr:colOff>
      <xdr:row>97</xdr:row>
      <xdr:rowOff>13267</xdr:rowOff>
    </xdr:to>
    <xdr:cxnSp macro="">
      <xdr:nvCxnSpPr>
        <xdr:cNvPr id="238" name="直線コネクタ 237"/>
        <xdr:cNvCxnSpPr/>
      </xdr:nvCxnSpPr>
      <xdr:spPr>
        <a:xfrm>
          <a:off x="3797300" y="16553050"/>
          <a:ext cx="838200" cy="9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93850</xdr:rowOff>
    </xdr:from>
    <xdr:to>
      <xdr:col>5</xdr:col>
      <xdr:colOff>358775</xdr:colOff>
      <xdr:row>97</xdr:row>
      <xdr:rowOff>23670</xdr:rowOff>
    </xdr:to>
    <xdr:cxnSp macro="">
      <xdr:nvCxnSpPr>
        <xdr:cNvPr id="241" name="直線コネクタ 240"/>
        <xdr:cNvCxnSpPr/>
      </xdr:nvCxnSpPr>
      <xdr:spPr>
        <a:xfrm flipV="1">
          <a:off x="2908300" y="1655305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14035</xdr:rowOff>
    </xdr:from>
    <xdr:to>
      <xdr:col>4</xdr:col>
      <xdr:colOff>155575</xdr:colOff>
      <xdr:row>97</xdr:row>
      <xdr:rowOff>23670</xdr:rowOff>
    </xdr:to>
    <xdr:cxnSp macro="">
      <xdr:nvCxnSpPr>
        <xdr:cNvPr id="244" name="直線コネクタ 243"/>
        <xdr:cNvCxnSpPr/>
      </xdr:nvCxnSpPr>
      <xdr:spPr>
        <a:xfrm>
          <a:off x="2019300" y="16644685"/>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109443</xdr:rowOff>
    </xdr:from>
    <xdr:to>
      <xdr:col>2</xdr:col>
      <xdr:colOff>638175</xdr:colOff>
      <xdr:row>97</xdr:row>
      <xdr:rowOff>14035</xdr:rowOff>
    </xdr:to>
    <xdr:cxnSp macro="">
      <xdr:nvCxnSpPr>
        <xdr:cNvPr id="247" name="直線コネクタ 246"/>
        <xdr:cNvCxnSpPr/>
      </xdr:nvCxnSpPr>
      <xdr:spPr>
        <a:xfrm>
          <a:off x="1130300" y="16397193"/>
          <a:ext cx="889000" cy="2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133917</xdr:rowOff>
    </xdr:from>
    <xdr:to>
      <xdr:col>6</xdr:col>
      <xdr:colOff>561975</xdr:colOff>
      <xdr:row>97</xdr:row>
      <xdr:rowOff>64067</xdr:rowOff>
    </xdr:to>
    <xdr:sp macro="" textlink="">
      <xdr:nvSpPr>
        <xdr:cNvPr id="257" name="円/楕円 256"/>
        <xdr:cNvSpPr/>
      </xdr:nvSpPr>
      <xdr:spPr>
        <a:xfrm>
          <a:off x="4584700" y="165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156794</xdr:rowOff>
    </xdr:from>
    <xdr:ext cx="534377" cy="259045"/>
    <xdr:sp macro="" textlink="">
      <xdr:nvSpPr>
        <xdr:cNvPr id="258" name="衛生費該当値テキスト"/>
        <xdr:cNvSpPr txBox="1"/>
      </xdr:nvSpPr>
      <xdr:spPr>
        <a:xfrm>
          <a:off x="4686300" y="164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43050</xdr:rowOff>
    </xdr:from>
    <xdr:to>
      <xdr:col>5</xdr:col>
      <xdr:colOff>409575</xdr:colOff>
      <xdr:row>96</xdr:row>
      <xdr:rowOff>144650</xdr:rowOff>
    </xdr:to>
    <xdr:sp macro="" textlink="">
      <xdr:nvSpPr>
        <xdr:cNvPr id="259" name="円/楕円 258"/>
        <xdr:cNvSpPr/>
      </xdr:nvSpPr>
      <xdr:spPr>
        <a:xfrm>
          <a:off x="3746500" y="1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161177</xdr:rowOff>
    </xdr:from>
    <xdr:ext cx="534377" cy="259045"/>
    <xdr:sp macro="" textlink="">
      <xdr:nvSpPr>
        <xdr:cNvPr id="260" name="テキスト ボックス 259"/>
        <xdr:cNvSpPr txBox="1"/>
      </xdr:nvSpPr>
      <xdr:spPr>
        <a:xfrm>
          <a:off x="3530111" y="162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144320</xdr:rowOff>
    </xdr:from>
    <xdr:to>
      <xdr:col>4</xdr:col>
      <xdr:colOff>206375</xdr:colOff>
      <xdr:row>97</xdr:row>
      <xdr:rowOff>74470</xdr:rowOff>
    </xdr:to>
    <xdr:sp macro="" textlink="">
      <xdr:nvSpPr>
        <xdr:cNvPr id="261" name="円/楕円 260"/>
        <xdr:cNvSpPr/>
      </xdr:nvSpPr>
      <xdr:spPr>
        <a:xfrm>
          <a:off x="2857500" y="166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90997</xdr:rowOff>
    </xdr:from>
    <xdr:ext cx="534377" cy="259045"/>
    <xdr:sp macro="" textlink="">
      <xdr:nvSpPr>
        <xdr:cNvPr id="262" name="テキスト ボックス 261"/>
        <xdr:cNvSpPr txBox="1"/>
      </xdr:nvSpPr>
      <xdr:spPr>
        <a:xfrm>
          <a:off x="2641111" y="163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134685</xdr:rowOff>
    </xdr:from>
    <xdr:to>
      <xdr:col>3</xdr:col>
      <xdr:colOff>3175</xdr:colOff>
      <xdr:row>97</xdr:row>
      <xdr:rowOff>64835</xdr:rowOff>
    </xdr:to>
    <xdr:sp macro="" textlink="">
      <xdr:nvSpPr>
        <xdr:cNvPr id="263" name="円/楕円 262"/>
        <xdr:cNvSpPr/>
      </xdr:nvSpPr>
      <xdr:spPr>
        <a:xfrm>
          <a:off x="1968500" y="165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81362</xdr:rowOff>
    </xdr:from>
    <xdr:ext cx="534377" cy="259045"/>
    <xdr:sp macro="" textlink="">
      <xdr:nvSpPr>
        <xdr:cNvPr id="264" name="テキスト ボックス 263"/>
        <xdr:cNvSpPr txBox="1"/>
      </xdr:nvSpPr>
      <xdr:spPr>
        <a:xfrm>
          <a:off x="1752111" y="163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58643</xdr:rowOff>
    </xdr:from>
    <xdr:to>
      <xdr:col>1</xdr:col>
      <xdr:colOff>485775</xdr:colOff>
      <xdr:row>95</xdr:row>
      <xdr:rowOff>160243</xdr:rowOff>
    </xdr:to>
    <xdr:sp macro="" textlink="">
      <xdr:nvSpPr>
        <xdr:cNvPr id="265" name="円/楕円 264"/>
        <xdr:cNvSpPr/>
      </xdr:nvSpPr>
      <xdr:spPr>
        <a:xfrm>
          <a:off x="1079500" y="16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5320</xdr:rowOff>
    </xdr:from>
    <xdr:ext cx="534377" cy="259045"/>
    <xdr:sp macro="" textlink="">
      <xdr:nvSpPr>
        <xdr:cNvPr id="266" name="テキスト ボックス 265"/>
        <xdr:cNvSpPr txBox="1"/>
      </xdr:nvSpPr>
      <xdr:spPr>
        <a:xfrm>
          <a:off x="863111" y="161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125984</xdr:rowOff>
    </xdr:from>
    <xdr:to>
      <xdr:col>15</xdr:col>
      <xdr:colOff>180975</xdr:colOff>
      <xdr:row>35</xdr:row>
      <xdr:rowOff>129413</xdr:rowOff>
    </xdr:to>
    <xdr:cxnSp macro="">
      <xdr:nvCxnSpPr>
        <xdr:cNvPr id="295" name="直線コネクタ 294"/>
        <xdr:cNvCxnSpPr/>
      </xdr:nvCxnSpPr>
      <xdr:spPr>
        <a:xfrm flipV="1">
          <a:off x="9639300" y="612673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75311</xdr:rowOff>
    </xdr:from>
    <xdr:to>
      <xdr:col>14</xdr:col>
      <xdr:colOff>28575</xdr:colOff>
      <xdr:row>35</xdr:row>
      <xdr:rowOff>129413</xdr:rowOff>
    </xdr:to>
    <xdr:cxnSp macro="">
      <xdr:nvCxnSpPr>
        <xdr:cNvPr id="298" name="直線コネクタ 297"/>
        <xdr:cNvCxnSpPr/>
      </xdr:nvCxnSpPr>
      <xdr:spPr>
        <a:xfrm>
          <a:off x="8750300" y="607606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167132</xdr:rowOff>
    </xdr:from>
    <xdr:to>
      <xdr:col>12</xdr:col>
      <xdr:colOff>511175</xdr:colOff>
      <xdr:row>35</xdr:row>
      <xdr:rowOff>75311</xdr:rowOff>
    </xdr:to>
    <xdr:cxnSp macro="">
      <xdr:nvCxnSpPr>
        <xdr:cNvPr id="301" name="直線コネクタ 300"/>
        <xdr:cNvCxnSpPr/>
      </xdr:nvCxnSpPr>
      <xdr:spPr>
        <a:xfrm>
          <a:off x="7861300" y="599643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165227</xdr:rowOff>
    </xdr:from>
    <xdr:to>
      <xdr:col>11</xdr:col>
      <xdr:colOff>307975</xdr:colOff>
      <xdr:row>34</xdr:row>
      <xdr:rowOff>167132</xdr:rowOff>
    </xdr:to>
    <xdr:cxnSp macro="">
      <xdr:nvCxnSpPr>
        <xdr:cNvPr id="304" name="直線コネクタ 303"/>
        <xdr:cNvCxnSpPr/>
      </xdr:nvCxnSpPr>
      <xdr:spPr>
        <a:xfrm>
          <a:off x="6972300" y="5823077"/>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75184</xdr:rowOff>
    </xdr:from>
    <xdr:to>
      <xdr:col>15</xdr:col>
      <xdr:colOff>231775</xdr:colOff>
      <xdr:row>36</xdr:row>
      <xdr:rowOff>5334</xdr:rowOff>
    </xdr:to>
    <xdr:sp macro="" textlink="">
      <xdr:nvSpPr>
        <xdr:cNvPr id="314" name="円/楕円 313"/>
        <xdr:cNvSpPr/>
      </xdr:nvSpPr>
      <xdr:spPr>
        <a:xfrm>
          <a:off x="10426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98061</xdr:rowOff>
    </xdr:from>
    <xdr:ext cx="469744" cy="259045"/>
    <xdr:sp macro="" textlink="">
      <xdr:nvSpPr>
        <xdr:cNvPr id="315" name="労働費該当値テキスト"/>
        <xdr:cNvSpPr txBox="1"/>
      </xdr:nvSpPr>
      <xdr:spPr>
        <a:xfrm>
          <a:off x="10528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78613</xdr:rowOff>
    </xdr:from>
    <xdr:to>
      <xdr:col>14</xdr:col>
      <xdr:colOff>79375</xdr:colOff>
      <xdr:row>36</xdr:row>
      <xdr:rowOff>8763</xdr:rowOff>
    </xdr:to>
    <xdr:sp macro="" textlink="">
      <xdr:nvSpPr>
        <xdr:cNvPr id="316" name="円/楕円 315"/>
        <xdr:cNvSpPr/>
      </xdr:nvSpPr>
      <xdr:spPr>
        <a:xfrm>
          <a:off x="9588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25290</xdr:rowOff>
    </xdr:from>
    <xdr:ext cx="469744" cy="259045"/>
    <xdr:sp macro="" textlink="">
      <xdr:nvSpPr>
        <xdr:cNvPr id="317" name="テキスト ボックス 316"/>
        <xdr:cNvSpPr txBox="1"/>
      </xdr:nvSpPr>
      <xdr:spPr>
        <a:xfrm>
          <a:off x="9404427" y="58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24511</xdr:rowOff>
    </xdr:from>
    <xdr:to>
      <xdr:col>12</xdr:col>
      <xdr:colOff>561975</xdr:colOff>
      <xdr:row>35</xdr:row>
      <xdr:rowOff>126111</xdr:rowOff>
    </xdr:to>
    <xdr:sp macro="" textlink="">
      <xdr:nvSpPr>
        <xdr:cNvPr id="318" name="円/楕円 317"/>
        <xdr:cNvSpPr/>
      </xdr:nvSpPr>
      <xdr:spPr>
        <a:xfrm>
          <a:off x="8699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142638</xdr:rowOff>
    </xdr:from>
    <xdr:ext cx="469744" cy="259045"/>
    <xdr:sp macro="" textlink="">
      <xdr:nvSpPr>
        <xdr:cNvPr id="319" name="テキスト ボックス 318"/>
        <xdr:cNvSpPr txBox="1"/>
      </xdr:nvSpPr>
      <xdr:spPr>
        <a:xfrm>
          <a:off x="8515427"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116332</xdr:rowOff>
    </xdr:from>
    <xdr:to>
      <xdr:col>11</xdr:col>
      <xdr:colOff>358775</xdr:colOff>
      <xdr:row>35</xdr:row>
      <xdr:rowOff>46482</xdr:rowOff>
    </xdr:to>
    <xdr:sp macro="" textlink="">
      <xdr:nvSpPr>
        <xdr:cNvPr id="320" name="円/楕円 319"/>
        <xdr:cNvSpPr/>
      </xdr:nvSpPr>
      <xdr:spPr>
        <a:xfrm>
          <a:off x="7810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63009</xdr:rowOff>
    </xdr:from>
    <xdr:ext cx="469744" cy="259045"/>
    <xdr:sp macro="" textlink="">
      <xdr:nvSpPr>
        <xdr:cNvPr id="321" name="テキスト ボックス 320"/>
        <xdr:cNvSpPr txBox="1"/>
      </xdr:nvSpPr>
      <xdr:spPr>
        <a:xfrm>
          <a:off x="7626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114427</xdr:rowOff>
    </xdr:from>
    <xdr:to>
      <xdr:col>10</xdr:col>
      <xdr:colOff>155575</xdr:colOff>
      <xdr:row>34</xdr:row>
      <xdr:rowOff>44577</xdr:rowOff>
    </xdr:to>
    <xdr:sp macro="" textlink="">
      <xdr:nvSpPr>
        <xdr:cNvPr id="322" name="円/楕円 321"/>
        <xdr:cNvSpPr/>
      </xdr:nvSpPr>
      <xdr:spPr>
        <a:xfrm>
          <a:off x="6921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61104</xdr:rowOff>
    </xdr:from>
    <xdr:ext cx="469744" cy="259045"/>
    <xdr:sp macro="" textlink="">
      <xdr:nvSpPr>
        <xdr:cNvPr id="323" name="テキスト ボックス 322"/>
        <xdr:cNvSpPr txBox="1"/>
      </xdr:nvSpPr>
      <xdr:spPr>
        <a:xfrm>
          <a:off x="67374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16530</xdr:rowOff>
    </xdr:from>
    <xdr:to>
      <xdr:col>15</xdr:col>
      <xdr:colOff>180975</xdr:colOff>
      <xdr:row>55</xdr:row>
      <xdr:rowOff>8027</xdr:rowOff>
    </xdr:to>
    <xdr:cxnSp macro="">
      <xdr:nvCxnSpPr>
        <xdr:cNvPr id="350" name="直線コネクタ 349"/>
        <xdr:cNvCxnSpPr/>
      </xdr:nvCxnSpPr>
      <xdr:spPr>
        <a:xfrm>
          <a:off x="9639300" y="9103380"/>
          <a:ext cx="838200" cy="3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16530</xdr:rowOff>
    </xdr:from>
    <xdr:to>
      <xdr:col>14</xdr:col>
      <xdr:colOff>28575</xdr:colOff>
      <xdr:row>54</xdr:row>
      <xdr:rowOff>19800</xdr:rowOff>
    </xdr:to>
    <xdr:cxnSp macro="">
      <xdr:nvCxnSpPr>
        <xdr:cNvPr id="353" name="直線コネクタ 352"/>
        <xdr:cNvCxnSpPr/>
      </xdr:nvCxnSpPr>
      <xdr:spPr>
        <a:xfrm flipV="1">
          <a:off x="8750300" y="9103380"/>
          <a:ext cx="889000" cy="1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19800</xdr:rowOff>
    </xdr:from>
    <xdr:to>
      <xdr:col>12</xdr:col>
      <xdr:colOff>511175</xdr:colOff>
      <xdr:row>54</xdr:row>
      <xdr:rowOff>155428</xdr:rowOff>
    </xdr:to>
    <xdr:cxnSp macro="">
      <xdr:nvCxnSpPr>
        <xdr:cNvPr id="356" name="直線コネクタ 355"/>
        <xdr:cNvCxnSpPr/>
      </xdr:nvCxnSpPr>
      <xdr:spPr>
        <a:xfrm flipV="1">
          <a:off x="7861300" y="9278100"/>
          <a:ext cx="889000" cy="1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155428</xdr:rowOff>
    </xdr:from>
    <xdr:to>
      <xdr:col>11</xdr:col>
      <xdr:colOff>307975</xdr:colOff>
      <xdr:row>55</xdr:row>
      <xdr:rowOff>25812</xdr:rowOff>
    </xdr:to>
    <xdr:cxnSp macro="">
      <xdr:nvCxnSpPr>
        <xdr:cNvPr id="359" name="直線コネクタ 358"/>
        <xdr:cNvCxnSpPr/>
      </xdr:nvCxnSpPr>
      <xdr:spPr>
        <a:xfrm flipV="1">
          <a:off x="6972300" y="9413728"/>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128677</xdr:rowOff>
    </xdr:from>
    <xdr:to>
      <xdr:col>15</xdr:col>
      <xdr:colOff>231775</xdr:colOff>
      <xdr:row>55</xdr:row>
      <xdr:rowOff>58827</xdr:rowOff>
    </xdr:to>
    <xdr:sp macro="" textlink="">
      <xdr:nvSpPr>
        <xdr:cNvPr id="369" name="円/楕円 368"/>
        <xdr:cNvSpPr/>
      </xdr:nvSpPr>
      <xdr:spPr>
        <a:xfrm>
          <a:off x="10426700" y="9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151554</xdr:rowOff>
    </xdr:from>
    <xdr:ext cx="534377" cy="259045"/>
    <xdr:sp macro="" textlink="">
      <xdr:nvSpPr>
        <xdr:cNvPr id="370" name="農林水産業費該当値テキスト"/>
        <xdr:cNvSpPr txBox="1"/>
      </xdr:nvSpPr>
      <xdr:spPr>
        <a:xfrm>
          <a:off x="10528300" y="923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137180</xdr:rowOff>
    </xdr:from>
    <xdr:to>
      <xdr:col>14</xdr:col>
      <xdr:colOff>79375</xdr:colOff>
      <xdr:row>53</xdr:row>
      <xdr:rowOff>67330</xdr:rowOff>
    </xdr:to>
    <xdr:sp macro="" textlink="">
      <xdr:nvSpPr>
        <xdr:cNvPr id="371" name="円/楕円 370"/>
        <xdr:cNvSpPr/>
      </xdr:nvSpPr>
      <xdr:spPr>
        <a:xfrm>
          <a:off x="9588500" y="90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83857</xdr:rowOff>
    </xdr:from>
    <xdr:ext cx="534377" cy="259045"/>
    <xdr:sp macro="" textlink="">
      <xdr:nvSpPr>
        <xdr:cNvPr id="372" name="テキスト ボックス 371"/>
        <xdr:cNvSpPr txBox="1"/>
      </xdr:nvSpPr>
      <xdr:spPr>
        <a:xfrm>
          <a:off x="9372111" y="88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140450</xdr:rowOff>
    </xdr:from>
    <xdr:to>
      <xdr:col>12</xdr:col>
      <xdr:colOff>561975</xdr:colOff>
      <xdr:row>54</xdr:row>
      <xdr:rowOff>70600</xdr:rowOff>
    </xdr:to>
    <xdr:sp macro="" textlink="">
      <xdr:nvSpPr>
        <xdr:cNvPr id="373" name="円/楕円 372"/>
        <xdr:cNvSpPr/>
      </xdr:nvSpPr>
      <xdr:spPr>
        <a:xfrm>
          <a:off x="8699500" y="92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87127</xdr:rowOff>
    </xdr:from>
    <xdr:ext cx="534377" cy="259045"/>
    <xdr:sp macro="" textlink="">
      <xdr:nvSpPr>
        <xdr:cNvPr id="374" name="テキスト ボックス 373"/>
        <xdr:cNvSpPr txBox="1"/>
      </xdr:nvSpPr>
      <xdr:spPr>
        <a:xfrm>
          <a:off x="8483111" y="9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104628</xdr:rowOff>
    </xdr:from>
    <xdr:to>
      <xdr:col>11</xdr:col>
      <xdr:colOff>358775</xdr:colOff>
      <xdr:row>55</xdr:row>
      <xdr:rowOff>34778</xdr:rowOff>
    </xdr:to>
    <xdr:sp macro="" textlink="">
      <xdr:nvSpPr>
        <xdr:cNvPr id="375" name="円/楕円 374"/>
        <xdr:cNvSpPr/>
      </xdr:nvSpPr>
      <xdr:spPr>
        <a:xfrm>
          <a:off x="7810500" y="93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51305</xdr:rowOff>
    </xdr:from>
    <xdr:ext cx="534377" cy="259045"/>
    <xdr:sp macro="" textlink="">
      <xdr:nvSpPr>
        <xdr:cNvPr id="376" name="テキスト ボックス 375"/>
        <xdr:cNvSpPr txBox="1"/>
      </xdr:nvSpPr>
      <xdr:spPr>
        <a:xfrm>
          <a:off x="7594111" y="91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146462</xdr:rowOff>
    </xdr:from>
    <xdr:to>
      <xdr:col>10</xdr:col>
      <xdr:colOff>155575</xdr:colOff>
      <xdr:row>55</xdr:row>
      <xdr:rowOff>76612</xdr:rowOff>
    </xdr:to>
    <xdr:sp macro="" textlink="">
      <xdr:nvSpPr>
        <xdr:cNvPr id="377" name="円/楕円 376"/>
        <xdr:cNvSpPr/>
      </xdr:nvSpPr>
      <xdr:spPr>
        <a:xfrm>
          <a:off x="6921500" y="94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93139</xdr:rowOff>
    </xdr:from>
    <xdr:ext cx="534377" cy="259045"/>
    <xdr:sp macro="" textlink="">
      <xdr:nvSpPr>
        <xdr:cNvPr id="378" name="テキスト ボックス 377"/>
        <xdr:cNvSpPr txBox="1"/>
      </xdr:nvSpPr>
      <xdr:spPr>
        <a:xfrm>
          <a:off x="6705111" y="91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161509</xdr:rowOff>
    </xdr:from>
    <xdr:to>
      <xdr:col>15</xdr:col>
      <xdr:colOff>180975</xdr:colOff>
      <xdr:row>73</xdr:row>
      <xdr:rowOff>24531</xdr:rowOff>
    </xdr:to>
    <xdr:cxnSp macro="">
      <xdr:nvCxnSpPr>
        <xdr:cNvPr id="405" name="直線コネクタ 404"/>
        <xdr:cNvCxnSpPr/>
      </xdr:nvCxnSpPr>
      <xdr:spPr>
        <a:xfrm flipV="1">
          <a:off x="9639300" y="12334459"/>
          <a:ext cx="83820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24531</xdr:rowOff>
    </xdr:from>
    <xdr:to>
      <xdr:col>14</xdr:col>
      <xdr:colOff>28575</xdr:colOff>
      <xdr:row>73</xdr:row>
      <xdr:rowOff>91466</xdr:rowOff>
    </xdr:to>
    <xdr:cxnSp macro="">
      <xdr:nvCxnSpPr>
        <xdr:cNvPr id="408" name="直線コネクタ 407"/>
        <xdr:cNvCxnSpPr/>
      </xdr:nvCxnSpPr>
      <xdr:spPr>
        <a:xfrm flipV="1">
          <a:off x="8750300" y="12540381"/>
          <a:ext cx="8890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91466</xdr:rowOff>
    </xdr:from>
    <xdr:to>
      <xdr:col>12</xdr:col>
      <xdr:colOff>511175</xdr:colOff>
      <xdr:row>73</xdr:row>
      <xdr:rowOff>133848</xdr:rowOff>
    </xdr:to>
    <xdr:cxnSp macro="">
      <xdr:nvCxnSpPr>
        <xdr:cNvPr id="411" name="直線コネクタ 410"/>
        <xdr:cNvCxnSpPr/>
      </xdr:nvCxnSpPr>
      <xdr:spPr>
        <a:xfrm flipV="1">
          <a:off x="7861300" y="12607316"/>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168275</xdr:rowOff>
    </xdr:from>
    <xdr:to>
      <xdr:col>11</xdr:col>
      <xdr:colOff>307975</xdr:colOff>
      <xdr:row>73</xdr:row>
      <xdr:rowOff>133848</xdr:rowOff>
    </xdr:to>
    <xdr:cxnSp macro="">
      <xdr:nvCxnSpPr>
        <xdr:cNvPr id="414" name="直線コネクタ 413"/>
        <xdr:cNvCxnSpPr/>
      </xdr:nvCxnSpPr>
      <xdr:spPr>
        <a:xfrm>
          <a:off x="6972300" y="12512675"/>
          <a:ext cx="889000" cy="1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110709</xdr:rowOff>
    </xdr:from>
    <xdr:to>
      <xdr:col>15</xdr:col>
      <xdr:colOff>231775</xdr:colOff>
      <xdr:row>72</xdr:row>
      <xdr:rowOff>40859</xdr:rowOff>
    </xdr:to>
    <xdr:sp macro="" textlink="">
      <xdr:nvSpPr>
        <xdr:cNvPr id="424" name="円/楕円 423"/>
        <xdr:cNvSpPr/>
      </xdr:nvSpPr>
      <xdr:spPr>
        <a:xfrm>
          <a:off x="10426700" y="122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133586</xdr:rowOff>
    </xdr:from>
    <xdr:ext cx="534377" cy="259045"/>
    <xdr:sp macro="" textlink="">
      <xdr:nvSpPr>
        <xdr:cNvPr id="425" name="商工費該当値テキスト"/>
        <xdr:cNvSpPr txBox="1"/>
      </xdr:nvSpPr>
      <xdr:spPr>
        <a:xfrm>
          <a:off x="10528300" y="121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145181</xdr:rowOff>
    </xdr:from>
    <xdr:to>
      <xdr:col>14</xdr:col>
      <xdr:colOff>79375</xdr:colOff>
      <xdr:row>73</xdr:row>
      <xdr:rowOff>75331</xdr:rowOff>
    </xdr:to>
    <xdr:sp macro="" textlink="">
      <xdr:nvSpPr>
        <xdr:cNvPr id="426" name="円/楕円 425"/>
        <xdr:cNvSpPr/>
      </xdr:nvSpPr>
      <xdr:spPr>
        <a:xfrm>
          <a:off x="9588500" y="124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91858</xdr:rowOff>
    </xdr:from>
    <xdr:ext cx="534377" cy="259045"/>
    <xdr:sp macro="" textlink="">
      <xdr:nvSpPr>
        <xdr:cNvPr id="427" name="テキスト ボックス 426"/>
        <xdr:cNvSpPr txBox="1"/>
      </xdr:nvSpPr>
      <xdr:spPr>
        <a:xfrm>
          <a:off x="9372111" y="1226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40666</xdr:rowOff>
    </xdr:from>
    <xdr:to>
      <xdr:col>12</xdr:col>
      <xdr:colOff>561975</xdr:colOff>
      <xdr:row>73</xdr:row>
      <xdr:rowOff>142266</xdr:rowOff>
    </xdr:to>
    <xdr:sp macro="" textlink="">
      <xdr:nvSpPr>
        <xdr:cNvPr id="428" name="円/楕円 427"/>
        <xdr:cNvSpPr/>
      </xdr:nvSpPr>
      <xdr:spPr>
        <a:xfrm>
          <a:off x="8699500" y="12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158793</xdr:rowOff>
    </xdr:from>
    <xdr:ext cx="534377" cy="259045"/>
    <xdr:sp macro="" textlink="">
      <xdr:nvSpPr>
        <xdr:cNvPr id="429" name="テキスト ボックス 428"/>
        <xdr:cNvSpPr txBox="1"/>
      </xdr:nvSpPr>
      <xdr:spPr>
        <a:xfrm>
          <a:off x="8483111" y="123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83048</xdr:rowOff>
    </xdr:from>
    <xdr:to>
      <xdr:col>11</xdr:col>
      <xdr:colOff>358775</xdr:colOff>
      <xdr:row>74</xdr:row>
      <xdr:rowOff>13198</xdr:rowOff>
    </xdr:to>
    <xdr:sp macro="" textlink="">
      <xdr:nvSpPr>
        <xdr:cNvPr id="430" name="円/楕円 429"/>
        <xdr:cNvSpPr/>
      </xdr:nvSpPr>
      <xdr:spPr>
        <a:xfrm>
          <a:off x="7810500" y="125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29725</xdr:rowOff>
    </xdr:from>
    <xdr:ext cx="534377" cy="259045"/>
    <xdr:sp macro="" textlink="">
      <xdr:nvSpPr>
        <xdr:cNvPr id="431" name="テキスト ボックス 430"/>
        <xdr:cNvSpPr txBox="1"/>
      </xdr:nvSpPr>
      <xdr:spPr>
        <a:xfrm>
          <a:off x="7594111" y="123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18,878</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117475</xdr:rowOff>
    </xdr:from>
    <xdr:to>
      <xdr:col>10</xdr:col>
      <xdr:colOff>155575</xdr:colOff>
      <xdr:row>73</xdr:row>
      <xdr:rowOff>47625</xdr:rowOff>
    </xdr:to>
    <xdr:sp macro="" textlink="">
      <xdr:nvSpPr>
        <xdr:cNvPr id="432" name="円/楕円 431"/>
        <xdr:cNvSpPr/>
      </xdr:nvSpPr>
      <xdr:spPr>
        <a:xfrm>
          <a:off x="6921500" y="124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64152</xdr:rowOff>
    </xdr:from>
    <xdr:ext cx="534377" cy="259045"/>
    <xdr:sp macro="" textlink="">
      <xdr:nvSpPr>
        <xdr:cNvPr id="433" name="テキスト ボックス 432"/>
        <xdr:cNvSpPr txBox="1"/>
      </xdr:nvSpPr>
      <xdr:spPr>
        <a:xfrm>
          <a:off x="6705111" y="122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149974</xdr:rowOff>
    </xdr:from>
    <xdr:to>
      <xdr:col>15</xdr:col>
      <xdr:colOff>180975</xdr:colOff>
      <xdr:row>95</xdr:row>
      <xdr:rowOff>36030</xdr:rowOff>
    </xdr:to>
    <xdr:cxnSp macro="">
      <xdr:nvCxnSpPr>
        <xdr:cNvPr id="462" name="直線コネクタ 461"/>
        <xdr:cNvCxnSpPr/>
      </xdr:nvCxnSpPr>
      <xdr:spPr>
        <a:xfrm>
          <a:off x="9639300" y="16266274"/>
          <a:ext cx="8382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113576</xdr:rowOff>
    </xdr:from>
    <xdr:to>
      <xdr:col>14</xdr:col>
      <xdr:colOff>28575</xdr:colOff>
      <xdr:row>94</xdr:row>
      <xdr:rowOff>149974</xdr:rowOff>
    </xdr:to>
    <xdr:cxnSp macro="">
      <xdr:nvCxnSpPr>
        <xdr:cNvPr id="465" name="直線コネクタ 464"/>
        <xdr:cNvCxnSpPr/>
      </xdr:nvCxnSpPr>
      <xdr:spPr>
        <a:xfrm>
          <a:off x="8750300" y="16229876"/>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113576</xdr:rowOff>
    </xdr:from>
    <xdr:to>
      <xdr:col>12</xdr:col>
      <xdr:colOff>511175</xdr:colOff>
      <xdr:row>95</xdr:row>
      <xdr:rowOff>90272</xdr:rowOff>
    </xdr:to>
    <xdr:cxnSp macro="">
      <xdr:nvCxnSpPr>
        <xdr:cNvPr id="468" name="直線コネクタ 467"/>
        <xdr:cNvCxnSpPr/>
      </xdr:nvCxnSpPr>
      <xdr:spPr>
        <a:xfrm flipV="1">
          <a:off x="7861300" y="16229876"/>
          <a:ext cx="889000" cy="1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90272</xdr:rowOff>
    </xdr:from>
    <xdr:to>
      <xdr:col>11</xdr:col>
      <xdr:colOff>307975</xdr:colOff>
      <xdr:row>95</xdr:row>
      <xdr:rowOff>144399</xdr:rowOff>
    </xdr:to>
    <xdr:cxnSp macro="">
      <xdr:nvCxnSpPr>
        <xdr:cNvPr id="471" name="直線コネクタ 470"/>
        <xdr:cNvCxnSpPr/>
      </xdr:nvCxnSpPr>
      <xdr:spPr>
        <a:xfrm flipV="1">
          <a:off x="6972300" y="16378022"/>
          <a:ext cx="8890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156680</xdr:rowOff>
    </xdr:from>
    <xdr:to>
      <xdr:col>15</xdr:col>
      <xdr:colOff>231775</xdr:colOff>
      <xdr:row>95</xdr:row>
      <xdr:rowOff>86830</xdr:rowOff>
    </xdr:to>
    <xdr:sp macro="" textlink="">
      <xdr:nvSpPr>
        <xdr:cNvPr id="481" name="円/楕円 480"/>
        <xdr:cNvSpPr/>
      </xdr:nvSpPr>
      <xdr:spPr>
        <a:xfrm>
          <a:off x="10426700" y="162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8107</xdr:rowOff>
    </xdr:from>
    <xdr:ext cx="534377" cy="259045"/>
    <xdr:sp macro="" textlink="">
      <xdr:nvSpPr>
        <xdr:cNvPr id="482" name="土木費該当値テキスト"/>
        <xdr:cNvSpPr txBox="1"/>
      </xdr:nvSpPr>
      <xdr:spPr>
        <a:xfrm>
          <a:off x="10528300" y="161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54,663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99174</xdr:rowOff>
    </xdr:from>
    <xdr:to>
      <xdr:col>14</xdr:col>
      <xdr:colOff>79375</xdr:colOff>
      <xdr:row>95</xdr:row>
      <xdr:rowOff>29324</xdr:rowOff>
    </xdr:to>
    <xdr:sp macro="" textlink="">
      <xdr:nvSpPr>
        <xdr:cNvPr id="483" name="円/楕円 482"/>
        <xdr:cNvSpPr/>
      </xdr:nvSpPr>
      <xdr:spPr>
        <a:xfrm>
          <a:off x="9588500" y="162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45851</xdr:rowOff>
    </xdr:from>
    <xdr:ext cx="534377" cy="259045"/>
    <xdr:sp macro="" textlink="">
      <xdr:nvSpPr>
        <xdr:cNvPr id="484" name="テキスト ボックス 483"/>
        <xdr:cNvSpPr txBox="1"/>
      </xdr:nvSpPr>
      <xdr:spPr>
        <a:xfrm>
          <a:off x="9372111" y="159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62776</xdr:rowOff>
    </xdr:from>
    <xdr:to>
      <xdr:col>12</xdr:col>
      <xdr:colOff>561975</xdr:colOff>
      <xdr:row>94</xdr:row>
      <xdr:rowOff>164376</xdr:rowOff>
    </xdr:to>
    <xdr:sp macro="" textlink="">
      <xdr:nvSpPr>
        <xdr:cNvPr id="485" name="円/楕円 484"/>
        <xdr:cNvSpPr/>
      </xdr:nvSpPr>
      <xdr:spPr>
        <a:xfrm>
          <a:off x="8699500" y="161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9453</xdr:rowOff>
    </xdr:from>
    <xdr:ext cx="534377" cy="259045"/>
    <xdr:sp macro="" textlink="">
      <xdr:nvSpPr>
        <xdr:cNvPr id="486" name="テキスト ボックス 485"/>
        <xdr:cNvSpPr txBox="1"/>
      </xdr:nvSpPr>
      <xdr:spPr>
        <a:xfrm>
          <a:off x="8483111" y="159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39472</xdr:rowOff>
    </xdr:from>
    <xdr:to>
      <xdr:col>11</xdr:col>
      <xdr:colOff>358775</xdr:colOff>
      <xdr:row>95</xdr:row>
      <xdr:rowOff>141072</xdr:rowOff>
    </xdr:to>
    <xdr:sp macro="" textlink="">
      <xdr:nvSpPr>
        <xdr:cNvPr id="487" name="円/楕円 486"/>
        <xdr:cNvSpPr/>
      </xdr:nvSpPr>
      <xdr:spPr>
        <a:xfrm>
          <a:off x="7810500" y="163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157599</xdr:rowOff>
    </xdr:from>
    <xdr:ext cx="534377" cy="259045"/>
    <xdr:sp macro="" textlink="">
      <xdr:nvSpPr>
        <xdr:cNvPr id="488" name="テキスト ボックス 487"/>
        <xdr:cNvSpPr txBox="1"/>
      </xdr:nvSpPr>
      <xdr:spPr>
        <a:xfrm>
          <a:off x="7594111" y="1610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93599</xdr:rowOff>
    </xdr:from>
    <xdr:to>
      <xdr:col>10</xdr:col>
      <xdr:colOff>155575</xdr:colOff>
      <xdr:row>96</xdr:row>
      <xdr:rowOff>23749</xdr:rowOff>
    </xdr:to>
    <xdr:sp macro="" textlink="">
      <xdr:nvSpPr>
        <xdr:cNvPr id="489" name="円/楕円 488"/>
        <xdr:cNvSpPr/>
      </xdr:nvSpPr>
      <xdr:spPr>
        <a:xfrm>
          <a:off x="6921500" y="163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40276</xdr:rowOff>
    </xdr:from>
    <xdr:ext cx="534377" cy="259045"/>
    <xdr:sp macro="" textlink="">
      <xdr:nvSpPr>
        <xdr:cNvPr id="490" name="テキスト ボックス 489"/>
        <xdr:cNvSpPr txBox="1"/>
      </xdr:nvSpPr>
      <xdr:spPr>
        <a:xfrm>
          <a:off x="6705111" y="161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24812</xdr:rowOff>
    </xdr:from>
    <xdr:to>
      <xdr:col>23</xdr:col>
      <xdr:colOff>517525</xdr:colOff>
      <xdr:row>37</xdr:row>
      <xdr:rowOff>37450</xdr:rowOff>
    </xdr:to>
    <xdr:cxnSp macro="">
      <xdr:nvCxnSpPr>
        <xdr:cNvPr id="522" name="直線コネクタ 521"/>
        <xdr:cNvCxnSpPr/>
      </xdr:nvCxnSpPr>
      <xdr:spPr>
        <a:xfrm flipV="1">
          <a:off x="15481300" y="6368462"/>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37450</xdr:rowOff>
    </xdr:from>
    <xdr:to>
      <xdr:col>22</xdr:col>
      <xdr:colOff>365125</xdr:colOff>
      <xdr:row>37</xdr:row>
      <xdr:rowOff>46366</xdr:rowOff>
    </xdr:to>
    <xdr:cxnSp macro="">
      <xdr:nvCxnSpPr>
        <xdr:cNvPr id="525" name="直線コネクタ 524"/>
        <xdr:cNvCxnSpPr/>
      </xdr:nvCxnSpPr>
      <xdr:spPr>
        <a:xfrm flipV="1">
          <a:off x="14592300" y="638110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46366</xdr:rowOff>
    </xdr:from>
    <xdr:to>
      <xdr:col>21</xdr:col>
      <xdr:colOff>161925</xdr:colOff>
      <xdr:row>37</xdr:row>
      <xdr:rowOff>47476</xdr:rowOff>
    </xdr:to>
    <xdr:cxnSp macro="">
      <xdr:nvCxnSpPr>
        <xdr:cNvPr id="528" name="直線コネクタ 527"/>
        <xdr:cNvCxnSpPr/>
      </xdr:nvCxnSpPr>
      <xdr:spPr>
        <a:xfrm flipV="1">
          <a:off x="13703300" y="639001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47476</xdr:rowOff>
    </xdr:from>
    <xdr:to>
      <xdr:col>19</xdr:col>
      <xdr:colOff>644525</xdr:colOff>
      <xdr:row>37</xdr:row>
      <xdr:rowOff>56914</xdr:rowOff>
    </xdr:to>
    <xdr:cxnSp macro="">
      <xdr:nvCxnSpPr>
        <xdr:cNvPr id="531" name="直線コネクタ 530"/>
        <xdr:cNvCxnSpPr/>
      </xdr:nvCxnSpPr>
      <xdr:spPr>
        <a:xfrm flipV="1">
          <a:off x="12814300" y="6391126"/>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145462</xdr:rowOff>
    </xdr:from>
    <xdr:to>
      <xdr:col>23</xdr:col>
      <xdr:colOff>568325</xdr:colOff>
      <xdr:row>37</xdr:row>
      <xdr:rowOff>75612</xdr:rowOff>
    </xdr:to>
    <xdr:sp macro="" textlink="">
      <xdr:nvSpPr>
        <xdr:cNvPr id="541" name="円/楕円 540"/>
        <xdr:cNvSpPr/>
      </xdr:nvSpPr>
      <xdr:spPr>
        <a:xfrm>
          <a:off x="16268700" y="6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168339</xdr:rowOff>
    </xdr:from>
    <xdr:ext cx="534377" cy="259045"/>
    <xdr:sp macro="" textlink="">
      <xdr:nvSpPr>
        <xdr:cNvPr id="542" name="消防費該当値テキスト"/>
        <xdr:cNvSpPr txBox="1"/>
      </xdr:nvSpPr>
      <xdr:spPr>
        <a:xfrm>
          <a:off x="16370300" y="61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158100</xdr:rowOff>
    </xdr:from>
    <xdr:to>
      <xdr:col>22</xdr:col>
      <xdr:colOff>415925</xdr:colOff>
      <xdr:row>37</xdr:row>
      <xdr:rowOff>88250</xdr:rowOff>
    </xdr:to>
    <xdr:sp macro="" textlink="">
      <xdr:nvSpPr>
        <xdr:cNvPr id="543" name="円/楕円 542"/>
        <xdr:cNvSpPr/>
      </xdr:nvSpPr>
      <xdr:spPr>
        <a:xfrm>
          <a:off x="15430500" y="63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104777</xdr:rowOff>
    </xdr:from>
    <xdr:ext cx="534377" cy="259045"/>
    <xdr:sp macro="" textlink="">
      <xdr:nvSpPr>
        <xdr:cNvPr id="544" name="テキスト ボックス 543"/>
        <xdr:cNvSpPr txBox="1"/>
      </xdr:nvSpPr>
      <xdr:spPr>
        <a:xfrm>
          <a:off x="15214111" y="610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167016</xdr:rowOff>
    </xdr:from>
    <xdr:to>
      <xdr:col>21</xdr:col>
      <xdr:colOff>212725</xdr:colOff>
      <xdr:row>37</xdr:row>
      <xdr:rowOff>97166</xdr:rowOff>
    </xdr:to>
    <xdr:sp macro="" textlink="">
      <xdr:nvSpPr>
        <xdr:cNvPr id="545" name="円/楕円 544"/>
        <xdr:cNvSpPr/>
      </xdr:nvSpPr>
      <xdr:spPr>
        <a:xfrm>
          <a:off x="14541500" y="63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113693</xdr:rowOff>
    </xdr:from>
    <xdr:ext cx="534377" cy="259045"/>
    <xdr:sp macro="" textlink="">
      <xdr:nvSpPr>
        <xdr:cNvPr id="546" name="テキスト ボックス 545"/>
        <xdr:cNvSpPr txBox="1"/>
      </xdr:nvSpPr>
      <xdr:spPr>
        <a:xfrm>
          <a:off x="14325111" y="61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168126</xdr:rowOff>
    </xdr:from>
    <xdr:to>
      <xdr:col>20</xdr:col>
      <xdr:colOff>9525</xdr:colOff>
      <xdr:row>37</xdr:row>
      <xdr:rowOff>98276</xdr:rowOff>
    </xdr:to>
    <xdr:sp macro="" textlink="">
      <xdr:nvSpPr>
        <xdr:cNvPr id="547" name="円/楕円 546"/>
        <xdr:cNvSpPr/>
      </xdr:nvSpPr>
      <xdr:spPr>
        <a:xfrm>
          <a:off x="13652500" y="63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114803</xdr:rowOff>
    </xdr:from>
    <xdr:ext cx="534377" cy="259045"/>
    <xdr:sp macro="" textlink="">
      <xdr:nvSpPr>
        <xdr:cNvPr id="548" name="テキスト ボックス 547"/>
        <xdr:cNvSpPr txBox="1"/>
      </xdr:nvSpPr>
      <xdr:spPr>
        <a:xfrm>
          <a:off x="13436111" y="61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6114</xdr:rowOff>
    </xdr:from>
    <xdr:to>
      <xdr:col>18</xdr:col>
      <xdr:colOff>492125</xdr:colOff>
      <xdr:row>37</xdr:row>
      <xdr:rowOff>107714</xdr:rowOff>
    </xdr:to>
    <xdr:sp macro="" textlink="">
      <xdr:nvSpPr>
        <xdr:cNvPr id="549" name="円/楕円 548"/>
        <xdr:cNvSpPr/>
      </xdr:nvSpPr>
      <xdr:spPr>
        <a:xfrm>
          <a:off x="12763500" y="63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124241</xdr:rowOff>
    </xdr:from>
    <xdr:ext cx="534377" cy="259045"/>
    <xdr:sp macro="" textlink="">
      <xdr:nvSpPr>
        <xdr:cNvPr id="550" name="テキスト ボックス 549"/>
        <xdr:cNvSpPr txBox="1"/>
      </xdr:nvSpPr>
      <xdr:spPr>
        <a:xfrm>
          <a:off x="12547111" y="61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1435</xdr:rowOff>
    </xdr:from>
    <xdr:to>
      <xdr:col>23</xdr:col>
      <xdr:colOff>517525</xdr:colOff>
      <xdr:row>57</xdr:row>
      <xdr:rowOff>38176</xdr:rowOff>
    </xdr:to>
    <xdr:cxnSp macro="">
      <xdr:nvCxnSpPr>
        <xdr:cNvPr id="580" name="直線コネクタ 579"/>
        <xdr:cNvCxnSpPr/>
      </xdr:nvCxnSpPr>
      <xdr:spPr>
        <a:xfrm>
          <a:off x="15481300" y="9774085"/>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1435</xdr:rowOff>
    </xdr:from>
    <xdr:to>
      <xdr:col>22</xdr:col>
      <xdr:colOff>365125</xdr:colOff>
      <xdr:row>57</xdr:row>
      <xdr:rowOff>44120</xdr:rowOff>
    </xdr:to>
    <xdr:cxnSp macro="">
      <xdr:nvCxnSpPr>
        <xdr:cNvPr id="583" name="直線コネクタ 582"/>
        <xdr:cNvCxnSpPr/>
      </xdr:nvCxnSpPr>
      <xdr:spPr>
        <a:xfrm flipV="1">
          <a:off x="14592300" y="9774085"/>
          <a:ext cx="889000" cy="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44120</xdr:rowOff>
    </xdr:from>
    <xdr:to>
      <xdr:col>21</xdr:col>
      <xdr:colOff>161925</xdr:colOff>
      <xdr:row>57</xdr:row>
      <xdr:rowOff>64605</xdr:rowOff>
    </xdr:to>
    <xdr:cxnSp macro="">
      <xdr:nvCxnSpPr>
        <xdr:cNvPr id="586" name="直線コネクタ 585"/>
        <xdr:cNvCxnSpPr/>
      </xdr:nvCxnSpPr>
      <xdr:spPr>
        <a:xfrm flipV="1">
          <a:off x="13703300" y="9816770"/>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134366</xdr:rowOff>
    </xdr:from>
    <xdr:to>
      <xdr:col>19</xdr:col>
      <xdr:colOff>644525</xdr:colOff>
      <xdr:row>57</xdr:row>
      <xdr:rowOff>64605</xdr:rowOff>
    </xdr:to>
    <xdr:cxnSp macro="">
      <xdr:nvCxnSpPr>
        <xdr:cNvPr id="589" name="直線コネクタ 588"/>
        <xdr:cNvCxnSpPr/>
      </xdr:nvCxnSpPr>
      <xdr:spPr>
        <a:xfrm>
          <a:off x="12814300" y="9392666"/>
          <a:ext cx="889000" cy="4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158826</xdr:rowOff>
    </xdr:from>
    <xdr:to>
      <xdr:col>23</xdr:col>
      <xdr:colOff>568325</xdr:colOff>
      <xdr:row>57</xdr:row>
      <xdr:rowOff>88976</xdr:rowOff>
    </xdr:to>
    <xdr:sp macro="" textlink="">
      <xdr:nvSpPr>
        <xdr:cNvPr id="599" name="円/楕円 598"/>
        <xdr:cNvSpPr/>
      </xdr:nvSpPr>
      <xdr:spPr>
        <a:xfrm>
          <a:off x="16268700" y="97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10253</xdr:rowOff>
    </xdr:from>
    <xdr:ext cx="534377" cy="259045"/>
    <xdr:sp macro="" textlink="">
      <xdr:nvSpPr>
        <xdr:cNvPr id="600" name="教育費該当値テキスト"/>
        <xdr:cNvSpPr txBox="1"/>
      </xdr:nvSpPr>
      <xdr:spPr>
        <a:xfrm>
          <a:off x="16370300" y="961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122085</xdr:rowOff>
    </xdr:from>
    <xdr:to>
      <xdr:col>22</xdr:col>
      <xdr:colOff>415925</xdr:colOff>
      <xdr:row>57</xdr:row>
      <xdr:rowOff>52235</xdr:rowOff>
    </xdr:to>
    <xdr:sp macro="" textlink="">
      <xdr:nvSpPr>
        <xdr:cNvPr id="601" name="円/楕円 600"/>
        <xdr:cNvSpPr/>
      </xdr:nvSpPr>
      <xdr:spPr>
        <a:xfrm>
          <a:off x="15430500" y="97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68762</xdr:rowOff>
    </xdr:from>
    <xdr:ext cx="534377" cy="259045"/>
    <xdr:sp macro="" textlink="">
      <xdr:nvSpPr>
        <xdr:cNvPr id="602" name="テキスト ボックス 601"/>
        <xdr:cNvSpPr txBox="1"/>
      </xdr:nvSpPr>
      <xdr:spPr>
        <a:xfrm>
          <a:off x="15214111" y="94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164770</xdr:rowOff>
    </xdr:from>
    <xdr:to>
      <xdr:col>21</xdr:col>
      <xdr:colOff>212725</xdr:colOff>
      <xdr:row>57</xdr:row>
      <xdr:rowOff>94920</xdr:rowOff>
    </xdr:to>
    <xdr:sp macro="" textlink="">
      <xdr:nvSpPr>
        <xdr:cNvPr id="603" name="円/楕円 602"/>
        <xdr:cNvSpPr/>
      </xdr:nvSpPr>
      <xdr:spPr>
        <a:xfrm>
          <a:off x="14541500" y="97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111447</xdr:rowOff>
    </xdr:from>
    <xdr:ext cx="534377" cy="259045"/>
    <xdr:sp macro="" textlink="">
      <xdr:nvSpPr>
        <xdr:cNvPr id="604" name="テキスト ボックス 603"/>
        <xdr:cNvSpPr txBox="1"/>
      </xdr:nvSpPr>
      <xdr:spPr>
        <a:xfrm>
          <a:off x="14325111" y="954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13805</xdr:rowOff>
    </xdr:from>
    <xdr:to>
      <xdr:col>20</xdr:col>
      <xdr:colOff>9525</xdr:colOff>
      <xdr:row>57</xdr:row>
      <xdr:rowOff>115405</xdr:rowOff>
    </xdr:to>
    <xdr:sp macro="" textlink="">
      <xdr:nvSpPr>
        <xdr:cNvPr id="605" name="円/楕円 604"/>
        <xdr:cNvSpPr/>
      </xdr:nvSpPr>
      <xdr:spPr>
        <a:xfrm>
          <a:off x="13652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131932</xdr:rowOff>
    </xdr:from>
    <xdr:ext cx="534377" cy="259045"/>
    <xdr:sp macro="" textlink="">
      <xdr:nvSpPr>
        <xdr:cNvPr id="606" name="テキスト ボックス 605"/>
        <xdr:cNvSpPr txBox="1"/>
      </xdr:nvSpPr>
      <xdr:spPr>
        <a:xfrm>
          <a:off x="13436111" y="95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83566</xdr:rowOff>
    </xdr:from>
    <xdr:to>
      <xdr:col>18</xdr:col>
      <xdr:colOff>492125</xdr:colOff>
      <xdr:row>55</xdr:row>
      <xdr:rowOff>13716</xdr:rowOff>
    </xdr:to>
    <xdr:sp macro="" textlink="">
      <xdr:nvSpPr>
        <xdr:cNvPr id="607" name="円/楕円 606"/>
        <xdr:cNvSpPr/>
      </xdr:nvSpPr>
      <xdr:spPr>
        <a:xfrm>
          <a:off x="12763500" y="93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30243</xdr:rowOff>
    </xdr:from>
    <xdr:ext cx="534377" cy="259045"/>
    <xdr:sp macro="" textlink="">
      <xdr:nvSpPr>
        <xdr:cNvPr id="608" name="テキスト ボックス 607"/>
        <xdr:cNvSpPr txBox="1"/>
      </xdr:nvSpPr>
      <xdr:spPr>
        <a:xfrm>
          <a:off x="12547111" y="91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73788</xdr:rowOff>
    </xdr:from>
    <xdr:to>
      <xdr:col>23</xdr:col>
      <xdr:colOff>517525</xdr:colOff>
      <xdr:row>79</xdr:row>
      <xdr:rowOff>44450</xdr:rowOff>
    </xdr:to>
    <xdr:cxnSp macro="">
      <xdr:nvCxnSpPr>
        <xdr:cNvPr id="637" name="直線コネクタ 636"/>
        <xdr:cNvCxnSpPr/>
      </xdr:nvCxnSpPr>
      <xdr:spPr>
        <a:xfrm flipV="1">
          <a:off x="15481300" y="13446888"/>
          <a:ext cx="8382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34849</xdr:rowOff>
    </xdr:from>
    <xdr:to>
      <xdr:col>21</xdr:col>
      <xdr:colOff>161925</xdr:colOff>
      <xdr:row>79</xdr:row>
      <xdr:rowOff>44450</xdr:rowOff>
    </xdr:to>
    <xdr:cxnSp macro="">
      <xdr:nvCxnSpPr>
        <xdr:cNvPr id="643" name="直線コネクタ 642"/>
        <xdr:cNvCxnSpPr/>
      </xdr:nvCxnSpPr>
      <xdr:spPr>
        <a:xfrm>
          <a:off x="13703300" y="13579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34849</xdr:rowOff>
    </xdr:from>
    <xdr:to>
      <xdr:col>19</xdr:col>
      <xdr:colOff>644525</xdr:colOff>
      <xdr:row>79</xdr:row>
      <xdr:rowOff>44450</xdr:rowOff>
    </xdr:to>
    <xdr:cxnSp macro="">
      <xdr:nvCxnSpPr>
        <xdr:cNvPr id="646" name="直線コネクタ 645"/>
        <xdr:cNvCxnSpPr/>
      </xdr:nvCxnSpPr>
      <xdr:spPr>
        <a:xfrm flipV="1">
          <a:off x="12814300" y="135793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22988</xdr:rowOff>
    </xdr:from>
    <xdr:to>
      <xdr:col>23</xdr:col>
      <xdr:colOff>568325</xdr:colOff>
      <xdr:row>78</xdr:row>
      <xdr:rowOff>124588</xdr:rowOff>
    </xdr:to>
    <xdr:sp macro="" textlink="">
      <xdr:nvSpPr>
        <xdr:cNvPr id="656" name="円/楕円 655"/>
        <xdr:cNvSpPr/>
      </xdr:nvSpPr>
      <xdr:spPr>
        <a:xfrm>
          <a:off x="162687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45865</xdr:rowOff>
    </xdr:from>
    <xdr:ext cx="469744" cy="259045"/>
    <xdr:sp macro="" textlink="">
      <xdr:nvSpPr>
        <xdr:cNvPr id="657" name="災害復旧費該当値テキスト"/>
        <xdr:cNvSpPr txBox="1"/>
      </xdr:nvSpPr>
      <xdr:spPr>
        <a:xfrm>
          <a:off x="16370300" y="132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155499</xdr:rowOff>
    </xdr:from>
    <xdr:to>
      <xdr:col>20</xdr:col>
      <xdr:colOff>9525</xdr:colOff>
      <xdr:row>79</xdr:row>
      <xdr:rowOff>85649</xdr:rowOff>
    </xdr:to>
    <xdr:sp macro="" textlink="">
      <xdr:nvSpPr>
        <xdr:cNvPr id="662" name="円/楕円 661"/>
        <xdr:cNvSpPr/>
      </xdr:nvSpPr>
      <xdr:spPr>
        <a:xfrm>
          <a:off x="13652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76776</xdr:rowOff>
    </xdr:from>
    <xdr:ext cx="378565" cy="259045"/>
    <xdr:sp macro="" textlink="">
      <xdr:nvSpPr>
        <xdr:cNvPr id="663" name="テキスト ボックス 662"/>
        <xdr:cNvSpPr txBox="1"/>
      </xdr:nvSpPr>
      <xdr:spPr>
        <a:xfrm>
          <a:off x="13514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124106</xdr:rowOff>
    </xdr:from>
    <xdr:to>
      <xdr:col>23</xdr:col>
      <xdr:colOff>517525</xdr:colOff>
      <xdr:row>94</xdr:row>
      <xdr:rowOff>11162</xdr:rowOff>
    </xdr:to>
    <xdr:cxnSp macro="">
      <xdr:nvCxnSpPr>
        <xdr:cNvPr id="696" name="直線コネクタ 695"/>
        <xdr:cNvCxnSpPr/>
      </xdr:nvCxnSpPr>
      <xdr:spPr>
        <a:xfrm>
          <a:off x="15481300" y="16068956"/>
          <a:ext cx="838200" cy="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110505</xdr:rowOff>
    </xdr:from>
    <xdr:to>
      <xdr:col>22</xdr:col>
      <xdr:colOff>365125</xdr:colOff>
      <xdr:row>93</xdr:row>
      <xdr:rowOff>124106</xdr:rowOff>
    </xdr:to>
    <xdr:cxnSp macro="">
      <xdr:nvCxnSpPr>
        <xdr:cNvPr id="699" name="直線コネクタ 698"/>
        <xdr:cNvCxnSpPr/>
      </xdr:nvCxnSpPr>
      <xdr:spPr>
        <a:xfrm>
          <a:off x="14592300" y="16055355"/>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44374</xdr:rowOff>
    </xdr:from>
    <xdr:to>
      <xdr:col>21</xdr:col>
      <xdr:colOff>161925</xdr:colOff>
      <xdr:row>93</xdr:row>
      <xdr:rowOff>110505</xdr:rowOff>
    </xdr:to>
    <xdr:cxnSp macro="">
      <xdr:nvCxnSpPr>
        <xdr:cNvPr id="702" name="直線コネクタ 701"/>
        <xdr:cNvCxnSpPr/>
      </xdr:nvCxnSpPr>
      <xdr:spPr>
        <a:xfrm>
          <a:off x="13703300" y="15989224"/>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120678</xdr:rowOff>
    </xdr:from>
    <xdr:to>
      <xdr:col>19</xdr:col>
      <xdr:colOff>644525</xdr:colOff>
      <xdr:row>93</xdr:row>
      <xdr:rowOff>44374</xdr:rowOff>
    </xdr:to>
    <xdr:cxnSp macro="">
      <xdr:nvCxnSpPr>
        <xdr:cNvPr id="705" name="直線コネクタ 704"/>
        <xdr:cNvCxnSpPr/>
      </xdr:nvCxnSpPr>
      <xdr:spPr>
        <a:xfrm>
          <a:off x="12814300" y="15894078"/>
          <a:ext cx="889000" cy="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131812</xdr:rowOff>
    </xdr:from>
    <xdr:to>
      <xdr:col>23</xdr:col>
      <xdr:colOff>568325</xdr:colOff>
      <xdr:row>94</xdr:row>
      <xdr:rowOff>61962</xdr:rowOff>
    </xdr:to>
    <xdr:sp macro="" textlink="">
      <xdr:nvSpPr>
        <xdr:cNvPr id="715" name="円/楕円 714"/>
        <xdr:cNvSpPr/>
      </xdr:nvSpPr>
      <xdr:spPr>
        <a:xfrm>
          <a:off x="16268700" y="1607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154689</xdr:rowOff>
    </xdr:from>
    <xdr:ext cx="534377" cy="259045"/>
    <xdr:sp macro="" textlink="">
      <xdr:nvSpPr>
        <xdr:cNvPr id="716" name="公債費該当値テキスト"/>
        <xdr:cNvSpPr txBox="1"/>
      </xdr:nvSpPr>
      <xdr:spPr>
        <a:xfrm>
          <a:off x="16370300" y="1592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57,872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73306</xdr:rowOff>
    </xdr:from>
    <xdr:to>
      <xdr:col>22</xdr:col>
      <xdr:colOff>415925</xdr:colOff>
      <xdr:row>94</xdr:row>
      <xdr:rowOff>3456</xdr:rowOff>
    </xdr:to>
    <xdr:sp macro="" textlink="">
      <xdr:nvSpPr>
        <xdr:cNvPr id="717" name="円/楕円 716"/>
        <xdr:cNvSpPr/>
      </xdr:nvSpPr>
      <xdr:spPr>
        <a:xfrm>
          <a:off x="15430500" y="160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19983</xdr:rowOff>
    </xdr:from>
    <xdr:ext cx="534377" cy="259045"/>
    <xdr:sp macro="" textlink="">
      <xdr:nvSpPr>
        <xdr:cNvPr id="718" name="テキスト ボックス 717"/>
        <xdr:cNvSpPr txBox="1"/>
      </xdr:nvSpPr>
      <xdr:spPr>
        <a:xfrm>
          <a:off x="15214111" y="1579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59705</xdr:rowOff>
    </xdr:from>
    <xdr:to>
      <xdr:col>21</xdr:col>
      <xdr:colOff>212725</xdr:colOff>
      <xdr:row>93</xdr:row>
      <xdr:rowOff>161305</xdr:rowOff>
    </xdr:to>
    <xdr:sp macro="" textlink="">
      <xdr:nvSpPr>
        <xdr:cNvPr id="719" name="円/楕円 718"/>
        <xdr:cNvSpPr/>
      </xdr:nvSpPr>
      <xdr:spPr>
        <a:xfrm>
          <a:off x="14541500" y="160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6382</xdr:rowOff>
    </xdr:from>
    <xdr:ext cx="534377" cy="259045"/>
    <xdr:sp macro="" textlink="">
      <xdr:nvSpPr>
        <xdr:cNvPr id="720" name="テキスト ボックス 719"/>
        <xdr:cNvSpPr txBox="1"/>
      </xdr:nvSpPr>
      <xdr:spPr>
        <a:xfrm>
          <a:off x="14325111" y="157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165024</xdr:rowOff>
    </xdr:from>
    <xdr:to>
      <xdr:col>20</xdr:col>
      <xdr:colOff>9525</xdr:colOff>
      <xdr:row>93</xdr:row>
      <xdr:rowOff>95174</xdr:rowOff>
    </xdr:to>
    <xdr:sp macro="" textlink="">
      <xdr:nvSpPr>
        <xdr:cNvPr id="721" name="円/楕円 720"/>
        <xdr:cNvSpPr/>
      </xdr:nvSpPr>
      <xdr:spPr>
        <a:xfrm>
          <a:off x="13652500" y="1593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111701</xdr:rowOff>
    </xdr:from>
    <xdr:ext cx="534377" cy="259045"/>
    <xdr:sp macro="" textlink="">
      <xdr:nvSpPr>
        <xdr:cNvPr id="722" name="テキスト ボックス 721"/>
        <xdr:cNvSpPr txBox="1"/>
      </xdr:nvSpPr>
      <xdr:spPr>
        <a:xfrm>
          <a:off x="13436111" y="1571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69878</xdr:rowOff>
    </xdr:from>
    <xdr:to>
      <xdr:col>18</xdr:col>
      <xdr:colOff>492125</xdr:colOff>
      <xdr:row>93</xdr:row>
      <xdr:rowOff>28</xdr:rowOff>
    </xdr:to>
    <xdr:sp macro="" textlink="">
      <xdr:nvSpPr>
        <xdr:cNvPr id="723" name="円/楕円 722"/>
        <xdr:cNvSpPr/>
      </xdr:nvSpPr>
      <xdr:spPr>
        <a:xfrm>
          <a:off x="12763500" y="158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16555</xdr:rowOff>
    </xdr:from>
    <xdr:ext cx="534377" cy="259045"/>
    <xdr:sp macro="" textlink="">
      <xdr:nvSpPr>
        <xdr:cNvPr id="724" name="テキスト ボックス 723"/>
        <xdr:cNvSpPr txBox="1"/>
      </xdr:nvSpPr>
      <xdr:spPr>
        <a:xfrm>
          <a:off x="12547111" y="156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住民一人当たりのコストが８７，１２９円と前年より大幅に増加している状況にある。これは、老朽化が進んでいる公共施設について、近い将来の更新を見据え、公共施設等整備基金に積立を行ったことなどが要因であることから、実質的にコストが増加している状況にはない。</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また、商工費については、平成２３年度以降、１０，０００円台後半から、２０，０００円台前半を推移してきたが、平成２７年度には</a:t>
          </a:r>
          <a:r>
            <a:rPr kumimoji="1" lang="ja-JP" altLang="ja-JP" sz="1300">
              <a:solidFill>
                <a:schemeClr val="dk1"/>
              </a:solidFill>
              <a:effectLst/>
              <a:latin typeface="+mn-lt"/>
              <a:ea typeface="+mn-ea"/>
              <a:cs typeface="+mn-cs"/>
            </a:rPr>
            <a:t>地域経済活性化を図るため、町内での消費喚起を促進する地方創生関連事業を実施したことによ</a:t>
          </a:r>
          <a:r>
            <a:rPr kumimoji="1" lang="ja-JP" altLang="en-US" sz="1300">
              <a:solidFill>
                <a:schemeClr val="dk1"/>
              </a:solidFill>
              <a:effectLst/>
              <a:latin typeface="+mn-lt"/>
              <a:ea typeface="+mn-ea"/>
              <a:cs typeface="+mn-cs"/>
            </a:rPr>
            <a:t>り</a:t>
          </a:r>
          <a:r>
            <a:rPr kumimoji="1" lang="ja-JP" altLang="en-US" sz="1300">
              <a:latin typeface="ＭＳ Ｐゴシック"/>
            </a:rPr>
            <a:t>２５，７７３円に増加している。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財政調整基金残高は、次年度執行事業の財源確保のため、本年度においても増額している。平成２</a:t>
          </a:r>
          <a:r>
            <a:rPr lang="ja-JP" altLang="en-US" sz="1100" b="0" i="0" baseline="0">
              <a:solidFill>
                <a:schemeClr val="dk1"/>
              </a:solidFill>
              <a:effectLst/>
              <a:latin typeface="+mn-lt"/>
              <a:ea typeface="+mn-ea"/>
              <a:cs typeface="+mn-cs"/>
            </a:rPr>
            <a:t>７年</a:t>
          </a:r>
          <a:r>
            <a:rPr lang="ja-JP" altLang="ja-JP" sz="1100" b="0" i="0" baseline="0">
              <a:solidFill>
                <a:schemeClr val="dk1"/>
              </a:solidFill>
              <a:effectLst/>
              <a:latin typeface="+mn-lt"/>
              <a:ea typeface="+mn-ea"/>
              <a:cs typeface="+mn-cs"/>
            </a:rPr>
            <a:t>度は実質収支額は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、町債の元利償還金の減少による公債費の減、その他歳出全般の見直しにより改善されてきている。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実質単年度収支については、財政調整基金などの積立額が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したことによる</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今後については、景気の低迷</a:t>
          </a:r>
          <a:r>
            <a:rPr lang="ja-JP" altLang="en-US" sz="1100" b="0" i="0" baseline="0">
              <a:solidFill>
                <a:schemeClr val="dk1"/>
              </a:solidFill>
              <a:effectLst/>
              <a:latin typeface="+mn-lt"/>
              <a:ea typeface="+mn-ea"/>
              <a:cs typeface="+mn-cs"/>
            </a:rPr>
            <a:t>、人口減少</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町税や地方交付税の大きな</a:t>
          </a:r>
          <a:r>
            <a:rPr lang="ja-JP" altLang="ja-JP" sz="1100" b="0" i="0" baseline="0">
              <a:solidFill>
                <a:schemeClr val="dk1"/>
              </a:solidFill>
              <a:effectLst/>
              <a:latin typeface="+mn-lt"/>
              <a:ea typeface="+mn-ea"/>
              <a:cs typeface="+mn-cs"/>
            </a:rPr>
            <a:t>伸びは期待できず、基金の取崩しも必要となってくることが予想されることから、</a:t>
          </a:r>
          <a:r>
            <a:rPr kumimoji="1" lang="ja-JP" altLang="ja-JP" sz="1100">
              <a:solidFill>
                <a:schemeClr val="dk1"/>
              </a:solidFill>
              <a:effectLst/>
              <a:latin typeface="+mn-lt"/>
              <a:ea typeface="+mn-ea"/>
              <a:cs typeface="+mn-cs"/>
            </a:rPr>
            <a:t>優先度や緊急性を判断し事業の選択と集中化を図るとともに、</a:t>
          </a:r>
          <a:r>
            <a:rPr lang="ja-JP" altLang="ja-JP" sz="1100" b="0" i="0" baseline="0">
              <a:solidFill>
                <a:schemeClr val="dk1"/>
              </a:solidFill>
              <a:effectLst/>
              <a:latin typeface="+mn-lt"/>
              <a:ea typeface="+mn-ea"/>
              <a:cs typeface="+mn-cs"/>
            </a:rPr>
            <a:t>事務事業の見直しや経費の削減などに</a:t>
          </a:r>
          <a:r>
            <a:rPr lang="ja-JP" altLang="en-US" sz="1100" b="0" i="0" baseline="0">
              <a:solidFill>
                <a:schemeClr val="dk1"/>
              </a:solidFill>
              <a:effectLst/>
              <a:latin typeface="+mn-lt"/>
              <a:ea typeface="+mn-ea"/>
              <a:cs typeface="+mn-cs"/>
            </a:rPr>
            <a:t>一層の努力を続けながら、</a:t>
          </a:r>
          <a:r>
            <a:rPr kumimoji="1" lang="ja-JP" altLang="ja-JP" sz="1100">
              <a:solidFill>
                <a:schemeClr val="dk1"/>
              </a:solidFill>
              <a:effectLst/>
              <a:latin typeface="+mn-lt"/>
              <a:ea typeface="+mn-ea"/>
              <a:cs typeface="+mn-cs"/>
            </a:rPr>
            <a:t>適正な財政運営を行っていく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一般会計及びすべての特別会計で赤字が生じていない現状にある。</a:t>
          </a:r>
          <a:endParaRPr lang="ja-JP" altLang="ja-JP" sz="1400">
            <a:effectLst/>
          </a:endParaRPr>
        </a:p>
        <a:p>
          <a:pPr rtl="0"/>
          <a:r>
            <a:rPr lang="ja-JP" altLang="ja-JP" sz="1100" b="0" i="0" baseline="0">
              <a:solidFill>
                <a:schemeClr val="dk1"/>
              </a:solidFill>
              <a:effectLst/>
              <a:latin typeface="+mn-lt"/>
              <a:ea typeface="+mn-ea"/>
              <a:cs typeface="+mn-cs"/>
            </a:rPr>
            <a:t>　 今後も各会計で適正な財政運営、企業経営を行っていく。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5431_&#32654;&#24140;&#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34.700000000000003</v>
          </cell>
          <cell r="L73">
            <v>20.2</v>
          </cell>
          <cell r="M73">
            <v>7.5</v>
          </cell>
          <cell r="N73">
            <v>1.5</v>
          </cell>
        </row>
        <row r="75">
          <cell r="K75">
            <v>13.9</v>
          </cell>
          <cell r="L75">
            <v>12</v>
          </cell>
          <cell r="M75">
            <v>10.7</v>
          </cell>
          <cell r="N75">
            <v>10</v>
          </cell>
          <cell r="O75">
            <v>9.4</v>
          </cell>
        </row>
        <row r="77">
          <cell r="G77" t="str">
            <v>類似団体内平均値</v>
          </cell>
          <cell r="K77">
            <v>40.200000000000003</v>
          </cell>
          <cell r="L77">
            <v>30.7</v>
          </cell>
          <cell r="M77">
            <v>22.3</v>
          </cell>
          <cell r="N77">
            <v>20.3</v>
          </cell>
          <cell r="O77">
            <v>13</v>
          </cell>
        </row>
        <row r="79">
          <cell r="K79">
            <v>10.1</v>
          </cell>
          <cell r="L79">
            <v>9.1999999999999993</v>
          </cell>
          <cell r="M79">
            <v>8.5</v>
          </cell>
          <cell r="N79">
            <v>7.7</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10417363</v>
      </c>
      <c r="BO4" s="349"/>
      <c r="BP4" s="349"/>
      <c r="BQ4" s="349"/>
      <c r="BR4" s="349"/>
      <c r="BS4" s="349"/>
      <c r="BT4" s="349"/>
      <c r="BU4" s="350"/>
      <c r="BV4" s="348">
        <v>10587399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10338682</v>
      </c>
      <c r="BO5" s="386"/>
      <c r="BP5" s="386"/>
      <c r="BQ5" s="386"/>
      <c r="BR5" s="386"/>
      <c r="BS5" s="386"/>
      <c r="BT5" s="386"/>
      <c r="BU5" s="387"/>
      <c r="BV5" s="385">
        <v>10442201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75.900000000000006</v>
      </c>
      <c r="CU5" s="383"/>
      <c r="CV5" s="383"/>
      <c r="CW5" s="383"/>
      <c r="CX5" s="383"/>
      <c r="CY5" s="383"/>
      <c r="CZ5" s="383"/>
      <c r="DA5" s="384"/>
      <c r="DB5" s="382">
        <v>77.900000000000006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78681</v>
      </c>
      <c r="BO6" s="386"/>
      <c r="BP6" s="386"/>
      <c r="BQ6" s="386"/>
      <c r="BR6" s="386"/>
      <c r="BS6" s="386"/>
      <c r="BT6" s="386"/>
      <c r="BU6" s="387"/>
      <c r="BV6" s="385">
        <v>145198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80.3</v>
      </c>
      <c r="CU6" s="423"/>
      <c r="CV6" s="423"/>
      <c r="CW6" s="423"/>
      <c r="CX6" s="423"/>
      <c r="CY6" s="423"/>
      <c r="CZ6" s="423"/>
      <c r="DA6" s="424"/>
      <c r="DB6" s="422">
        <v>82.9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161</v>
      </c>
      <c r="BO7" s="386"/>
      <c r="BP7" s="386"/>
      <c r="BQ7" s="386"/>
      <c r="BR7" s="386"/>
      <c r="BS7" s="386"/>
      <c r="BT7" s="386"/>
      <c r="BU7" s="387"/>
      <c r="BV7" s="385">
        <v>50099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6876197</v>
      </c>
      <c r="CU7" s="386"/>
      <c r="CV7" s="386"/>
      <c r="CW7" s="386"/>
      <c r="CX7" s="386"/>
      <c r="CY7" s="386"/>
      <c r="CZ7" s="386"/>
      <c r="DA7" s="387"/>
      <c r="DB7" s="385">
        <v>6767294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78520</v>
      </c>
      <c r="BO8" s="386"/>
      <c r="BP8" s="386"/>
      <c r="BQ8" s="386"/>
      <c r="BR8" s="386"/>
      <c r="BS8" s="386"/>
      <c r="BT8" s="386"/>
      <c r="BU8" s="387"/>
      <c r="BV8" s="385">
        <v>95099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20296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-16579</v>
      </c>
      <c r="BO9" s="386"/>
      <c r="BP9" s="386"/>
      <c r="BQ9" s="386"/>
      <c r="BR9" s="386"/>
      <c r="BS9" s="386"/>
      <c r="BT9" s="386"/>
      <c r="BU9" s="387"/>
      <c r="BV9" s="385">
        <v>11939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21575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183333</v>
      </c>
      <c r="BO10" s="386"/>
      <c r="BP10" s="386"/>
      <c r="BQ10" s="386"/>
      <c r="BR10" s="386"/>
      <c r="BS10" s="386"/>
      <c r="BT10" s="386"/>
      <c r="BU10" s="387"/>
      <c r="BV10" s="385">
        <v>32267</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20527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2791</v>
      </c>
      <c r="BO12" s="386"/>
      <c r="BP12" s="386"/>
      <c r="BQ12" s="386"/>
      <c r="BR12" s="386"/>
      <c r="BS12" s="386"/>
      <c r="BT12" s="386"/>
      <c r="BU12" s="387"/>
      <c r="BV12" s="385">
        <v>30586</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20481</v>
      </c>
      <c r="S13" s="467"/>
      <c r="T13" s="467"/>
      <c r="U13" s="467"/>
      <c r="V13" s="468"/>
      <c r="W13" s="401" t="s">
        <v>121</v>
      </c>
      <c r="X13" s="402"/>
      <c r="Y13" s="402"/>
      <c r="Z13" s="402"/>
      <c r="AA13" s="402"/>
      <c r="AB13" s="392"/>
      <c r="AC13" s="436">
        <v>1645</v>
      </c>
      <c r="AD13" s="437"/>
      <c r="AE13" s="437"/>
      <c r="AF13" s="437"/>
      <c r="AG13" s="476"/>
      <c r="AH13" s="436">
        <v>1686</v>
      </c>
      <c r="AI13" s="437"/>
      <c r="AJ13" s="437"/>
      <c r="AK13" s="437"/>
      <c r="AL13" s="438"/>
      <c r="AM13" s="414" t="s">
        <v>122</v>
      </c>
      <c r="AN13" s="415"/>
      <c r="AO13" s="415"/>
      <c r="AP13" s="415"/>
      <c r="AQ13" s="415"/>
      <c r="AR13" s="415"/>
      <c r="AS13" s="415"/>
      <c r="AT13" s="416"/>
      <c r="AU13" s="417" t="s">
        <v>116</v>
      </c>
      <c r="AV13" s="418"/>
      <c r="AW13" s="418"/>
      <c r="AX13" s="418"/>
      <c r="AY13" s="419" t="s">
        <v>123</v>
      </c>
      <c r="AZ13" s="420"/>
      <c r="BA13" s="420"/>
      <c r="BB13" s="420"/>
      <c r="BC13" s="420"/>
      <c r="BD13" s="420"/>
      <c r="BE13" s="420"/>
      <c r="BF13" s="420"/>
      <c r="BG13" s="420"/>
      <c r="BH13" s="420"/>
      <c r="BI13" s="420"/>
      <c r="BJ13" s="420"/>
      <c r="BK13" s="420"/>
      <c r="BL13" s="420"/>
      <c r="BM13" s="421"/>
      <c r="BN13" s="385">
        <v>163963</v>
      </c>
      <c r="BO13" s="386"/>
      <c r="BP13" s="386"/>
      <c r="BQ13" s="386"/>
      <c r="BR13" s="386"/>
      <c r="BS13" s="386"/>
      <c r="BT13" s="386"/>
      <c r="BU13" s="387"/>
      <c r="BV13" s="385">
        <v>13620</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20851</v>
      </c>
      <c r="S14" s="467"/>
      <c r="T14" s="467"/>
      <c r="U14" s="467"/>
      <c r="V14" s="468"/>
      <c r="W14" s="375"/>
      <c r="X14" s="376"/>
      <c r="Y14" s="376"/>
      <c r="Z14" s="376"/>
      <c r="AA14" s="376"/>
      <c r="AB14" s="365"/>
      <c r="AC14" s="469">
        <v>16</v>
      </c>
      <c r="AD14" s="470"/>
      <c r="AE14" s="470"/>
      <c r="AF14" s="470"/>
      <c r="AG14" s="471"/>
      <c r="AH14" s="469">
        <v>14.6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v>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20801</v>
      </c>
      <c r="S15" s="467"/>
      <c r="T15" s="467"/>
      <c r="U15" s="467"/>
      <c r="V15" s="468"/>
      <c r="W15" s="401" t="s">
        <v>127</v>
      </c>
      <c r="X15" s="402"/>
      <c r="Y15" s="402"/>
      <c r="Z15" s="402"/>
      <c r="AA15" s="402"/>
      <c r="AB15" s="392"/>
      <c r="AC15" s="436">
        <v>2107</v>
      </c>
      <c r="AD15" s="437"/>
      <c r="AE15" s="437"/>
      <c r="AF15" s="437"/>
      <c r="AG15" s="476"/>
      <c r="AH15" s="436">
        <v>2471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2106790</v>
      </c>
      <c r="BO15" s="349"/>
      <c r="BP15" s="349"/>
      <c r="BQ15" s="349"/>
      <c r="BR15" s="349"/>
      <c r="BS15" s="349"/>
      <c r="BT15" s="349"/>
      <c r="BU15" s="350"/>
      <c r="BV15" s="348">
        <v>1994297</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20.6</v>
      </c>
      <c r="AD16" s="470"/>
      <c r="AE16" s="470"/>
      <c r="AF16" s="470"/>
      <c r="AG16" s="471"/>
      <c r="AH16" s="469">
        <v>21.4</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5948651</v>
      </c>
      <c r="BO16" s="386"/>
      <c r="BP16" s="386"/>
      <c r="BQ16" s="386"/>
      <c r="BR16" s="386"/>
      <c r="BS16" s="386"/>
      <c r="BT16" s="386"/>
      <c r="BU16" s="387"/>
      <c r="BV16" s="385">
        <v>5824045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6500</v>
      </c>
      <c r="AD17" s="437"/>
      <c r="AE17" s="437"/>
      <c r="AF17" s="437"/>
      <c r="AG17" s="476"/>
      <c r="AH17" s="436">
        <v>7320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2635788</v>
      </c>
      <c r="BO17" s="386"/>
      <c r="BP17" s="386"/>
      <c r="BQ17" s="386"/>
      <c r="BR17" s="386"/>
      <c r="BS17" s="386"/>
      <c r="BT17" s="386"/>
      <c r="BU17" s="387"/>
      <c r="BV17" s="385">
        <v>2517839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438.41</v>
      </c>
      <c r="M18" s="498"/>
      <c r="N18" s="498"/>
      <c r="O18" s="498"/>
      <c r="P18" s="498"/>
      <c r="Q18" s="498"/>
      <c r="R18" s="499"/>
      <c r="S18" s="499"/>
      <c r="T18" s="499"/>
      <c r="U18" s="499"/>
      <c r="V18" s="500"/>
      <c r="W18" s="403"/>
      <c r="X18" s="404"/>
      <c r="Y18" s="404"/>
      <c r="Z18" s="404"/>
      <c r="AA18" s="404"/>
      <c r="AB18" s="395"/>
      <c r="AC18" s="501">
        <v>63.4</v>
      </c>
      <c r="AD18" s="502"/>
      <c r="AE18" s="502"/>
      <c r="AF18" s="502"/>
      <c r="AG18" s="503"/>
      <c r="AH18" s="501">
        <v>63.5</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5312827</v>
      </c>
      <c r="BO18" s="386"/>
      <c r="BP18" s="386"/>
      <c r="BQ18" s="386"/>
      <c r="BR18" s="386"/>
      <c r="BS18" s="386"/>
      <c r="BT18" s="386"/>
      <c r="BU18" s="387"/>
      <c r="BV18" s="385">
        <v>5332490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7791560</v>
      </c>
      <c r="BO19" s="386"/>
      <c r="BP19" s="386"/>
      <c r="BQ19" s="386"/>
      <c r="BR19" s="386"/>
      <c r="BS19" s="386"/>
      <c r="BT19" s="386"/>
      <c r="BU19" s="387"/>
      <c r="BV19" s="385">
        <v>7479960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8626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8986506</v>
      </c>
      <c r="BO23" s="386"/>
      <c r="BP23" s="386"/>
      <c r="BQ23" s="386"/>
      <c r="BR23" s="386"/>
      <c r="BS23" s="386"/>
      <c r="BT23" s="386"/>
      <c r="BU23" s="387"/>
      <c r="BV23" s="385">
        <v>9426021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7480</v>
      </c>
      <c r="R24" s="437"/>
      <c r="S24" s="437"/>
      <c r="T24" s="437"/>
      <c r="U24" s="437"/>
      <c r="V24" s="476"/>
      <c r="W24" s="531"/>
      <c r="X24" s="519"/>
      <c r="Y24" s="520"/>
      <c r="Z24" s="435" t="s">
        <v>151</v>
      </c>
      <c r="AA24" s="415"/>
      <c r="AB24" s="415"/>
      <c r="AC24" s="415"/>
      <c r="AD24" s="415"/>
      <c r="AE24" s="415"/>
      <c r="AF24" s="415"/>
      <c r="AG24" s="416"/>
      <c r="AH24" s="436">
        <v>166</v>
      </c>
      <c r="AI24" s="437"/>
      <c r="AJ24" s="437"/>
      <c r="AK24" s="437"/>
      <c r="AL24" s="476"/>
      <c r="AM24" s="436">
        <v>502980</v>
      </c>
      <c r="AN24" s="437"/>
      <c r="AO24" s="437"/>
      <c r="AP24" s="437"/>
      <c r="AQ24" s="437"/>
      <c r="AR24" s="476"/>
      <c r="AS24" s="436">
        <v>3030</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7991422</v>
      </c>
      <c r="BO24" s="386"/>
      <c r="BP24" s="386"/>
      <c r="BQ24" s="386"/>
      <c r="BR24" s="386"/>
      <c r="BS24" s="386"/>
      <c r="BT24" s="386"/>
      <c r="BU24" s="387"/>
      <c r="BV24" s="385">
        <v>8369633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6532</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964530</v>
      </c>
      <c r="BO25" s="349"/>
      <c r="BP25" s="349"/>
      <c r="BQ25" s="349"/>
      <c r="BR25" s="349"/>
      <c r="BS25" s="349"/>
      <c r="BT25" s="349"/>
      <c r="BU25" s="350"/>
      <c r="BV25" s="348">
        <v>1145600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5658</v>
      </c>
      <c r="R26" s="437"/>
      <c r="S26" s="437"/>
      <c r="T26" s="437"/>
      <c r="U26" s="437"/>
      <c r="V26" s="476"/>
      <c r="W26" s="531"/>
      <c r="X26" s="519"/>
      <c r="Y26" s="520"/>
      <c r="Z26" s="435" t="s">
        <v>157</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3200</v>
      </c>
      <c r="R27" s="437"/>
      <c r="S27" s="437"/>
      <c r="T27" s="437"/>
      <c r="U27" s="437"/>
      <c r="V27" s="476"/>
      <c r="W27" s="531"/>
      <c r="X27" s="519"/>
      <c r="Y27" s="520"/>
      <c r="Z27" s="435" t="s">
        <v>160</v>
      </c>
      <c r="AA27" s="415"/>
      <c r="AB27" s="415"/>
      <c r="AC27" s="415"/>
      <c r="AD27" s="415"/>
      <c r="AE27" s="415"/>
      <c r="AF27" s="415"/>
      <c r="AG27" s="416"/>
      <c r="AH27" s="436">
        <v>6</v>
      </c>
      <c r="AI27" s="437"/>
      <c r="AJ27" s="437"/>
      <c r="AK27" s="437"/>
      <c r="AL27" s="476"/>
      <c r="AM27" s="436">
        <v>16656</v>
      </c>
      <c r="AN27" s="437"/>
      <c r="AO27" s="437"/>
      <c r="AP27" s="437"/>
      <c r="AQ27" s="437"/>
      <c r="AR27" s="476"/>
      <c r="AS27" s="436">
        <v>2776</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2600</v>
      </c>
      <c r="R28" s="437"/>
      <c r="S28" s="437"/>
      <c r="T28" s="437"/>
      <c r="U28" s="437"/>
      <c r="V28" s="476"/>
      <c r="W28" s="531"/>
      <c r="X28" s="519"/>
      <c r="Y28" s="520"/>
      <c r="Z28" s="435" t="s">
        <v>163</v>
      </c>
      <c r="AA28" s="415"/>
      <c r="AB28" s="415"/>
      <c r="AC28" s="415"/>
      <c r="AD28" s="415"/>
      <c r="AE28" s="415"/>
      <c r="AF28" s="415"/>
      <c r="AG28" s="416"/>
      <c r="AH28" s="436">
        <v>1</v>
      </c>
      <c r="AI28" s="437"/>
      <c r="AJ28" s="437"/>
      <c r="AK28" s="437"/>
      <c r="AL28" s="476"/>
      <c r="AM28" s="436" t="s">
        <v>164</v>
      </c>
      <c r="AN28" s="437"/>
      <c r="AO28" s="437"/>
      <c r="AP28" s="437"/>
      <c r="AQ28" s="437"/>
      <c r="AR28" s="476"/>
      <c r="AS28" s="436" t="s">
        <v>164</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1422277</v>
      </c>
      <c r="BO28" s="349"/>
      <c r="BP28" s="349"/>
      <c r="BQ28" s="349"/>
      <c r="BR28" s="349"/>
      <c r="BS28" s="349"/>
      <c r="BT28" s="349"/>
      <c r="BU28" s="350"/>
      <c r="BV28" s="348">
        <v>1241735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2370</v>
      </c>
      <c r="R29" s="437"/>
      <c r="S29" s="437"/>
      <c r="T29" s="437"/>
      <c r="U29" s="437"/>
      <c r="V29" s="476"/>
      <c r="W29" s="532"/>
      <c r="X29" s="533"/>
      <c r="Y29" s="534"/>
      <c r="Z29" s="435" t="s">
        <v>168</v>
      </c>
      <c r="AA29" s="415"/>
      <c r="AB29" s="415"/>
      <c r="AC29" s="415"/>
      <c r="AD29" s="415"/>
      <c r="AE29" s="415"/>
      <c r="AF29" s="415"/>
      <c r="AG29" s="416"/>
      <c r="AH29" s="436">
        <v>173</v>
      </c>
      <c r="AI29" s="437"/>
      <c r="AJ29" s="437"/>
      <c r="AK29" s="437"/>
      <c r="AL29" s="476"/>
      <c r="AM29" s="436">
        <v>522503</v>
      </c>
      <c r="AN29" s="437"/>
      <c r="AO29" s="437"/>
      <c r="AP29" s="437"/>
      <c r="AQ29" s="437"/>
      <c r="AR29" s="476"/>
      <c r="AS29" s="436">
        <v>3020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316013</v>
      </c>
      <c r="BO29" s="386"/>
      <c r="BP29" s="386"/>
      <c r="BQ29" s="386"/>
      <c r="BR29" s="386"/>
      <c r="BS29" s="386"/>
      <c r="BT29" s="386"/>
      <c r="BU29" s="387"/>
      <c r="BV29" s="385">
        <v>318710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2473506</v>
      </c>
      <c r="BO30" s="555"/>
      <c r="BP30" s="555"/>
      <c r="BQ30" s="555"/>
      <c r="BR30" s="555"/>
      <c r="BS30" s="555"/>
      <c r="BT30" s="555"/>
      <c r="BU30" s="556"/>
      <c r="BV30" s="554">
        <v>2052939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美幌・津別広域事務組合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美幌みどりの村振興公社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個別排水処理特別会計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網走地方教育研修センター組合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1" t="s">
        <v>534</v>
      </c>
      <c r="D34" s="1151"/>
      <c r="E34" s="1152"/>
      <c r="F34" s="32">
        <v>4.83</v>
      </c>
      <c r="G34" s="33">
        <v>6.23</v>
      </c>
      <c r="H34" s="33">
        <v>7.2</v>
      </c>
      <c r="I34" s="33">
        <v>8.6</v>
      </c>
      <c r="J34" s="34">
        <v>9.5399999999999991</v>
      </c>
      <c r="K34" s="22"/>
      <c r="L34" s="22"/>
      <c r="M34" s="22"/>
      <c r="N34" s="22"/>
      <c r="O34" s="22"/>
      <c r="P34" s="22"/>
    </row>
    <row r="35" spans="1:16" ht="39" customHeight="1">
      <c r="A35" s="22"/>
      <c r="B35" s="35"/>
      <c r="C35" s="1145" t="s">
        <v>535</v>
      </c>
      <c r="D35" s="1146"/>
      <c r="E35" s="1147"/>
      <c r="F35" s="36">
        <v>4.3099999999999996</v>
      </c>
      <c r="G35" s="37">
        <v>3.87</v>
      </c>
      <c r="H35" s="37">
        <v>3.25</v>
      </c>
      <c r="I35" s="37">
        <v>3.77</v>
      </c>
      <c r="J35" s="38">
        <v>4.0999999999999996</v>
      </c>
      <c r="K35" s="22"/>
      <c r="L35" s="22"/>
      <c r="M35" s="22"/>
      <c r="N35" s="22"/>
      <c r="O35" s="22"/>
      <c r="P35" s="22"/>
    </row>
    <row r="36" spans="1:16" ht="39" customHeight="1">
      <c r="A36" s="22"/>
      <c r="B36" s="35"/>
      <c r="C36" s="1145" t="s">
        <v>536</v>
      </c>
      <c r="D36" s="1146"/>
      <c r="E36" s="1147"/>
      <c r="F36" s="36">
        <v>1.34</v>
      </c>
      <c r="G36" s="37">
        <v>1.61</v>
      </c>
      <c r="H36" s="37">
        <v>1.21</v>
      </c>
      <c r="I36" s="37">
        <v>1.4</v>
      </c>
      <c r="J36" s="38">
        <v>1.1399999999999999</v>
      </c>
      <c r="K36" s="22"/>
      <c r="L36" s="22"/>
      <c r="M36" s="22"/>
      <c r="N36" s="22"/>
      <c r="O36" s="22"/>
      <c r="P36" s="22"/>
    </row>
    <row r="37" spans="1:16" ht="39" customHeight="1">
      <c r="A37" s="22"/>
      <c r="B37" s="35"/>
      <c r="C37" s="1145" t="s">
        <v>537</v>
      </c>
      <c r="D37" s="1146"/>
      <c r="E37" s="1147"/>
      <c r="F37" s="36">
        <v>1.57</v>
      </c>
      <c r="G37" s="37">
        <v>2.19</v>
      </c>
      <c r="H37" s="37">
        <v>2.69</v>
      </c>
      <c r="I37" s="37">
        <v>1.39</v>
      </c>
      <c r="J37" s="38">
        <v>0.26</v>
      </c>
      <c r="K37" s="22"/>
      <c r="L37" s="22"/>
      <c r="M37" s="22"/>
      <c r="N37" s="22"/>
      <c r="O37" s="22"/>
      <c r="P37" s="22"/>
    </row>
    <row r="38" spans="1:16" ht="39" customHeight="1">
      <c r="A38" s="22"/>
      <c r="B38" s="35"/>
      <c r="C38" s="1145" t="s">
        <v>538</v>
      </c>
      <c r="D38" s="1146"/>
      <c r="E38" s="1147"/>
      <c r="F38" s="36">
        <v>0.13</v>
      </c>
      <c r="G38" s="37">
        <v>0.19</v>
      </c>
      <c r="H38" s="37">
        <v>0.03</v>
      </c>
      <c r="I38" s="37">
        <v>0.12</v>
      </c>
      <c r="J38" s="38">
        <v>0.02</v>
      </c>
      <c r="K38" s="22"/>
      <c r="L38" s="22"/>
      <c r="M38" s="22"/>
      <c r="N38" s="22"/>
      <c r="O38" s="22"/>
      <c r="P38" s="22"/>
    </row>
    <row r="39" spans="1:16" ht="39" customHeight="1">
      <c r="A39" s="22"/>
      <c r="B39" s="35"/>
      <c r="C39" s="1145" t="s">
        <v>539</v>
      </c>
      <c r="D39" s="1146"/>
      <c r="E39" s="1147"/>
      <c r="F39" s="36">
        <v>0.12</v>
      </c>
      <c r="G39" s="37">
        <v>0.05</v>
      </c>
      <c r="H39" s="37">
        <v>0.01</v>
      </c>
      <c r="I39" s="37">
        <v>0</v>
      </c>
      <c r="J39" s="38">
        <v>0.02</v>
      </c>
      <c r="K39" s="22"/>
      <c r="L39" s="22"/>
      <c r="M39" s="22"/>
      <c r="N39" s="22"/>
      <c r="O39" s="22"/>
      <c r="P39" s="22"/>
    </row>
    <row r="40" spans="1:16" ht="39" customHeight="1">
      <c r="A40" s="22"/>
      <c r="B40" s="35"/>
      <c r="C40" s="1145" t="s">
        <v>540</v>
      </c>
      <c r="D40" s="1146"/>
      <c r="E40" s="1147"/>
      <c r="F40" s="36">
        <v>0</v>
      </c>
      <c r="G40" s="37">
        <v>0</v>
      </c>
      <c r="H40" s="37">
        <v>0.05</v>
      </c>
      <c r="I40" s="37">
        <v>0</v>
      </c>
      <c r="J40" s="38">
        <v>0.01</v>
      </c>
      <c r="K40" s="22"/>
      <c r="L40" s="22"/>
      <c r="M40" s="22"/>
      <c r="N40" s="22"/>
      <c r="O40" s="22"/>
      <c r="P40" s="22"/>
    </row>
    <row r="41" spans="1:16" ht="39" customHeight="1">
      <c r="A41" s="22"/>
      <c r="B41" s="35"/>
      <c r="C41" s="1145" t="s">
        <v>541</v>
      </c>
      <c r="D41" s="1146"/>
      <c r="E41" s="1147"/>
      <c r="F41" s="36">
        <v>0</v>
      </c>
      <c r="G41" s="37">
        <v>0</v>
      </c>
      <c r="H41" s="37">
        <v>0</v>
      </c>
      <c r="I41" s="37">
        <v>0.01</v>
      </c>
      <c r="J41" s="38">
        <v>0</v>
      </c>
      <c r="K41" s="22"/>
      <c r="L41" s="22"/>
      <c r="M41" s="22"/>
      <c r="N41" s="22"/>
      <c r="O41" s="22"/>
      <c r="P41" s="22"/>
    </row>
    <row r="42" spans="1:16" ht="39" customHeight="1">
      <c r="A42" s="22"/>
      <c r="B42" s="39"/>
      <c r="C42" s="1145" t="s">
        <v>542</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543</v>
      </c>
      <c r="D43" s="1149"/>
      <c r="E43" s="1150"/>
      <c r="F43" s="41" t="s">
        <v>490</v>
      </c>
      <c r="G43" s="42" t="s">
        <v>490</v>
      </c>
      <c r="H43" s="42" t="s">
        <v>490</v>
      </c>
      <c r="I43" s="42" t="s">
        <v>490</v>
      </c>
      <c r="J43" s="43" t="s">
        <v>490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1" t="s">
        <v>11</v>
      </c>
      <c r="C45" s="1162"/>
      <c r="D45" s="58"/>
      <c r="E45" s="1167" t="s">
        <v>12</v>
      </c>
      <c r="F45" s="1167"/>
      <c r="G45" s="1167"/>
      <c r="H45" s="1167"/>
      <c r="I45" s="1167"/>
      <c r="J45" s="1168"/>
      <c r="K45" s="59">
        <v>1554</v>
      </c>
      <c r="L45" s="60">
        <v>1413</v>
      </c>
      <c r="M45" s="60">
        <v>1310</v>
      </c>
      <c r="N45" s="60">
        <v>1281</v>
      </c>
      <c r="O45" s="61">
        <v>1188</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418</v>
      </c>
      <c r="L48" s="64">
        <v>443</v>
      </c>
      <c r="M48" s="64">
        <v>468</v>
      </c>
      <c r="N48" s="64">
        <v>547</v>
      </c>
      <c r="O48" s="65">
        <v>526</v>
      </c>
      <c r="P48" s="48"/>
      <c r="Q48" s="48"/>
      <c r="R48" s="48"/>
      <c r="S48" s="48"/>
      <c r="T48" s="48"/>
      <c r="U48" s="48"/>
    </row>
    <row r="49" spans="1:21" ht="30.75" customHeight="1">
      <c r="A49" s="48"/>
      <c r="B49" s="1163"/>
      <c r="C49" s="1164"/>
      <c r="D49" s="62"/>
      <c r="E49" s="1155" t="s">
        <v>16</v>
      </c>
      <c r="F49" s="1155"/>
      <c r="G49" s="1155"/>
      <c r="H49" s="1155"/>
      <c r="I49" s="1155"/>
      <c r="J49" s="1156"/>
      <c r="K49" s="63">
        <v>17</v>
      </c>
      <c r="L49" s="64">
        <v>17</v>
      </c>
      <c r="M49" s="64">
        <v>22</v>
      </c>
      <c r="N49" s="64">
        <v>33</v>
      </c>
      <c r="O49" s="65">
        <v>25</v>
      </c>
      <c r="P49" s="48"/>
      <c r="Q49" s="48"/>
      <c r="R49" s="48"/>
      <c r="S49" s="48"/>
      <c r="T49" s="48"/>
      <c r="U49" s="48"/>
    </row>
    <row r="50" spans="1:21" ht="30.75" customHeight="1">
      <c r="A50" s="48"/>
      <c r="B50" s="1163"/>
      <c r="C50" s="1164"/>
      <c r="D50" s="62"/>
      <c r="E50" s="1155" t="s">
        <v>17</v>
      </c>
      <c r="F50" s="1155"/>
      <c r="G50" s="1155"/>
      <c r="H50" s="1155"/>
      <c r="I50" s="1155"/>
      <c r="J50" s="1156"/>
      <c r="K50" s="63">
        <v>19</v>
      </c>
      <c r="L50" s="64">
        <v>49</v>
      </c>
      <c r="M50" s="64">
        <v>46</v>
      </c>
      <c r="N50" s="64">
        <v>61</v>
      </c>
      <c r="O50" s="65">
        <v>44</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1310</v>
      </c>
      <c r="L52" s="64">
        <v>1313</v>
      </c>
      <c r="M52" s="64">
        <v>1310</v>
      </c>
      <c r="N52" s="64">
        <v>1359</v>
      </c>
      <c r="O52" s="65">
        <v>1269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698</v>
      </c>
      <c r="L53" s="69">
        <v>609</v>
      </c>
      <c r="M53" s="69">
        <v>536</v>
      </c>
      <c r="N53" s="69">
        <v>563</v>
      </c>
      <c r="O53" s="70">
        <v>514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69" t="s">
        <v>24</v>
      </c>
      <c r="C41" s="1170"/>
      <c r="D41" s="81"/>
      <c r="E41" s="1175" t="s">
        <v>25</v>
      </c>
      <c r="F41" s="1175"/>
      <c r="G41" s="1175"/>
      <c r="H41" s="1176"/>
      <c r="I41" s="82">
        <v>10951</v>
      </c>
      <c r="J41" s="83">
        <v>10327</v>
      </c>
      <c r="K41" s="83">
        <v>9750</v>
      </c>
      <c r="L41" s="83">
        <v>9466</v>
      </c>
      <c r="M41" s="84">
        <v>9016</v>
      </c>
    </row>
    <row r="42" spans="2:13" ht="27.75" customHeight="1">
      <c r="B42" s="1171"/>
      <c r="C42" s="1172"/>
      <c r="D42" s="85"/>
      <c r="E42" s="1177" t="s">
        <v>26</v>
      </c>
      <c r="F42" s="1177"/>
      <c r="G42" s="1177"/>
      <c r="H42" s="1178"/>
      <c r="I42" s="86">
        <v>323</v>
      </c>
      <c r="J42" s="87">
        <v>285</v>
      </c>
      <c r="K42" s="87">
        <v>281</v>
      </c>
      <c r="L42" s="87">
        <v>237</v>
      </c>
      <c r="M42" s="88">
        <v>200</v>
      </c>
    </row>
    <row r="43" spans="2:13" ht="27.75" customHeight="1">
      <c r="B43" s="1171"/>
      <c r="C43" s="1172"/>
      <c r="D43" s="85"/>
      <c r="E43" s="1177" t="s">
        <v>27</v>
      </c>
      <c r="F43" s="1177"/>
      <c r="G43" s="1177"/>
      <c r="H43" s="1178"/>
      <c r="I43" s="86">
        <v>6130</v>
      </c>
      <c r="J43" s="87">
        <v>6051</v>
      </c>
      <c r="K43" s="87">
        <v>5829</v>
      </c>
      <c r="L43" s="87">
        <v>5799</v>
      </c>
      <c r="M43" s="88">
        <v>5689</v>
      </c>
    </row>
    <row r="44" spans="2:13" ht="27.75" customHeight="1">
      <c r="B44" s="1171"/>
      <c r="C44" s="1172"/>
      <c r="D44" s="85"/>
      <c r="E44" s="1177" t="s">
        <v>28</v>
      </c>
      <c r="F44" s="1177"/>
      <c r="G44" s="1177"/>
      <c r="H44" s="1178"/>
      <c r="I44" s="86">
        <v>62</v>
      </c>
      <c r="J44" s="87">
        <v>147</v>
      </c>
      <c r="K44" s="87">
        <v>125</v>
      </c>
      <c r="L44" s="87">
        <v>129</v>
      </c>
      <c r="M44" s="88">
        <v>105</v>
      </c>
    </row>
    <row r="45" spans="2:13" ht="27.75" customHeight="1">
      <c r="B45" s="1171"/>
      <c r="C45" s="1172"/>
      <c r="D45" s="85"/>
      <c r="E45" s="1177" t="s">
        <v>29</v>
      </c>
      <c r="F45" s="1177"/>
      <c r="G45" s="1177"/>
      <c r="H45" s="1178"/>
      <c r="I45" s="86">
        <v>1469</v>
      </c>
      <c r="J45" s="87">
        <v>1389</v>
      </c>
      <c r="K45" s="87">
        <v>1263</v>
      </c>
      <c r="L45" s="87">
        <v>1305</v>
      </c>
      <c r="M45" s="88">
        <v>1214</v>
      </c>
    </row>
    <row r="46" spans="2:13" ht="27.75" customHeight="1">
      <c r="B46" s="1171"/>
      <c r="C46" s="1172"/>
      <c r="D46" s="85"/>
      <c r="E46" s="1177" t="s">
        <v>30</v>
      </c>
      <c r="F46" s="1177"/>
      <c r="G46" s="1177"/>
      <c r="H46" s="1178"/>
      <c r="I46" s="86" t="s">
        <v>490</v>
      </c>
      <c r="J46" s="87" t="s">
        <v>490</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3009</v>
      </c>
      <c r="J49" s="87">
        <v>3459</v>
      </c>
      <c r="K49" s="87">
        <v>3853</v>
      </c>
      <c r="L49" s="87">
        <v>4049</v>
      </c>
      <c r="M49" s="88">
        <v>4625</v>
      </c>
    </row>
    <row r="50" spans="2:13" ht="27.75" customHeight="1">
      <c r="B50" s="1171"/>
      <c r="C50" s="1172"/>
      <c r="D50" s="85"/>
      <c r="E50" s="1177" t="s">
        <v>35</v>
      </c>
      <c r="F50" s="1177"/>
      <c r="G50" s="1177"/>
      <c r="H50" s="1178"/>
      <c r="I50" s="86">
        <v>2322</v>
      </c>
      <c r="J50" s="87">
        <v>2304</v>
      </c>
      <c r="K50" s="87">
        <v>2092</v>
      </c>
      <c r="L50" s="87">
        <v>2089</v>
      </c>
      <c r="M50" s="88">
        <v>1913</v>
      </c>
    </row>
    <row r="51" spans="2:13" ht="27.75" customHeight="1">
      <c r="B51" s="1173"/>
      <c r="C51" s="1174"/>
      <c r="D51" s="85"/>
      <c r="E51" s="1177" t="s">
        <v>36</v>
      </c>
      <c r="F51" s="1177"/>
      <c r="G51" s="1177"/>
      <c r="H51" s="1178"/>
      <c r="I51" s="86">
        <v>11627</v>
      </c>
      <c r="J51" s="87">
        <v>11278</v>
      </c>
      <c r="K51" s="87">
        <v>10869</v>
      </c>
      <c r="L51" s="87">
        <v>10711</v>
      </c>
      <c r="M51" s="88">
        <v>10103</v>
      </c>
    </row>
    <row r="52" spans="2:13" ht="27.75" customHeight="1" thickBot="1">
      <c r="B52" s="1181" t="s">
        <v>37</v>
      </c>
      <c r="C52" s="1182"/>
      <c r="D52" s="90"/>
      <c r="E52" s="1183" t="s">
        <v>38</v>
      </c>
      <c r="F52" s="1183"/>
      <c r="G52" s="1183"/>
      <c r="H52" s="1184"/>
      <c r="I52" s="91">
        <v>1977</v>
      </c>
      <c r="J52" s="92">
        <v>1157</v>
      </c>
      <c r="K52" s="92">
        <v>435</v>
      </c>
      <c r="L52" s="92">
        <v>88</v>
      </c>
      <c r="M52" s="93">
        <v>-416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551</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551</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1194" t="s">
        <v>553</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554</v>
      </c>
    </row>
    <row r="50" spans="1:17">
      <c r="B50" s="248"/>
      <c r="C50" s="244"/>
      <c r="D50" s="244"/>
      <c r="E50" s="244"/>
      <c r="F50" s="244"/>
      <c r="G50" s="1206"/>
      <c r="H50" s="1207"/>
      <c r="I50" s="1207"/>
      <c r="J50" s="1208"/>
      <c r="K50" s="1209" t="s">
        <v>529</v>
      </c>
      <c r="L50" s="1209" t="s">
        <v>530</v>
      </c>
      <c r="M50" s="1209" t="s">
        <v>531</v>
      </c>
      <c r="N50" s="1209" t="s">
        <v>532</v>
      </c>
      <c r="O50" s="1209" t="s">
        <v>533</v>
      </c>
    </row>
    <row r="51" spans="1:17">
      <c r="B51" s="248"/>
      <c r="C51" s="244"/>
      <c r="D51" s="244"/>
      <c r="E51" s="244"/>
      <c r="F51" s="244"/>
      <c r="G51" s="1210" t="s">
        <v>555</v>
      </c>
      <c r="H51" s="1211"/>
      <c r="I51" s="1212" t="s">
        <v>556</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557</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558</v>
      </c>
      <c r="H55" s="1225"/>
      <c r="I55" s="1219" t="s">
        <v>556</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557</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1194" t="s">
        <v>553</v>
      </c>
      <c r="I64" s="1195"/>
      <c r="J64" s="1195"/>
      <c r="K64" s="1195"/>
      <c r="L64" s="244"/>
      <c r="M64" s="244"/>
      <c r="N64" s="244"/>
      <c r="O64" s="244"/>
    </row>
    <row r="65" spans="2:30">
      <c r="B65" s="248"/>
      <c r="C65" s="244"/>
      <c r="D65" s="244"/>
      <c r="E65" s="244"/>
      <c r="F65" s="244"/>
      <c r="G65" s="1238" t="s">
        <v>560</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561</v>
      </c>
      <c r="I71" s="1244"/>
      <c r="J71" s="1240"/>
      <c r="K71" s="1240"/>
      <c r="L71" s="1241"/>
      <c r="M71" s="1240"/>
      <c r="N71" s="1241"/>
      <c r="O71" s="1242"/>
    </row>
    <row r="72" spans="2:30">
      <c r="B72" s="248"/>
      <c r="C72" s="244"/>
      <c r="D72" s="244"/>
      <c r="E72" s="244"/>
      <c r="F72" s="244"/>
      <c r="G72" s="1206"/>
      <c r="H72" s="1207"/>
      <c r="I72" s="1207"/>
      <c r="J72" s="1208"/>
      <c r="K72" s="1209" t="s">
        <v>529</v>
      </c>
      <c r="L72" s="1209" t="s">
        <v>530</v>
      </c>
      <c r="M72" s="1209" t="s">
        <v>531</v>
      </c>
      <c r="N72" s="1209" t="s">
        <v>532</v>
      </c>
      <c r="O72" s="1209" t="s">
        <v>533</v>
      </c>
    </row>
    <row r="73" spans="2:30">
      <c r="B73" s="248"/>
      <c r="C73" s="244"/>
      <c r="D73" s="244"/>
      <c r="E73" s="244"/>
      <c r="F73" s="244"/>
      <c r="G73" s="1210" t="s">
        <v>555</v>
      </c>
      <c r="H73" s="1211"/>
      <c r="I73" s="1212" t="s">
        <v>556</v>
      </c>
      <c r="J73" s="1212"/>
      <c r="K73" s="1245">
        <v>34.700000000000003</v>
      </c>
      <c r="L73" s="1245">
        <v>20.2</v>
      </c>
      <c r="M73" s="1217">
        <v>7.5</v>
      </c>
      <c r="N73" s="1217">
        <v>1.5</v>
      </c>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562</v>
      </c>
      <c r="J75" s="1219"/>
      <c r="K75" s="1246">
        <v>13.9</v>
      </c>
      <c r="L75" s="1246">
        <v>12</v>
      </c>
      <c r="M75" s="1246">
        <v>10.7</v>
      </c>
      <c r="N75" s="1246">
        <v>10</v>
      </c>
      <c r="O75" s="1246">
        <v>9.4</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558</v>
      </c>
      <c r="H77" s="1225"/>
      <c r="I77" s="1219" t="s">
        <v>556</v>
      </c>
      <c r="J77" s="1219"/>
      <c r="K77" s="1245">
        <v>40.200000000000003</v>
      </c>
      <c r="L77" s="1245">
        <v>30.7</v>
      </c>
      <c r="M77" s="1217">
        <v>22.3</v>
      </c>
      <c r="N77" s="1217">
        <v>20.3</v>
      </c>
      <c r="O77" s="1217">
        <v>13</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562</v>
      </c>
      <c r="J79" s="1229"/>
      <c r="K79" s="1248">
        <v>10.1</v>
      </c>
      <c r="L79" s="1248">
        <v>9.1999999999999993</v>
      </c>
      <c r="M79" s="1248">
        <v>8.5</v>
      </c>
      <c r="N79" s="1248">
        <v>7.7</v>
      </c>
      <c r="O79" s="1248">
        <v>6.8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96076</v>
      </c>
      <c r="E3" s="116"/>
      <c r="F3" s="117">
        <v>42839</v>
      </c>
      <c r="G3" s="118"/>
      <c r="H3" s="119"/>
    </row>
    <row r="4" spans="1:8">
      <c r="A4" s="120"/>
      <c r="B4" s="121"/>
      <c r="C4" s="122"/>
      <c r="D4" s="123">
        <v>59942</v>
      </c>
      <c r="E4" s="124"/>
      <c r="F4" s="125">
        <v>22027</v>
      </c>
      <c r="G4" s="126"/>
      <c r="H4" s="127"/>
    </row>
    <row r="5" spans="1:8">
      <c r="A5" s="108" t="s">
        <v>523</v>
      </c>
      <c r="B5" s="113"/>
      <c r="C5" s="114"/>
      <c r="D5" s="115">
        <v>50622</v>
      </c>
      <c r="E5" s="116"/>
      <c r="F5" s="117">
        <v>46819</v>
      </c>
      <c r="G5" s="118"/>
      <c r="H5" s="119"/>
    </row>
    <row r="6" spans="1:8">
      <c r="A6" s="120"/>
      <c r="B6" s="121"/>
      <c r="C6" s="122"/>
      <c r="D6" s="123">
        <v>34549</v>
      </c>
      <c r="E6" s="124"/>
      <c r="F6" s="125">
        <v>24121</v>
      </c>
      <c r="G6" s="126"/>
      <c r="H6" s="127"/>
    </row>
    <row r="7" spans="1:8">
      <c r="A7" s="108" t="s">
        <v>524</v>
      </c>
      <c r="B7" s="113"/>
      <c r="C7" s="114"/>
      <c r="D7" s="115">
        <v>64834</v>
      </c>
      <c r="E7" s="116"/>
      <c r="F7" s="117">
        <v>53270</v>
      </c>
      <c r="G7" s="118"/>
      <c r="H7" s="119"/>
    </row>
    <row r="8" spans="1:8">
      <c r="A8" s="120"/>
      <c r="B8" s="121"/>
      <c r="C8" s="122"/>
      <c r="D8" s="123">
        <v>32592</v>
      </c>
      <c r="E8" s="124"/>
      <c r="F8" s="125">
        <v>24316</v>
      </c>
      <c r="G8" s="126"/>
      <c r="H8" s="127"/>
    </row>
    <row r="9" spans="1:8">
      <c r="A9" s="108" t="s">
        <v>525</v>
      </c>
      <c r="B9" s="113"/>
      <c r="C9" s="114"/>
      <c r="D9" s="115">
        <v>71830</v>
      </c>
      <c r="E9" s="116"/>
      <c r="F9" s="117">
        <v>53292</v>
      </c>
      <c r="G9" s="118"/>
      <c r="H9" s="119"/>
    </row>
    <row r="10" spans="1:8">
      <c r="A10" s="120"/>
      <c r="B10" s="121"/>
      <c r="C10" s="122"/>
      <c r="D10" s="123">
        <v>36209</v>
      </c>
      <c r="E10" s="124"/>
      <c r="F10" s="125">
        <v>28900</v>
      </c>
      <c r="G10" s="126"/>
      <c r="H10" s="127"/>
    </row>
    <row r="11" spans="1:8">
      <c r="A11" s="108" t="s">
        <v>526</v>
      </c>
      <c r="B11" s="113"/>
      <c r="C11" s="114"/>
      <c r="D11" s="115">
        <v>45439</v>
      </c>
      <c r="E11" s="116"/>
      <c r="F11" s="117">
        <v>49919</v>
      </c>
      <c r="G11" s="118"/>
      <c r="H11" s="119"/>
    </row>
    <row r="12" spans="1:8">
      <c r="A12" s="120"/>
      <c r="B12" s="121"/>
      <c r="C12" s="128"/>
      <c r="D12" s="123">
        <v>30470</v>
      </c>
      <c r="E12" s="124"/>
      <c r="F12" s="125">
        <v>26398</v>
      </c>
      <c r="G12" s="126"/>
      <c r="H12" s="127"/>
    </row>
    <row r="13" spans="1:8">
      <c r="A13" s="108"/>
      <c r="B13" s="113"/>
      <c r="C13" s="129"/>
      <c r="D13" s="130">
        <v>65760</v>
      </c>
      <c r="E13" s="131"/>
      <c r="F13" s="132">
        <v>49228</v>
      </c>
      <c r="G13" s="133"/>
      <c r="H13" s="119"/>
    </row>
    <row r="14" spans="1:8">
      <c r="A14" s="120"/>
      <c r="B14" s="121"/>
      <c r="C14" s="122"/>
      <c r="D14" s="123">
        <v>38752</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1.35</v>
      </c>
      <c r="C19" s="134">
        <f>ROUND(VALUE(SUBSTITUTE(実質収支比率等に係る経年分析!G$48,"▲","-")),2)</f>
        <v>1.61</v>
      </c>
      <c r="D19" s="134">
        <f>ROUND(VALUE(SUBSTITUTE(実質収支比率等に係る経年分析!H$48,"▲","-")),2)</f>
        <v>1.21</v>
      </c>
      <c r="E19" s="134">
        <f>ROUND(VALUE(SUBSTITUTE(実質収支比率等に係る経年分析!I$48,"▲","-")),2)</f>
        <v>1.41</v>
      </c>
      <c r="F19" s="134">
        <f>ROUND(VALUE(SUBSTITUTE(実質収支比率等に係る経年分析!J$48,"▲","-")),2)</f>
        <v>1.1399999999999999</v>
      </c>
    </row>
    <row r="20" spans="1:11">
      <c r="A20" s="134" t="s">
        <v>43</v>
      </c>
      <c r="B20" s="134">
        <f>ROUND(VALUE(SUBSTITUTE(実質収支比率等に係る経年分析!F$47,"▲","-")),2)</f>
        <v>13.1</v>
      </c>
      <c r="C20" s="134">
        <f>ROUND(VALUE(SUBSTITUTE(実質収支比率等に係る経年分析!G$47,"▲","-")),2)</f>
        <v>15.07</v>
      </c>
      <c r="D20" s="134">
        <f>ROUND(VALUE(SUBSTITUTE(実質収支比率等に係る経年分析!H$47,"▲","-")),2)</f>
        <v>18.09</v>
      </c>
      <c r="E20" s="134">
        <f>ROUND(VALUE(SUBSTITUTE(実質収支比率等に係る経年分析!I$47,"▲","-")),2)</f>
        <v>18.350000000000001</v>
      </c>
      <c r="F20" s="134">
        <f>ROUND(VALUE(SUBSTITUTE(実質収支比率等に係る経年分析!J$47,"▲","-")),2)</f>
        <v>20.68</v>
      </c>
    </row>
    <row r="21" spans="1:11">
      <c r="A21" s="134" t="s">
        <v>44</v>
      </c>
      <c r="B21" s="134">
        <f>IF(ISNUMBER(VALUE(SUBSTITUTE(実質収支比率等に係る経年分析!F$49,"▲","-"))),ROUND(VALUE(SUBSTITUTE(実質収支比率等に係る経年分析!F$49,"▲","-")),2),NA())</f>
        <v>0.7</v>
      </c>
      <c r="C21" s="134">
        <f>IF(ISNUMBER(VALUE(SUBSTITUTE(実質収支比率等に係る経年分析!G$49,"▲","-"))),ROUND(VALUE(SUBSTITUTE(実質収支比率等に係る経年分析!G$49,"▲","-")),2),NA())</f>
        <v>2.2999999999999998</v>
      </c>
      <c r="D21" s="134">
        <f>IF(ISNUMBER(VALUE(SUBSTITUTE(実質収支比率等に係る経年分析!H$49,"▲","-"))),ROUND(VALUE(SUBSTITUTE(実質収支比率等に係る経年分析!H$49,"▲","-")),2),NA())</f>
        <v>2.65</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2.38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個別排水処理特別会計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9.5399999999999991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1310</v>
      </c>
      <c r="E42" s="136"/>
      <c r="F42" s="136"/>
      <c r="G42" s="136">
        <f>'実質公債費比率（分子）の構造'!L$52</f>
        <v>1313</v>
      </c>
      <c r="H42" s="136"/>
      <c r="I42" s="136"/>
      <c r="J42" s="136">
        <f>'実質公債費比率（分子）の構造'!M$52</f>
        <v>1310</v>
      </c>
      <c r="K42" s="136"/>
      <c r="L42" s="136"/>
      <c r="M42" s="136">
        <f>'実質公債費比率（分子）の構造'!N$52</f>
        <v>1359</v>
      </c>
      <c r="N42" s="136"/>
      <c r="O42" s="136"/>
      <c r="P42" s="136">
        <f>'実質公債費比率（分子）の構造'!O$52</f>
        <v>1269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49</v>
      </c>
      <c r="F44" s="136"/>
      <c r="G44" s="136"/>
      <c r="H44" s="136">
        <f>'実質公債費比率（分子）の構造'!M$50</f>
        <v>46</v>
      </c>
      <c r="I44" s="136"/>
      <c r="J44" s="136"/>
      <c r="K44" s="136">
        <f>'実質公債費比率（分子）の構造'!N$50</f>
        <v>61</v>
      </c>
      <c r="L44" s="136"/>
      <c r="M44" s="136"/>
      <c r="N44" s="136">
        <f>'実質公債費比率（分子）の構造'!O$50</f>
        <v>44</v>
      </c>
      <c r="O44" s="136"/>
      <c r="P44" s="136"/>
    </row>
    <row r="45" spans="1:16">
      <c r="A45" s="136" t="s">
        <v>54</v>
      </c>
      <c r="B45" s="136">
        <f>'実質公債費比率（分子）の構造'!K$49</f>
        <v>17</v>
      </c>
      <c r="C45" s="136"/>
      <c r="D45" s="136"/>
      <c r="E45" s="136">
        <f>'実質公債費比率（分子）の構造'!L$49</f>
        <v>17</v>
      </c>
      <c r="F45" s="136"/>
      <c r="G45" s="136"/>
      <c r="H45" s="136">
        <f>'実質公債費比率（分子）の構造'!M$49</f>
        <v>22</v>
      </c>
      <c r="I45" s="136"/>
      <c r="J45" s="136"/>
      <c r="K45" s="136">
        <f>'実質公債費比率（分子）の構造'!N$49</f>
        <v>33</v>
      </c>
      <c r="L45" s="136"/>
      <c r="M45" s="136"/>
      <c r="N45" s="136">
        <f>'実質公債費比率（分子）の構造'!O$49</f>
        <v>25</v>
      </c>
      <c r="O45" s="136"/>
      <c r="P45" s="136"/>
    </row>
    <row r="46" spans="1:16">
      <c r="A46" s="136" t="s">
        <v>55</v>
      </c>
      <c r="B46" s="136">
        <f>'実質公債費比率（分子）の構造'!K$48</f>
        <v>418</v>
      </c>
      <c r="C46" s="136"/>
      <c r="D46" s="136"/>
      <c r="E46" s="136">
        <f>'実質公債費比率（分子）の構造'!L$48</f>
        <v>443</v>
      </c>
      <c r="F46" s="136"/>
      <c r="G46" s="136"/>
      <c r="H46" s="136">
        <f>'実質公債費比率（分子）の構造'!M$48</f>
        <v>468</v>
      </c>
      <c r="I46" s="136"/>
      <c r="J46" s="136"/>
      <c r="K46" s="136">
        <f>'実質公債費比率（分子）の構造'!N$48</f>
        <v>547</v>
      </c>
      <c r="L46" s="136"/>
      <c r="M46" s="136"/>
      <c r="N46" s="136">
        <f>'実質公債費比率（分子）の構造'!O$48</f>
        <v>526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1554</v>
      </c>
      <c r="C49" s="136"/>
      <c r="D49" s="136"/>
      <c r="E49" s="136">
        <f>'実質公債費比率（分子）の構造'!L$45</f>
        <v>1413</v>
      </c>
      <c r="F49" s="136"/>
      <c r="G49" s="136"/>
      <c r="H49" s="136">
        <f>'実質公債費比率（分子）の構造'!M$45</f>
        <v>1310</v>
      </c>
      <c r="I49" s="136"/>
      <c r="J49" s="136"/>
      <c r="K49" s="136">
        <f>'実質公債費比率（分子）の構造'!N$45</f>
        <v>1281</v>
      </c>
      <c r="L49" s="136"/>
      <c r="M49" s="136"/>
      <c r="N49" s="136">
        <f>'実質公債費比率（分子）の構造'!O$45</f>
        <v>1188</v>
      </c>
      <c r="O49" s="136"/>
      <c r="P49" s="136"/>
    </row>
    <row r="50" spans="1:16">
      <c r="A50" s="136" t="s">
        <v>59</v>
      </c>
      <c r="B50" s="136" t="e">
        <f>NA()</f>
        <v>#N/A</v>
      </c>
      <c r="C50" s="136">
        <f>IF(ISNUMBER('実質公債費比率（分子）の構造'!K$53),'実質公債費比率（分子）の構造'!K$53,NA())</f>
        <v>698</v>
      </c>
      <c r="D50" s="136" t="e">
        <f>NA()</f>
        <v>#N/A</v>
      </c>
      <c r="E50" s="136" t="e">
        <f>NA()</f>
        <v>#N/A</v>
      </c>
      <c r="F50" s="136">
        <f>IF(ISNUMBER('実質公債費比率（分子）の構造'!L$53),'実質公債費比率（分子）の構造'!L$53,NA())</f>
        <v>609</v>
      </c>
      <c r="G50" s="136" t="e">
        <f>NA()</f>
        <v>#N/A</v>
      </c>
      <c r="H50" s="136" t="e">
        <f>NA()</f>
        <v>#N/A</v>
      </c>
      <c r="I50" s="136">
        <f>IF(ISNUMBER('実質公債費比率（分子）の構造'!M$53),'実質公債費比率（分子）の構造'!M$53,NA())</f>
        <v>536</v>
      </c>
      <c r="J50" s="136" t="e">
        <f>NA()</f>
        <v>#N/A</v>
      </c>
      <c r="K50" s="136" t="e">
        <f>NA()</f>
        <v>#N/A</v>
      </c>
      <c r="L50" s="136">
        <f>IF(ISNUMBER('実質公債費比率（分子）の構造'!N$53),'実質公債費比率（分子）の構造'!N$53,NA())</f>
        <v>563</v>
      </c>
      <c r="M50" s="136" t="e">
        <f>NA()</f>
        <v>#N/A</v>
      </c>
      <c r="N50" s="136" t="e">
        <f>NA()</f>
        <v>#N/A</v>
      </c>
      <c r="O50" s="136">
        <f>IF(ISNUMBER('実質公債費比率（分子）の構造'!O$53),'実質公債費比率（分子）の構造'!O$53,NA())</f>
        <v>514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11627</v>
      </c>
      <c r="E56" s="135"/>
      <c r="F56" s="135"/>
      <c r="G56" s="135">
        <f>'将来負担比率（分子）の構造'!J$51</f>
        <v>11278</v>
      </c>
      <c r="H56" s="135"/>
      <c r="I56" s="135"/>
      <c r="J56" s="135">
        <f>'将来負担比率（分子）の構造'!K$51</f>
        <v>10869</v>
      </c>
      <c r="K56" s="135"/>
      <c r="L56" s="135"/>
      <c r="M56" s="135">
        <f>'将来負担比率（分子）の構造'!L$51</f>
        <v>10711</v>
      </c>
      <c r="N56" s="135"/>
      <c r="O56" s="135"/>
      <c r="P56" s="135">
        <f>'将来負担比率（分子）の構造'!M$51</f>
        <v>10103</v>
      </c>
    </row>
    <row r="57" spans="1:16">
      <c r="A57" s="135" t="s">
        <v>35</v>
      </c>
      <c r="B57" s="135"/>
      <c r="C57" s="135"/>
      <c r="D57" s="135">
        <f>'将来負担比率（分子）の構造'!I$50</f>
        <v>2322</v>
      </c>
      <c r="E57" s="135"/>
      <c r="F57" s="135"/>
      <c r="G57" s="135">
        <f>'将来負担比率（分子）の構造'!J$50</f>
        <v>2304</v>
      </c>
      <c r="H57" s="135"/>
      <c r="I57" s="135"/>
      <c r="J57" s="135">
        <f>'将来負担比率（分子）の構造'!K$50</f>
        <v>2092</v>
      </c>
      <c r="K57" s="135"/>
      <c r="L57" s="135"/>
      <c r="M57" s="135">
        <f>'将来負担比率（分子）の構造'!L$50</f>
        <v>2089</v>
      </c>
      <c r="N57" s="135"/>
      <c r="O57" s="135"/>
      <c r="P57" s="135">
        <f>'将来負担比率（分子）の構造'!M$50</f>
        <v>1913</v>
      </c>
    </row>
    <row r="58" spans="1:16">
      <c r="A58" s="135" t="s">
        <v>34</v>
      </c>
      <c r="B58" s="135"/>
      <c r="C58" s="135"/>
      <c r="D58" s="135">
        <f>'将来負担比率（分子）の構造'!I$49</f>
        <v>3009</v>
      </c>
      <c r="E58" s="135"/>
      <c r="F58" s="135"/>
      <c r="G58" s="135">
        <f>'将来負担比率（分子）の構造'!J$49</f>
        <v>3459</v>
      </c>
      <c r="H58" s="135"/>
      <c r="I58" s="135"/>
      <c r="J58" s="135">
        <f>'将来負担比率（分子）の構造'!K$49</f>
        <v>3853</v>
      </c>
      <c r="K58" s="135"/>
      <c r="L58" s="135"/>
      <c r="M58" s="135">
        <f>'将来負担比率（分子）の構造'!L$49</f>
        <v>4049</v>
      </c>
      <c r="N58" s="135"/>
      <c r="O58" s="135"/>
      <c r="P58" s="135">
        <f>'将来負担比率（分子）の構造'!M$49</f>
        <v>4625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1469</v>
      </c>
      <c r="C62" s="135"/>
      <c r="D62" s="135"/>
      <c r="E62" s="135">
        <f>'将来負担比率（分子）の構造'!J$45</f>
        <v>1389</v>
      </c>
      <c r="F62" s="135"/>
      <c r="G62" s="135"/>
      <c r="H62" s="135">
        <f>'将来負担比率（分子）の構造'!K$45</f>
        <v>1263</v>
      </c>
      <c r="I62" s="135"/>
      <c r="J62" s="135"/>
      <c r="K62" s="135">
        <f>'将来負担比率（分子）の構造'!L$45</f>
        <v>1305</v>
      </c>
      <c r="L62" s="135"/>
      <c r="M62" s="135"/>
      <c r="N62" s="135">
        <f>'将来負担比率（分子）の構造'!M$45</f>
        <v>1214</v>
      </c>
      <c r="O62" s="135"/>
      <c r="P62" s="135"/>
    </row>
    <row r="63" spans="1:16">
      <c r="A63" s="135" t="s">
        <v>28</v>
      </c>
      <c r="B63" s="135">
        <f>'将来負担比率（分子）の構造'!I$44</f>
        <v>62</v>
      </c>
      <c r="C63" s="135"/>
      <c r="D63" s="135"/>
      <c r="E63" s="135">
        <f>'将来負担比率（分子）の構造'!J$44</f>
        <v>147</v>
      </c>
      <c r="F63" s="135"/>
      <c r="G63" s="135"/>
      <c r="H63" s="135">
        <f>'将来負担比率（分子）の構造'!K$44</f>
        <v>125</v>
      </c>
      <c r="I63" s="135"/>
      <c r="J63" s="135"/>
      <c r="K63" s="135">
        <f>'将来負担比率（分子）の構造'!L$44</f>
        <v>129</v>
      </c>
      <c r="L63" s="135"/>
      <c r="M63" s="135"/>
      <c r="N63" s="135">
        <f>'将来負担比率（分子）の構造'!M$44</f>
        <v>105</v>
      </c>
      <c r="O63" s="135"/>
      <c r="P63" s="135"/>
    </row>
    <row r="64" spans="1:16">
      <c r="A64" s="135" t="s">
        <v>27</v>
      </c>
      <c r="B64" s="135">
        <f>'将来負担比率（分子）の構造'!I$43</f>
        <v>6130</v>
      </c>
      <c r="C64" s="135"/>
      <c r="D64" s="135"/>
      <c r="E64" s="135">
        <f>'将来負担比率（分子）の構造'!J$43</f>
        <v>6051</v>
      </c>
      <c r="F64" s="135"/>
      <c r="G64" s="135"/>
      <c r="H64" s="135">
        <f>'将来負担比率（分子）の構造'!K$43</f>
        <v>5829</v>
      </c>
      <c r="I64" s="135"/>
      <c r="J64" s="135"/>
      <c r="K64" s="135">
        <f>'将来負担比率（分子）の構造'!L$43</f>
        <v>5799</v>
      </c>
      <c r="L64" s="135"/>
      <c r="M64" s="135"/>
      <c r="N64" s="135">
        <f>'将来負担比率（分子）の構造'!M$43</f>
        <v>5689</v>
      </c>
      <c r="O64" s="135"/>
      <c r="P64" s="135"/>
    </row>
    <row r="65" spans="1:16">
      <c r="A65" s="135" t="s">
        <v>26</v>
      </c>
      <c r="B65" s="135">
        <f>'将来負担比率（分子）の構造'!I$42</f>
        <v>323</v>
      </c>
      <c r="C65" s="135"/>
      <c r="D65" s="135"/>
      <c r="E65" s="135">
        <f>'将来負担比率（分子）の構造'!J$42</f>
        <v>285</v>
      </c>
      <c r="F65" s="135"/>
      <c r="G65" s="135"/>
      <c r="H65" s="135">
        <f>'将来負担比率（分子）の構造'!K$42</f>
        <v>281</v>
      </c>
      <c r="I65" s="135"/>
      <c r="J65" s="135"/>
      <c r="K65" s="135">
        <f>'将来負担比率（分子）の構造'!L$42</f>
        <v>237</v>
      </c>
      <c r="L65" s="135"/>
      <c r="M65" s="135"/>
      <c r="N65" s="135">
        <f>'将来負担比率（分子）の構造'!M$42</f>
        <v>200</v>
      </c>
      <c r="O65" s="135"/>
      <c r="P65" s="135"/>
    </row>
    <row r="66" spans="1:16">
      <c r="A66" s="135" t="s">
        <v>25</v>
      </c>
      <c r="B66" s="135">
        <f>'将来負担比率（分子）の構造'!I$41</f>
        <v>10951</v>
      </c>
      <c r="C66" s="135"/>
      <c r="D66" s="135"/>
      <c r="E66" s="135">
        <f>'将来負担比率（分子）の構造'!J$41</f>
        <v>10327</v>
      </c>
      <c r="F66" s="135"/>
      <c r="G66" s="135"/>
      <c r="H66" s="135">
        <f>'将来負担比率（分子）の構造'!K$41</f>
        <v>9750</v>
      </c>
      <c r="I66" s="135"/>
      <c r="J66" s="135"/>
      <c r="K66" s="135">
        <f>'将来負担比率（分子）の構造'!L$41</f>
        <v>9466</v>
      </c>
      <c r="L66" s="135"/>
      <c r="M66" s="135"/>
      <c r="N66" s="135">
        <f>'将来負担比率（分子）の構造'!M$41</f>
        <v>9016</v>
      </c>
      <c r="O66" s="135"/>
      <c r="P66" s="135"/>
    </row>
    <row r="67" spans="1:16">
      <c r="A67" s="135" t="s">
        <v>63</v>
      </c>
      <c r="B67" s="135" t="e">
        <f>NA()</f>
        <v>#N/A</v>
      </c>
      <c r="C67" s="135">
        <f>IF(ISNUMBER('将来負担比率（分子）の構造'!I$52), IF('将来負担比率（分子）の構造'!I$52 &lt; 0, 0, '将来負担比率（分子）の構造'!I$52), NA())</f>
        <v>1977</v>
      </c>
      <c r="D67" s="135" t="e">
        <f>NA()</f>
        <v>#N/A</v>
      </c>
      <c r="E67" s="135" t="e">
        <f>NA()</f>
        <v>#N/A</v>
      </c>
      <c r="F67" s="135">
        <f>IF(ISNUMBER('将来負担比率（分子）の構造'!J$52), IF('将来負担比率（分子）の構造'!J$52 &lt; 0, 0, '将来負担比率（分子）の構造'!J$52), NA())</f>
        <v>1157</v>
      </c>
      <c r="G67" s="135" t="e">
        <f>NA()</f>
        <v>#N/A</v>
      </c>
      <c r="H67" s="135" t="e">
        <f>NA()</f>
        <v>#N/A</v>
      </c>
      <c r="I67" s="135">
        <f>IF(ISNUMBER('将来負担比率（分子）の構造'!K$52), IF('将来負担比率（分子）の構造'!K$52 &lt; 0, 0, '将来負担比率（分子）の構造'!K$52), NA())</f>
        <v>435</v>
      </c>
      <c r="J67" s="135" t="e">
        <f>NA()</f>
        <v>#N/A</v>
      </c>
      <c r="K67" s="135" t="e">
        <f>NA()</f>
        <v>#N/A</v>
      </c>
      <c r="L67" s="135">
        <f>IF(ISNUMBER('将来負担比率（分子）の構造'!L$52), IF('将来負担比率（分子）の構造'!L$52 &lt; 0, 0, '将来負担比率（分子）の構造'!L$52), NA())</f>
        <v>88</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2240012</v>
      </c>
      <c r="S5" s="583"/>
      <c r="T5" s="583"/>
      <c r="U5" s="583"/>
      <c r="V5" s="583"/>
      <c r="W5" s="583"/>
      <c r="X5" s="583"/>
      <c r="Y5" s="584"/>
      <c r="Z5" s="585">
        <v>21.5</v>
      </c>
      <c r="AA5" s="585"/>
      <c r="AB5" s="585"/>
      <c r="AC5" s="585"/>
      <c r="AD5" s="586">
        <v>2116795</v>
      </c>
      <c r="AE5" s="586"/>
      <c r="AF5" s="586"/>
      <c r="AG5" s="586"/>
      <c r="AH5" s="586"/>
      <c r="AI5" s="586"/>
      <c r="AJ5" s="586"/>
      <c r="AK5" s="586"/>
      <c r="AL5" s="587">
        <v>32</v>
      </c>
      <c r="AM5" s="588"/>
      <c r="AN5" s="588"/>
      <c r="AO5" s="589"/>
      <c r="AP5" s="579" t="s">
        <v>207</v>
      </c>
      <c r="AQ5" s="580"/>
      <c r="AR5" s="580"/>
      <c r="AS5" s="580"/>
      <c r="AT5" s="580"/>
      <c r="AU5" s="580"/>
      <c r="AV5" s="580"/>
      <c r="AW5" s="580"/>
      <c r="AX5" s="580"/>
      <c r="AY5" s="580"/>
      <c r="AZ5" s="580"/>
      <c r="BA5" s="580"/>
      <c r="BB5" s="580"/>
      <c r="BC5" s="580"/>
      <c r="BD5" s="580"/>
      <c r="BE5" s="580"/>
      <c r="BF5" s="581"/>
      <c r="BG5" s="593">
        <v>2116795</v>
      </c>
      <c r="BH5" s="594"/>
      <c r="BI5" s="594"/>
      <c r="BJ5" s="594"/>
      <c r="BK5" s="594"/>
      <c r="BL5" s="594"/>
      <c r="BM5" s="594"/>
      <c r="BN5" s="595"/>
      <c r="BO5" s="596">
        <v>94.5</v>
      </c>
      <c r="BP5" s="596"/>
      <c r="BQ5" s="596"/>
      <c r="BR5" s="596"/>
      <c r="BS5" s="597">
        <v>23769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148329</v>
      </c>
      <c r="S6" s="594"/>
      <c r="T6" s="594"/>
      <c r="U6" s="594"/>
      <c r="V6" s="594"/>
      <c r="W6" s="594"/>
      <c r="X6" s="594"/>
      <c r="Y6" s="595"/>
      <c r="Z6" s="596">
        <v>1.4</v>
      </c>
      <c r="AA6" s="596"/>
      <c r="AB6" s="596"/>
      <c r="AC6" s="596"/>
      <c r="AD6" s="597">
        <v>148329</v>
      </c>
      <c r="AE6" s="597"/>
      <c r="AF6" s="597"/>
      <c r="AG6" s="597"/>
      <c r="AH6" s="597"/>
      <c r="AI6" s="597"/>
      <c r="AJ6" s="597"/>
      <c r="AK6" s="597"/>
      <c r="AL6" s="598">
        <v>2.2000000000000002</v>
      </c>
      <c r="AM6" s="599"/>
      <c r="AN6" s="599"/>
      <c r="AO6" s="600"/>
      <c r="AP6" s="590" t="s">
        <v>212</v>
      </c>
      <c r="AQ6" s="591"/>
      <c r="AR6" s="591"/>
      <c r="AS6" s="591"/>
      <c r="AT6" s="591"/>
      <c r="AU6" s="591"/>
      <c r="AV6" s="591"/>
      <c r="AW6" s="591"/>
      <c r="AX6" s="591"/>
      <c r="AY6" s="591"/>
      <c r="AZ6" s="591"/>
      <c r="BA6" s="591"/>
      <c r="BB6" s="591"/>
      <c r="BC6" s="591"/>
      <c r="BD6" s="591"/>
      <c r="BE6" s="591"/>
      <c r="BF6" s="592"/>
      <c r="BG6" s="593">
        <v>2116795</v>
      </c>
      <c r="BH6" s="594"/>
      <c r="BI6" s="594"/>
      <c r="BJ6" s="594"/>
      <c r="BK6" s="594"/>
      <c r="BL6" s="594"/>
      <c r="BM6" s="594"/>
      <c r="BN6" s="595"/>
      <c r="BO6" s="596">
        <v>94.5</v>
      </c>
      <c r="BP6" s="596"/>
      <c r="BQ6" s="596"/>
      <c r="BR6" s="596"/>
      <c r="BS6" s="597">
        <v>23769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118131</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118131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3676</v>
      </c>
      <c r="S7" s="594"/>
      <c r="T7" s="594"/>
      <c r="U7" s="594"/>
      <c r="V7" s="594"/>
      <c r="W7" s="594"/>
      <c r="X7" s="594"/>
      <c r="Y7" s="595"/>
      <c r="Z7" s="596">
        <v>0</v>
      </c>
      <c r="AA7" s="596"/>
      <c r="AB7" s="596"/>
      <c r="AC7" s="596"/>
      <c r="AD7" s="597">
        <v>3676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991140</v>
      </c>
      <c r="BH7" s="594"/>
      <c r="BI7" s="594"/>
      <c r="BJ7" s="594"/>
      <c r="BK7" s="594"/>
      <c r="BL7" s="594"/>
      <c r="BM7" s="594"/>
      <c r="BN7" s="595"/>
      <c r="BO7" s="596">
        <v>44.2</v>
      </c>
      <c r="BP7" s="596"/>
      <c r="BQ7" s="596"/>
      <c r="BR7" s="596"/>
      <c r="BS7" s="597">
        <v>23769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1788496</v>
      </c>
      <c r="CS7" s="594"/>
      <c r="CT7" s="594"/>
      <c r="CU7" s="594"/>
      <c r="CV7" s="594"/>
      <c r="CW7" s="594"/>
      <c r="CX7" s="594"/>
      <c r="CY7" s="595"/>
      <c r="CZ7" s="596">
        <v>17.3</v>
      </c>
      <c r="DA7" s="596"/>
      <c r="DB7" s="596"/>
      <c r="DC7" s="596"/>
      <c r="DD7" s="602">
        <v>101599</v>
      </c>
      <c r="DE7" s="594"/>
      <c r="DF7" s="594"/>
      <c r="DG7" s="594"/>
      <c r="DH7" s="594"/>
      <c r="DI7" s="594"/>
      <c r="DJ7" s="594"/>
      <c r="DK7" s="594"/>
      <c r="DL7" s="594"/>
      <c r="DM7" s="594"/>
      <c r="DN7" s="594"/>
      <c r="DO7" s="594"/>
      <c r="DP7" s="595"/>
      <c r="DQ7" s="602">
        <v>1562963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7236</v>
      </c>
      <c r="S8" s="594"/>
      <c r="T8" s="594"/>
      <c r="U8" s="594"/>
      <c r="V8" s="594"/>
      <c r="W8" s="594"/>
      <c r="X8" s="594"/>
      <c r="Y8" s="595"/>
      <c r="Z8" s="596">
        <v>0.1</v>
      </c>
      <c r="AA8" s="596"/>
      <c r="AB8" s="596"/>
      <c r="AC8" s="596"/>
      <c r="AD8" s="597">
        <v>7236</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33825</v>
      </c>
      <c r="BH8" s="594"/>
      <c r="BI8" s="594"/>
      <c r="BJ8" s="594"/>
      <c r="BK8" s="594"/>
      <c r="BL8" s="594"/>
      <c r="BM8" s="594"/>
      <c r="BN8" s="595"/>
      <c r="BO8" s="596">
        <v>1.5</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2345316</v>
      </c>
      <c r="CS8" s="594"/>
      <c r="CT8" s="594"/>
      <c r="CU8" s="594"/>
      <c r="CV8" s="594"/>
      <c r="CW8" s="594"/>
      <c r="CX8" s="594"/>
      <c r="CY8" s="595"/>
      <c r="CZ8" s="596">
        <v>22.7</v>
      </c>
      <c r="DA8" s="596"/>
      <c r="DB8" s="596"/>
      <c r="DC8" s="596"/>
      <c r="DD8" s="602">
        <v>34001</v>
      </c>
      <c r="DE8" s="594"/>
      <c r="DF8" s="594"/>
      <c r="DG8" s="594"/>
      <c r="DH8" s="594"/>
      <c r="DI8" s="594"/>
      <c r="DJ8" s="594"/>
      <c r="DK8" s="594"/>
      <c r="DL8" s="594"/>
      <c r="DM8" s="594"/>
      <c r="DN8" s="594"/>
      <c r="DO8" s="594"/>
      <c r="DP8" s="595"/>
      <c r="DQ8" s="602">
        <v>1320455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5985</v>
      </c>
      <c r="S9" s="594"/>
      <c r="T9" s="594"/>
      <c r="U9" s="594"/>
      <c r="V9" s="594"/>
      <c r="W9" s="594"/>
      <c r="X9" s="594"/>
      <c r="Y9" s="595"/>
      <c r="Z9" s="596">
        <v>0.1</v>
      </c>
      <c r="AA9" s="596"/>
      <c r="AB9" s="596"/>
      <c r="AC9" s="596"/>
      <c r="AD9" s="597">
        <v>5985</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819288</v>
      </c>
      <c r="BH9" s="594"/>
      <c r="BI9" s="594"/>
      <c r="BJ9" s="594"/>
      <c r="BK9" s="594"/>
      <c r="BL9" s="594"/>
      <c r="BM9" s="594"/>
      <c r="BN9" s="595"/>
      <c r="BO9" s="596">
        <v>36.6</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949221</v>
      </c>
      <c r="CS9" s="594"/>
      <c r="CT9" s="594"/>
      <c r="CU9" s="594"/>
      <c r="CV9" s="594"/>
      <c r="CW9" s="594"/>
      <c r="CX9" s="594"/>
      <c r="CY9" s="595"/>
      <c r="CZ9" s="596">
        <v>9.1999999999999993</v>
      </c>
      <c r="DA9" s="596"/>
      <c r="DB9" s="596"/>
      <c r="DC9" s="596"/>
      <c r="DD9" s="602">
        <v>47515</v>
      </c>
      <c r="DE9" s="594"/>
      <c r="DF9" s="594"/>
      <c r="DG9" s="594"/>
      <c r="DH9" s="594"/>
      <c r="DI9" s="594"/>
      <c r="DJ9" s="594"/>
      <c r="DK9" s="594"/>
      <c r="DL9" s="594"/>
      <c r="DM9" s="594"/>
      <c r="DN9" s="594"/>
      <c r="DO9" s="594"/>
      <c r="DP9" s="595"/>
      <c r="DQ9" s="602">
        <v>797783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422847</v>
      </c>
      <c r="S10" s="594"/>
      <c r="T10" s="594"/>
      <c r="U10" s="594"/>
      <c r="V10" s="594"/>
      <c r="W10" s="594"/>
      <c r="X10" s="594"/>
      <c r="Y10" s="595"/>
      <c r="Z10" s="596">
        <v>4.0999999999999996</v>
      </c>
      <c r="AA10" s="596"/>
      <c r="AB10" s="596"/>
      <c r="AC10" s="596"/>
      <c r="AD10" s="597">
        <v>422847</v>
      </c>
      <c r="AE10" s="597"/>
      <c r="AF10" s="597"/>
      <c r="AG10" s="597"/>
      <c r="AH10" s="597"/>
      <c r="AI10" s="597"/>
      <c r="AJ10" s="597"/>
      <c r="AK10" s="597"/>
      <c r="AL10" s="598">
        <v>6.4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64698</v>
      </c>
      <c r="BH10" s="594"/>
      <c r="BI10" s="594"/>
      <c r="BJ10" s="594"/>
      <c r="BK10" s="594"/>
      <c r="BL10" s="594"/>
      <c r="BM10" s="594"/>
      <c r="BN10" s="595"/>
      <c r="BO10" s="596">
        <v>2.9</v>
      </c>
      <c r="BP10" s="596"/>
      <c r="BQ10" s="596"/>
      <c r="BR10" s="596"/>
      <c r="BS10" s="602">
        <v>10775</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32564</v>
      </c>
      <c r="CS10" s="594"/>
      <c r="CT10" s="594"/>
      <c r="CU10" s="594"/>
      <c r="CV10" s="594"/>
      <c r="CW10" s="594"/>
      <c r="CX10" s="594"/>
      <c r="CY10" s="595"/>
      <c r="CZ10" s="596">
        <v>0.3</v>
      </c>
      <c r="DA10" s="596"/>
      <c r="DB10" s="596"/>
      <c r="DC10" s="596"/>
      <c r="DD10" s="602" t="s">
        <v>109</v>
      </c>
      <c r="DE10" s="594"/>
      <c r="DF10" s="594"/>
      <c r="DG10" s="594"/>
      <c r="DH10" s="594"/>
      <c r="DI10" s="594"/>
      <c r="DJ10" s="594"/>
      <c r="DK10" s="594"/>
      <c r="DL10" s="594"/>
      <c r="DM10" s="594"/>
      <c r="DN10" s="594"/>
      <c r="DO10" s="594"/>
      <c r="DP10" s="595"/>
      <c r="DQ10" s="602">
        <v>17561</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73329</v>
      </c>
      <c r="BH11" s="594"/>
      <c r="BI11" s="594"/>
      <c r="BJ11" s="594"/>
      <c r="BK11" s="594"/>
      <c r="BL11" s="594"/>
      <c r="BM11" s="594"/>
      <c r="BN11" s="595"/>
      <c r="BO11" s="596">
        <v>3.3</v>
      </c>
      <c r="BP11" s="596"/>
      <c r="BQ11" s="596"/>
      <c r="BR11" s="596"/>
      <c r="BS11" s="602">
        <v>12994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580103</v>
      </c>
      <c r="CS11" s="594"/>
      <c r="CT11" s="594"/>
      <c r="CU11" s="594"/>
      <c r="CV11" s="594"/>
      <c r="CW11" s="594"/>
      <c r="CX11" s="594"/>
      <c r="CY11" s="595"/>
      <c r="CZ11" s="596">
        <v>5.6</v>
      </c>
      <c r="DA11" s="596"/>
      <c r="DB11" s="596"/>
      <c r="DC11" s="596"/>
      <c r="DD11" s="602">
        <v>267610</v>
      </c>
      <c r="DE11" s="594"/>
      <c r="DF11" s="594"/>
      <c r="DG11" s="594"/>
      <c r="DH11" s="594"/>
      <c r="DI11" s="594"/>
      <c r="DJ11" s="594"/>
      <c r="DK11" s="594"/>
      <c r="DL11" s="594"/>
      <c r="DM11" s="594"/>
      <c r="DN11" s="594"/>
      <c r="DO11" s="594"/>
      <c r="DP11" s="595"/>
      <c r="DQ11" s="602">
        <v>307991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887950</v>
      </c>
      <c r="BH12" s="594"/>
      <c r="BI12" s="594"/>
      <c r="BJ12" s="594"/>
      <c r="BK12" s="594"/>
      <c r="BL12" s="594"/>
      <c r="BM12" s="594"/>
      <c r="BN12" s="595"/>
      <c r="BO12" s="596">
        <v>39.6</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529037</v>
      </c>
      <c r="CS12" s="594"/>
      <c r="CT12" s="594"/>
      <c r="CU12" s="594"/>
      <c r="CV12" s="594"/>
      <c r="CW12" s="594"/>
      <c r="CX12" s="594"/>
      <c r="CY12" s="595"/>
      <c r="CZ12" s="596">
        <v>5.0999999999999996</v>
      </c>
      <c r="DA12" s="596"/>
      <c r="DB12" s="596"/>
      <c r="DC12" s="596"/>
      <c r="DD12" s="602">
        <v>28571</v>
      </c>
      <c r="DE12" s="594"/>
      <c r="DF12" s="594"/>
      <c r="DG12" s="594"/>
      <c r="DH12" s="594"/>
      <c r="DI12" s="594"/>
      <c r="DJ12" s="594"/>
      <c r="DK12" s="594"/>
      <c r="DL12" s="594"/>
      <c r="DM12" s="594"/>
      <c r="DN12" s="594"/>
      <c r="DO12" s="594"/>
      <c r="DP12" s="595"/>
      <c r="DQ12" s="602">
        <v>189979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22369</v>
      </c>
      <c r="S13" s="594"/>
      <c r="T13" s="594"/>
      <c r="U13" s="594"/>
      <c r="V13" s="594"/>
      <c r="W13" s="594"/>
      <c r="X13" s="594"/>
      <c r="Y13" s="595"/>
      <c r="Z13" s="596">
        <v>0.2</v>
      </c>
      <c r="AA13" s="596"/>
      <c r="AB13" s="596"/>
      <c r="AC13" s="596"/>
      <c r="AD13" s="597">
        <v>22369</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874364</v>
      </c>
      <c r="BH13" s="594"/>
      <c r="BI13" s="594"/>
      <c r="BJ13" s="594"/>
      <c r="BK13" s="594"/>
      <c r="BL13" s="594"/>
      <c r="BM13" s="594"/>
      <c r="BN13" s="595"/>
      <c r="BO13" s="596">
        <v>39</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1122064</v>
      </c>
      <c r="CS13" s="594"/>
      <c r="CT13" s="594"/>
      <c r="CU13" s="594"/>
      <c r="CV13" s="594"/>
      <c r="CW13" s="594"/>
      <c r="CX13" s="594"/>
      <c r="CY13" s="595"/>
      <c r="CZ13" s="596">
        <v>10.9</v>
      </c>
      <c r="DA13" s="596"/>
      <c r="DB13" s="596"/>
      <c r="DC13" s="596"/>
      <c r="DD13" s="602">
        <v>253418</v>
      </c>
      <c r="DE13" s="594"/>
      <c r="DF13" s="594"/>
      <c r="DG13" s="594"/>
      <c r="DH13" s="594"/>
      <c r="DI13" s="594"/>
      <c r="DJ13" s="594"/>
      <c r="DK13" s="594"/>
      <c r="DL13" s="594"/>
      <c r="DM13" s="594"/>
      <c r="DN13" s="594"/>
      <c r="DO13" s="594"/>
      <c r="DP13" s="595"/>
      <c r="DQ13" s="602">
        <v>843008</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46530</v>
      </c>
      <c r="BH14" s="594"/>
      <c r="BI14" s="594"/>
      <c r="BJ14" s="594"/>
      <c r="BK14" s="594"/>
      <c r="BL14" s="594"/>
      <c r="BM14" s="594"/>
      <c r="BN14" s="595"/>
      <c r="BO14" s="596">
        <v>2.1</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467367</v>
      </c>
      <c r="CS14" s="594"/>
      <c r="CT14" s="594"/>
      <c r="CU14" s="594"/>
      <c r="CV14" s="594"/>
      <c r="CW14" s="594"/>
      <c r="CX14" s="594"/>
      <c r="CY14" s="595"/>
      <c r="CZ14" s="596">
        <v>4.5</v>
      </c>
      <c r="DA14" s="596"/>
      <c r="DB14" s="596"/>
      <c r="DC14" s="596"/>
      <c r="DD14" s="602" t="s">
        <v>109</v>
      </c>
      <c r="DE14" s="594"/>
      <c r="DF14" s="594"/>
      <c r="DG14" s="594"/>
      <c r="DH14" s="594"/>
      <c r="DI14" s="594"/>
      <c r="DJ14" s="594"/>
      <c r="DK14" s="594"/>
      <c r="DL14" s="594"/>
      <c r="DM14" s="594"/>
      <c r="DN14" s="594"/>
      <c r="DO14" s="594"/>
      <c r="DP14" s="595"/>
      <c r="DQ14" s="602">
        <v>467367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4758</v>
      </c>
      <c r="S15" s="594"/>
      <c r="T15" s="594"/>
      <c r="U15" s="594"/>
      <c r="V15" s="594"/>
      <c r="W15" s="594"/>
      <c r="X15" s="594"/>
      <c r="Y15" s="595"/>
      <c r="Z15" s="596">
        <v>0</v>
      </c>
      <c r="AA15" s="596"/>
      <c r="AB15" s="596"/>
      <c r="AC15" s="596"/>
      <c r="AD15" s="597">
        <v>4758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190897</v>
      </c>
      <c r="BH15" s="594"/>
      <c r="BI15" s="594"/>
      <c r="BJ15" s="594"/>
      <c r="BK15" s="594"/>
      <c r="BL15" s="594"/>
      <c r="BM15" s="594"/>
      <c r="BN15" s="595"/>
      <c r="BO15" s="596">
        <v>8.5</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1180171</v>
      </c>
      <c r="CS15" s="594"/>
      <c r="CT15" s="594"/>
      <c r="CU15" s="594"/>
      <c r="CV15" s="594"/>
      <c r="CW15" s="594"/>
      <c r="CX15" s="594"/>
      <c r="CY15" s="595"/>
      <c r="CZ15" s="596">
        <v>11.4</v>
      </c>
      <c r="DA15" s="596"/>
      <c r="DB15" s="596"/>
      <c r="DC15" s="596"/>
      <c r="DD15" s="602">
        <v>200016</v>
      </c>
      <c r="DE15" s="594"/>
      <c r="DF15" s="594"/>
      <c r="DG15" s="594"/>
      <c r="DH15" s="594"/>
      <c r="DI15" s="594"/>
      <c r="DJ15" s="594"/>
      <c r="DK15" s="594"/>
      <c r="DL15" s="594"/>
      <c r="DM15" s="594"/>
      <c r="DN15" s="594"/>
      <c r="DO15" s="594"/>
      <c r="DP15" s="595"/>
      <c r="DQ15" s="602">
        <v>971408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4258543</v>
      </c>
      <c r="S16" s="594"/>
      <c r="T16" s="594"/>
      <c r="U16" s="594"/>
      <c r="V16" s="594"/>
      <c r="W16" s="594"/>
      <c r="X16" s="594"/>
      <c r="Y16" s="595"/>
      <c r="Z16" s="596">
        <v>40.9</v>
      </c>
      <c r="AA16" s="596"/>
      <c r="AB16" s="596"/>
      <c r="AC16" s="596"/>
      <c r="AD16" s="597">
        <v>3856907</v>
      </c>
      <c r="AE16" s="597"/>
      <c r="AF16" s="597"/>
      <c r="AG16" s="597"/>
      <c r="AH16" s="597"/>
      <c r="AI16" s="597"/>
      <c r="AJ16" s="597"/>
      <c r="AK16" s="597"/>
      <c r="AL16" s="598">
        <v>58.3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38275</v>
      </c>
      <c r="CS16" s="594"/>
      <c r="CT16" s="594"/>
      <c r="CU16" s="594"/>
      <c r="CV16" s="594"/>
      <c r="CW16" s="594"/>
      <c r="CX16" s="594"/>
      <c r="CY16" s="595"/>
      <c r="CZ16" s="596">
        <v>0.4</v>
      </c>
      <c r="DA16" s="596"/>
      <c r="DB16" s="596"/>
      <c r="DC16" s="596"/>
      <c r="DD16" s="602" t="s">
        <v>109</v>
      </c>
      <c r="DE16" s="594"/>
      <c r="DF16" s="594"/>
      <c r="DG16" s="594"/>
      <c r="DH16" s="594"/>
      <c r="DI16" s="594"/>
      <c r="DJ16" s="594"/>
      <c r="DK16" s="594"/>
      <c r="DL16" s="594"/>
      <c r="DM16" s="594"/>
      <c r="DN16" s="594"/>
      <c r="DO16" s="594"/>
      <c r="DP16" s="595"/>
      <c r="DQ16" s="602">
        <v>7624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3856907</v>
      </c>
      <c r="S17" s="594"/>
      <c r="T17" s="594"/>
      <c r="U17" s="594"/>
      <c r="V17" s="594"/>
      <c r="W17" s="594"/>
      <c r="X17" s="594"/>
      <c r="Y17" s="595"/>
      <c r="Z17" s="596">
        <v>37</v>
      </c>
      <c r="AA17" s="596"/>
      <c r="AB17" s="596"/>
      <c r="AC17" s="596"/>
      <c r="AD17" s="597">
        <v>3856907</v>
      </c>
      <c r="AE17" s="597"/>
      <c r="AF17" s="597"/>
      <c r="AG17" s="597"/>
      <c r="AH17" s="597"/>
      <c r="AI17" s="597"/>
      <c r="AJ17" s="597"/>
      <c r="AK17" s="597"/>
      <c r="AL17" s="598">
        <v>58.3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278</v>
      </c>
      <c r="BH17" s="594"/>
      <c r="BI17" s="594"/>
      <c r="BJ17" s="594"/>
      <c r="BK17" s="594"/>
      <c r="BL17" s="594"/>
      <c r="BM17" s="594"/>
      <c r="BN17" s="595"/>
      <c r="BO17" s="596">
        <v>0</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1187937</v>
      </c>
      <c r="CS17" s="594"/>
      <c r="CT17" s="594"/>
      <c r="CU17" s="594"/>
      <c r="CV17" s="594"/>
      <c r="CW17" s="594"/>
      <c r="CX17" s="594"/>
      <c r="CY17" s="595"/>
      <c r="CZ17" s="596">
        <v>11.5</v>
      </c>
      <c r="DA17" s="596"/>
      <c r="DB17" s="596"/>
      <c r="DC17" s="596"/>
      <c r="DD17" s="602" t="s">
        <v>109</v>
      </c>
      <c r="DE17" s="594"/>
      <c r="DF17" s="594"/>
      <c r="DG17" s="594"/>
      <c r="DH17" s="594"/>
      <c r="DI17" s="594"/>
      <c r="DJ17" s="594"/>
      <c r="DK17" s="594"/>
      <c r="DL17" s="594"/>
      <c r="DM17" s="594"/>
      <c r="DN17" s="594"/>
      <c r="DO17" s="594"/>
      <c r="DP17" s="595"/>
      <c r="DQ17" s="602">
        <v>1108609</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401628</v>
      </c>
      <c r="S18" s="594"/>
      <c r="T18" s="594"/>
      <c r="U18" s="594"/>
      <c r="V18" s="594"/>
      <c r="W18" s="594"/>
      <c r="X18" s="594"/>
      <c r="Y18" s="595"/>
      <c r="Z18" s="596">
        <v>3.9</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8</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123217</v>
      </c>
      <c r="BH19" s="594"/>
      <c r="BI19" s="594"/>
      <c r="BJ19" s="594"/>
      <c r="BK19" s="594"/>
      <c r="BL19" s="594"/>
      <c r="BM19" s="594"/>
      <c r="BN19" s="595"/>
      <c r="BO19" s="596">
        <v>5.5</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7113755</v>
      </c>
      <c r="S20" s="594"/>
      <c r="T20" s="594"/>
      <c r="U20" s="594"/>
      <c r="V20" s="594"/>
      <c r="W20" s="594"/>
      <c r="X20" s="594"/>
      <c r="Y20" s="595"/>
      <c r="Z20" s="596">
        <v>68.3</v>
      </c>
      <c r="AA20" s="596"/>
      <c r="AB20" s="596"/>
      <c r="AC20" s="596"/>
      <c r="AD20" s="597">
        <v>6588902</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123217</v>
      </c>
      <c r="BH20" s="594"/>
      <c r="BI20" s="594"/>
      <c r="BJ20" s="594"/>
      <c r="BK20" s="594"/>
      <c r="BL20" s="594"/>
      <c r="BM20" s="594"/>
      <c r="BN20" s="595"/>
      <c r="BO20" s="596">
        <v>5.5</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10338682</v>
      </c>
      <c r="CS20" s="594"/>
      <c r="CT20" s="594"/>
      <c r="CU20" s="594"/>
      <c r="CV20" s="594"/>
      <c r="CW20" s="594"/>
      <c r="CX20" s="594"/>
      <c r="CY20" s="595"/>
      <c r="CZ20" s="596">
        <v>100</v>
      </c>
      <c r="DA20" s="596"/>
      <c r="DB20" s="596"/>
      <c r="DC20" s="596"/>
      <c r="DD20" s="602">
        <v>932730</v>
      </c>
      <c r="DE20" s="594"/>
      <c r="DF20" s="594"/>
      <c r="DG20" s="594"/>
      <c r="DH20" s="594"/>
      <c r="DI20" s="594"/>
      <c r="DJ20" s="594"/>
      <c r="DK20" s="594"/>
      <c r="DL20" s="594"/>
      <c r="DM20" s="594"/>
      <c r="DN20" s="594"/>
      <c r="DO20" s="594"/>
      <c r="DP20" s="595"/>
      <c r="DQ20" s="602">
        <v>7712879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3434</v>
      </c>
      <c r="S21" s="594"/>
      <c r="T21" s="594"/>
      <c r="U21" s="594"/>
      <c r="V21" s="594"/>
      <c r="W21" s="594"/>
      <c r="X21" s="594"/>
      <c r="Y21" s="595"/>
      <c r="Z21" s="596">
        <v>0</v>
      </c>
      <c r="AA21" s="596"/>
      <c r="AB21" s="596"/>
      <c r="AC21" s="596"/>
      <c r="AD21" s="597">
        <v>3434</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61298</v>
      </c>
      <c r="S22" s="594"/>
      <c r="T22" s="594"/>
      <c r="U22" s="594"/>
      <c r="V22" s="594"/>
      <c r="W22" s="594"/>
      <c r="X22" s="594"/>
      <c r="Y22" s="595"/>
      <c r="Z22" s="596">
        <v>0.6</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222780</v>
      </c>
      <c r="S23" s="594"/>
      <c r="T23" s="594"/>
      <c r="U23" s="594"/>
      <c r="V23" s="594"/>
      <c r="W23" s="594"/>
      <c r="X23" s="594"/>
      <c r="Y23" s="595"/>
      <c r="Z23" s="596">
        <v>2.1</v>
      </c>
      <c r="AA23" s="596"/>
      <c r="AB23" s="596"/>
      <c r="AC23" s="596"/>
      <c r="AD23" s="597">
        <v>4008</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123217</v>
      </c>
      <c r="BH23" s="594"/>
      <c r="BI23" s="594"/>
      <c r="BJ23" s="594"/>
      <c r="BK23" s="594"/>
      <c r="BL23" s="594"/>
      <c r="BM23" s="594"/>
      <c r="BN23" s="595"/>
      <c r="BO23" s="596">
        <v>5.5</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85526</v>
      </c>
      <c r="S24" s="594"/>
      <c r="T24" s="594"/>
      <c r="U24" s="594"/>
      <c r="V24" s="594"/>
      <c r="W24" s="594"/>
      <c r="X24" s="594"/>
      <c r="Y24" s="595"/>
      <c r="Z24" s="596">
        <v>0.8</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3652687</v>
      </c>
      <c r="CS24" s="583"/>
      <c r="CT24" s="583"/>
      <c r="CU24" s="583"/>
      <c r="CV24" s="583"/>
      <c r="CW24" s="583"/>
      <c r="CX24" s="583"/>
      <c r="CY24" s="584"/>
      <c r="CZ24" s="622">
        <v>35.299999999999997</v>
      </c>
      <c r="DA24" s="623"/>
      <c r="DB24" s="623"/>
      <c r="DC24" s="624"/>
      <c r="DD24" s="621">
        <v>2737144</v>
      </c>
      <c r="DE24" s="583"/>
      <c r="DF24" s="583"/>
      <c r="DG24" s="583"/>
      <c r="DH24" s="583"/>
      <c r="DI24" s="583"/>
      <c r="DJ24" s="583"/>
      <c r="DK24" s="584"/>
      <c r="DL24" s="621">
        <v>2724281</v>
      </c>
      <c r="DM24" s="583"/>
      <c r="DN24" s="583"/>
      <c r="DO24" s="583"/>
      <c r="DP24" s="583"/>
      <c r="DQ24" s="583"/>
      <c r="DR24" s="583"/>
      <c r="DS24" s="583"/>
      <c r="DT24" s="583"/>
      <c r="DU24" s="583"/>
      <c r="DV24" s="584"/>
      <c r="DW24" s="587">
        <v>38.9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792376</v>
      </c>
      <c r="S25" s="594"/>
      <c r="T25" s="594"/>
      <c r="U25" s="594"/>
      <c r="V25" s="594"/>
      <c r="W25" s="594"/>
      <c r="X25" s="594"/>
      <c r="Y25" s="595"/>
      <c r="Z25" s="596">
        <v>7.6</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1464747</v>
      </c>
      <c r="CS25" s="625"/>
      <c r="CT25" s="625"/>
      <c r="CU25" s="625"/>
      <c r="CV25" s="625"/>
      <c r="CW25" s="625"/>
      <c r="CX25" s="625"/>
      <c r="CY25" s="626"/>
      <c r="CZ25" s="627">
        <v>14.2</v>
      </c>
      <c r="DA25" s="628"/>
      <c r="DB25" s="628"/>
      <c r="DC25" s="629"/>
      <c r="DD25" s="602">
        <v>1345039</v>
      </c>
      <c r="DE25" s="625"/>
      <c r="DF25" s="625"/>
      <c r="DG25" s="625"/>
      <c r="DH25" s="625"/>
      <c r="DI25" s="625"/>
      <c r="DJ25" s="625"/>
      <c r="DK25" s="626"/>
      <c r="DL25" s="602">
        <v>1332237</v>
      </c>
      <c r="DM25" s="625"/>
      <c r="DN25" s="625"/>
      <c r="DO25" s="625"/>
      <c r="DP25" s="625"/>
      <c r="DQ25" s="625"/>
      <c r="DR25" s="625"/>
      <c r="DS25" s="625"/>
      <c r="DT25" s="625"/>
      <c r="DU25" s="625"/>
      <c r="DV25" s="626"/>
      <c r="DW25" s="598">
        <v>19</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v>361</v>
      </c>
      <c r="S26" s="594"/>
      <c r="T26" s="594"/>
      <c r="U26" s="594"/>
      <c r="V26" s="594"/>
      <c r="W26" s="594"/>
      <c r="X26" s="594"/>
      <c r="Y26" s="595"/>
      <c r="Z26" s="596">
        <v>0</v>
      </c>
      <c r="AA26" s="596"/>
      <c r="AB26" s="596"/>
      <c r="AC26" s="596"/>
      <c r="AD26" s="597">
        <v>361</v>
      </c>
      <c r="AE26" s="597"/>
      <c r="AF26" s="597"/>
      <c r="AG26" s="597"/>
      <c r="AH26" s="597"/>
      <c r="AI26" s="597"/>
      <c r="AJ26" s="597"/>
      <c r="AK26" s="597"/>
      <c r="AL26" s="598">
        <v>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961319</v>
      </c>
      <c r="CS26" s="594"/>
      <c r="CT26" s="594"/>
      <c r="CU26" s="594"/>
      <c r="CV26" s="594"/>
      <c r="CW26" s="594"/>
      <c r="CX26" s="594"/>
      <c r="CY26" s="595"/>
      <c r="CZ26" s="627">
        <v>9.3000000000000007</v>
      </c>
      <c r="DA26" s="628"/>
      <c r="DB26" s="628"/>
      <c r="DC26" s="629"/>
      <c r="DD26" s="602">
        <v>862678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650479</v>
      </c>
      <c r="S27" s="594"/>
      <c r="T27" s="594"/>
      <c r="U27" s="594"/>
      <c r="V27" s="594"/>
      <c r="W27" s="594"/>
      <c r="X27" s="594"/>
      <c r="Y27" s="595"/>
      <c r="Z27" s="596">
        <v>6.2</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2240012</v>
      </c>
      <c r="BH27" s="594"/>
      <c r="BI27" s="594"/>
      <c r="BJ27" s="594"/>
      <c r="BK27" s="594"/>
      <c r="BL27" s="594"/>
      <c r="BM27" s="594"/>
      <c r="BN27" s="595"/>
      <c r="BO27" s="596">
        <v>100</v>
      </c>
      <c r="BP27" s="596"/>
      <c r="BQ27" s="596"/>
      <c r="BR27" s="596"/>
      <c r="BS27" s="602">
        <v>23769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1000147</v>
      </c>
      <c r="CS27" s="625"/>
      <c r="CT27" s="625"/>
      <c r="CU27" s="625"/>
      <c r="CV27" s="625"/>
      <c r="CW27" s="625"/>
      <c r="CX27" s="625"/>
      <c r="CY27" s="626"/>
      <c r="CZ27" s="627">
        <v>9.6999999999999993</v>
      </c>
      <c r="DA27" s="628"/>
      <c r="DB27" s="628"/>
      <c r="DC27" s="629"/>
      <c r="DD27" s="602">
        <v>283640</v>
      </c>
      <c r="DE27" s="625"/>
      <c r="DF27" s="625"/>
      <c r="DG27" s="625"/>
      <c r="DH27" s="625"/>
      <c r="DI27" s="625"/>
      <c r="DJ27" s="625"/>
      <c r="DK27" s="626"/>
      <c r="DL27" s="602">
        <v>283579</v>
      </c>
      <c r="DM27" s="625"/>
      <c r="DN27" s="625"/>
      <c r="DO27" s="625"/>
      <c r="DP27" s="625"/>
      <c r="DQ27" s="625"/>
      <c r="DR27" s="625"/>
      <c r="DS27" s="625"/>
      <c r="DT27" s="625"/>
      <c r="DU27" s="625"/>
      <c r="DV27" s="626"/>
      <c r="DW27" s="598">
        <v>4.0999999999999996</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49492</v>
      </c>
      <c r="S28" s="594"/>
      <c r="T28" s="594"/>
      <c r="U28" s="594"/>
      <c r="V28" s="594"/>
      <c r="W28" s="594"/>
      <c r="X28" s="594"/>
      <c r="Y28" s="595"/>
      <c r="Z28" s="596">
        <v>0.5</v>
      </c>
      <c r="AA28" s="596"/>
      <c r="AB28" s="596"/>
      <c r="AC28" s="596"/>
      <c r="AD28" s="597">
        <v>20143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1187793</v>
      </c>
      <c r="CS28" s="594"/>
      <c r="CT28" s="594"/>
      <c r="CU28" s="594"/>
      <c r="CV28" s="594"/>
      <c r="CW28" s="594"/>
      <c r="CX28" s="594"/>
      <c r="CY28" s="595"/>
      <c r="CZ28" s="627">
        <v>11.5</v>
      </c>
      <c r="DA28" s="628"/>
      <c r="DB28" s="628"/>
      <c r="DC28" s="629"/>
      <c r="DD28" s="602">
        <v>1108465</v>
      </c>
      <c r="DE28" s="594"/>
      <c r="DF28" s="594"/>
      <c r="DG28" s="594"/>
      <c r="DH28" s="594"/>
      <c r="DI28" s="594"/>
      <c r="DJ28" s="594"/>
      <c r="DK28" s="595"/>
      <c r="DL28" s="602">
        <v>1108465</v>
      </c>
      <c r="DM28" s="594"/>
      <c r="DN28" s="594"/>
      <c r="DO28" s="594"/>
      <c r="DP28" s="594"/>
      <c r="DQ28" s="594"/>
      <c r="DR28" s="594"/>
      <c r="DS28" s="594"/>
      <c r="DT28" s="594"/>
      <c r="DU28" s="594"/>
      <c r="DV28" s="595"/>
      <c r="DW28" s="598">
        <v>15.8</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89457</v>
      </c>
      <c r="S29" s="594"/>
      <c r="T29" s="594"/>
      <c r="U29" s="594"/>
      <c r="V29" s="594"/>
      <c r="W29" s="594"/>
      <c r="X29" s="594"/>
      <c r="Y29" s="595"/>
      <c r="Z29" s="596">
        <v>0.9</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1187677</v>
      </c>
      <c r="CS29" s="625"/>
      <c r="CT29" s="625"/>
      <c r="CU29" s="625"/>
      <c r="CV29" s="625"/>
      <c r="CW29" s="625"/>
      <c r="CX29" s="625"/>
      <c r="CY29" s="626"/>
      <c r="CZ29" s="627">
        <v>11.5</v>
      </c>
      <c r="DA29" s="628"/>
      <c r="DB29" s="628"/>
      <c r="DC29" s="629"/>
      <c r="DD29" s="602">
        <v>1108349</v>
      </c>
      <c r="DE29" s="625"/>
      <c r="DF29" s="625"/>
      <c r="DG29" s="625"/>
      <c r="DH29" s="625"/>
      <c r="DI29" s="625"/>
      <c r="DJ29" s="625"/>
      <c r="DK29" s="626"/>
      <c r="DL29" s="602">
        <v>1108349</v>
      </c>
      <c r="DM29" s="625"/>
      <c r="DN29" s="625"/>
      <c r="DO29" s="625"/>
      <c r="DP29" s="625"/>
      <c r="DQ29" s="625"/>
      <c r="DR29" s="625"/>
      <c r="DS29" s="625"/>
      <c r="DT29" s="625"/>
      <c r="DU29" s="625"/>
      <c r="DV29" s="626"/>
      <c r="DW29" s="598">
        <v>15.8</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69195</v>
      </c>
      <c r="S30" s="594"/>
      <c r="T30" s="594"/>
      <c r="U30" s="594"/>
      <c r="V30" s="594"/>
      <c r="W30" s="594"/>
      <c r="X30" s="594"/>
      <c r="Y30" s="595"/>
      <c r="Z30" s="596">
        <v>0.7</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99.5</v>
      </c>
      <c r="BH30" s="652"/>
      <c r="BI30" s="652"/>
      <c r="BJ30" s="652"/>
      <c r="BK30" s="652"/>
      <c r="BL30" s="652"/>
      <c r="BM30" s="588">
        <v>96.4</v>
      </c>
      <c r="BN30" s="652"/>
      <c r="BO30" s="652"/>
      <c r="BP30" s="652"/>
      <c r="BQ30" s="653"/>
      <c r="BR30" s="651">
        <v>99.4</v>
      </c>
      <c r="BS30" s="652"/>
      <c r="BT30" s="652"/>
      <c r="BU30" s="652"/>
      <c r="BV30" s="652"/>
      <c r="BW30" s="652"/>
      <c r="BX30" s="588">
        <v>95.7</v>
      </c>
      <c r="BY30" s="652"/>
      <c r="BZ30" s="652"/>
      <c r="CA30" s="652"/>
      <c r="CB30" s="653"/>
      <c r="CD30" s="656"/>
      <c r="CE30" s="657"/>
      <c r="CF30" s="607" t="s">
        <v>291</v>
      </c>
      <c r="CG30" s="608"/>
      <c r="CH30" s="608"/>
      <c r="CI30" s="608"/>
      <c r="CJ30" s="608"/>
      <c r="CK30" s="608"/>
      <c r="CL30" s="608"/>
      <c r="CM30" s="608"/>
      <c r="CN30" s="608"/>
      <c r="CO30" s="608"/>
      <c r="CP30" s="608"/>
      <c r="CQ30" s="609"/>
      <c r="CR30" s="593">
        <v>1068817</v>
      </c>
      <c r="CS30" s="594"/>
      <c r="CT30" s="594"/>
      <c r="CU30" s="594"/>
      <c r="CV30" s="594"/>
      <c r="CW30" s="594"/>
      <c r="CX30" s="594"/>
      <c r="CY30" s="595"/>
      <c r="CZ30" s="627">
        <v>10.3</v>
      </c>
      <c r="DA30" s="628"/>
      <c r="DB30" s="628"/>
      <c r="DC30" s="629"/>
      <c r="DD30" s="602">
        <v>989489</v>
      </c>
      <c r="DE30" s="594"/>
      <c r="DF30" s="594"/>
      <c r="DG30" s="594"/>
      <c r="DH30" s="594"/>
      <c r="DI30" s="594"/>
      <c r="DJ30" s="594"/>
      <c r="DK30" s="595"/>
      <c r="DL30" s="602">
        <v>989489</v>
      </c>
      <c r="DM30" s="594"/>
      <c r="DN30" s="594"/>
      <c r="DO30" s="594"/>
      <c r="DP30" s="594"/>
      <c r="DQ30" s="594"/>
      <c r="DR30" s="594"/>
      <c r="DS30" s="594"/>
      <c r="DT30" s="594"/>
      <c r="DU30" s="594"/>
      <c r="DV30" s="595"/>
      <c r="DW30" s="598">
        <v>14.1</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145198</v>
      </c>
      <c r="S31" s="594"/>
      <c r="T31" s="594"/>
      <c r="U31" s="594"/>
      <c r="V31" s="594"/>
      <c r="W31" s="594"/>
      <c r="X31" s="594"/>
      <c r="Y31" s="595"/>
      <c r="Z31" s="596">
        <v>1.4</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99.5</v>
      </c>
      <c r="BH31" s="625"/>
      <c r="BI31" s="625"/>
      <c r="BJ31" s="625"/>
      <c r="BK31" s="625"/>
      <c r="BL31" s="625"/>
      <c r="BM31" s="599">
        <v>96.1</v>
      </c>
      <c r="BN31" s="649"/>
      <c r="BO31" s="649"/>
      <c r="BP31" s="649"/>
      <c r="BQ31" s="650"/>
      <c r="BR31" s="648">
        <v>99.3</v>
      </c>
      <c r="BS31" s="625"/>
      <c r="BT31" s="625"/>
      <c r="BU31" s="625"/>
      <c r="BV31" s="625"/>
      <c r="BW31" s="625"/>
      <c r="BX31" s="599">
        <v>95.8</v>
      </c>
      <c r="BY31" s="649"/>
      <c r="BZ31" s="649"/>
      <c r="CA31" s="649"/>
      <c r="CB31" s="650"/>
      <c r="CD31" s="656"/>
      <c r="CE31" s="657"/>
      <c r="CF31" s="607" t="s">
        <v>295</v>
      </c>
      <c r="CG31" s="608"/>
      <c r="CH31" s="608"/>
      <c r="CI31" s="608"/>
      <c r="CJ31" s="608"/>
      <c r="CK31" s="608"/>
      <c r="CL31" s="608"/>
      <c r="CM31" s="608"/>
      <c r="CN31" s="608"/>
      <c r="CO31" s="608"/>
      <c r="CP31" s="608"/>
      <c r="CQ31" s="609"/>
      <c r="CR31" s="593">
        <v>118860</v>
      </c>
      <c r="CS31" s="625"/>
      <c r="CT31" s="625"/>
      <c r="CU31" s="625"/>
      <c r="CV31" s="625"/>
      <c r="CW31" s="625"/>
      <c r="CX31" s="625"/>
      <c r="CY31" s="626"/>
      <c r="CZ31" s="627">
        <v>1.1000000000000001</v>
      </c>
      <c r="DA31" s="628"/>
      <c r="DB31" s="628"/>
      <c r="DC31" s="629"/>
      <c r="DD31" s="602">
        <v>118860</v>
      </c>
      <c r="DE31" s="625"/>
      <c r="DF31" s="625"/>
      <c r="DG31" s="625"/>
      <c r="DH31" s="625"/>
      <c r="DI31" s="625"/>
      <c r="DJ31" s="625"/>
      <c r="DK31" s="626"/>
      <c r="DL31" s="602">
        <v>118860</v>
      </c>
      <c r="DM31" s="625"/>
      <c r="DN31" s="625"/>
      <c r="DO31" s="625"/>
      <c r="DP31" s="625"/>
      <c r="DQ31" s="625"/>
      <c r="DR31" s="625"/>
      <c r="DS31" s="625"/>
      <c r="DT31" s="625"/>
      <c r="DU31" s="625"/>
      <c r="DV31" s="626"/>
      <c r="DW31" s="598">
        <v>1.7</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504710</v>
      </c>
      <c r="S32" s="594"/>
      <c r="T32" s="594"/>
      <c r="U32" s="594"/>
      <c r="V32" s="594"/>
      <c r="W32" s="594"/>
      <c r="X32" s="594"/>
      <c r="Y32" s="595"/>
      <c r="Z32" s="596">
        <v>4.8</v>
      </c>
      <c r="AA32" s="596"/>
      <c r="AB32" s="596"/>
      <c r="AC32" s="596"/>
      <c r="AD32" s="597">
        <v>92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96.1</v>
      </c>
      <c r="BN32" s="661"/>
      <c r="BO32" s="661"/>
      <c r="BP32" s="661"/>
      <c r="BQ32" s="663"/>
      <c r="BR32" s="660">
        <v>99.5</v>
      </c>
      <c r="BS32" s="661"/>
      <c r="BT32" s="661"/>
      <c r="BU32" s="661"/>
      <c r="BV32" s="661"/>
      <c r="BW32" s="661"/>
      <c r="BX32" s="662">
        <v>94.8</v>
      </c>
      <c r="BY32" s="661"/>
      <c r="BZ32" s="661"/>
      <c r="CA32" s="661"/>
      <c r="CB32" s="663"/>
      <c r="CD32" s="658"/>
      <c r="CE32" s="659"/>
      <c r="CF32" s="607" t="s">
        <v>298</v>
      </c>
      <c r="CG32" s="608"/>
      <c r="CH32" s="608"/>
      <c r="CI32" s="608"/>
      <c r="CJ32" s="608"/>
      <c r="CK32" s="608"/>
      <c r="CL32" s="608"/>
      <c r="CM32" s="608"/>
      <c r="CN32" s="608"/>
      <c r="CO32" s="608"/>
      <c r="CP32" s="608"/>
      <c r="CQ32" s="609"/>
      <c r="CR32" s="593">
        <v>116</v>
      </c>
      <c r="CS32" s="594"/>
      <c r="CT32" s="594"/>
      <c r="CU32" s="594"/>
      <c r="CV32" s="594"/>
      <c r="CW32" s="594"/>
      <c r="CX32" s="594"/>
      <c r="CY32" s="595"/>
      <c r="CZ32" s="627">
        <v>0</v>
      </c>
      <c r="DA32" s="628"/>
      <c r="DB32" s="628"/>
      <c r="DC32" s="629"/>
      <c r="DD32" s="602">
        <v>116</v>
      </c>
      <c r="DE32" s="594"/>
      <c r="DF32" s="594"/>
      <c r="DG32" s="594"/>
      <c r="DH32" s="594"/>
      <c r="DI32" s="594"/>
      <c r="DJ32" s="594"/>
      <c r="DK32" s="595"/>
      <c r="DL32" s="602">
        <v>116</v>
      </c>
      <c r="DM32" s="594"/>
      <c r="DN32" s="594"/>
      <c r="DO32" s="594"/>
      <c r="DP32" s="594"/>
      <c r="DQ32" s="594"/>
      <c r="DR32" s="594"/>
      <c r="DS32" s="594"/>
      <c r="DT32" s="594"/>
      <c r="DU32" s="594"/>
      <c r="DV32" s="595"/>
      <c r="DW32" s="598">
        <v>0</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629302</v>
      </c>
      <c r="S33" s="594"/>
      <c r="T33" s="594"/>
      <c r="U33" s="594"/>
      <c r="V33" s="594"/>
      <c r="W33" s="594"/>
      <c r="X33" s="594"/>
      <c r="Y33" s="595"/>
      <c r="Z33" s="596">
        <v>6</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5714990</v>
      </c>
      <c r="CS33" s="625"/>
      <c r="CT33" s="625"/>
      <c r="CU33" s="625"/>
      <c r="CV33" s="625"/>
      <c r="CW33" s="625"/>
      <c r="CX33" s="625"/>
      <c r="CY33" s="626"/>
      <c r="CZ33" s="627">
        <v>55.3</v>
      </c>
      <c r="DA33" s="628"/>
      <c r="DB33" s="628"/>
      <c r="DC33" s="629"/>
      <c r="DD33" s="602">
        <v>4514799</v>
      </c>
      <c r="DE33" s="625"/>
      <c r="DF33" s="625"/>
      <c r="DG33" s="625"/>
      <c r="DH33" s="625"/>
      <c r="DI33" s="625"/>
      <c r="DJ33" s="625"/>
      <c r="DK33" s="626"/>
      <c r="DL33" s="602">
        <v>2588546</v>
      </c>
      <c r="DM33" s="625"/>
      <c r="DN33" s="625"/>
      <c r="DO33" s="625"/>
      <c r="DP33" s="625"/>
      <c r="DQ33" s="625"/>
      <c r="DR33" s="625"/>
      <c r="DS33" s="625"/>
      <c r="DT33" s="625"/>
      <c r="DU33" s="625"/>
      <c r="DV33" s="626"/>
      <c r="DW33" s="598">
        <v>37</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1611326</v>
      </c>
      <c r="CS34" s="594"/>
      <c r="CT34" s="594"/>
      <c r="CU34" s="594"/>
      <c r="CV34" s="594"/>
      <c r="CW34" s="594"/>
      <c r="CX34" s="594"/>
      <c r="CY34" s="595"/>
      <c r="CZ34" s="627">
        <v>15.6</v>
      </c>
      <c r="DA34" s="628"/>
      <c r="DB34" s="628"/>
      <c r="DC34" s="629"/>
      <c r="DD34" s="602">
        <v>1254069</v>
      </c>
      <c r="DE34" s="594"/>
      <c r="DF34" s="594"/>
      <c r="DG34" s="594"/>
      <c r="DH34" s="594"/>
      <c r="DI34" s="594"/>
      <c r="DJ34" s="594"/>
      <c r="DK34" s="595"/>
      <c r="DL34" s="602">
        <v>996350</v>
      </c>
      <c r="DM34" s="594"/>
      <c r="DN34" s="594"/>
      <c r="DO34" s="594"/>
      <c r="DP34" s="594"/>
      <c r="DQ34" s="594"/>
      <c r="DR34" s="594"/>
      <c r="DS34" s="594"/>
      <c r="DT34" s="594"/>
      <c r="DU34" s="594"/>
      <c r="DV34" s="595"/>
      <c r="DW34" s="598">
        <v>14.2</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383502</v>
      </c>
      <c r="S35" s="594"/>
      <c r="T35" s="594"/>
      <c r="U35" s="594"/>
      <c r="V35" s="594"/>
      <c r="W35" s="594"/>
      <c r="X35" s="594"/>
      <c r="Y35" s="595"/>
      <c r="Z35" s="596">
        <v>3.7</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1523750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18226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398471</v>
      </c>
      <c r="CS35" s="625"/>
      <c r="CT35" s="625"/>
      <c r="CU35" s="625"/>
      <c r="CV35" s="625"/>
      <c r="CW35" s="625"/>
      <c r="CX35" s="625"/>
      <c r="CY35" s="626"/>
      <c r="CZ35" s="627">
        <v>3.9</v>
      </c>
      <c r="DA35" s="628"/>
      <c r="DB35" s="628"/>
      <c r="DC35" s="629"/>
      <c r="DD35" s="602">
        <v>317665</v>
      </c>
      <c r="DE35" s="625"/>
      <c r="DF35" s="625"/>
      <c r="DG35" s="625"/>
      <c r="DH35" s="625"/>
      <c r="DI35" s="625"/>
      <c r="DJ35" s="625"/>
      <c r="DK35" s="626"/>
      <c r="DL35" s="602">
        <v>187547</v>
      </c>
      <c r="DM35" s="625"/>
      <c r="DN35" s="625"/>
      <c r="DO35" s="625"/>
      <c r="DP35" s="625"/>
      <c r="DQ35" s="625"/>
      <c r="DR35" s="625"/>
      <c r="DS35" s="625"/>
      <c r="DT35" s="625"/>
      <c r="DU35" s="625"/>
      <c r="DV35" s="626"/>
      <c r="DW35" s="598">
        <v>2.7</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10417363</v>
      </c>
      <c r="S36" s="666"/>
      <c r="T36" s="666"/>
      <c r="U36" s="666"/>
      <c r="V36" s="666"/>
      <c r="W36" s="666"/>
      <c r="X36" s="666"/>
      <c r="Y36" s="667"/>
      <c r="Z36" s="668">
        <v>100</v>
      </c>
      <c r="AA36" s="668"/>
      <c r="AB36" s="668"/>
      <c r="AC36" s="668"/>
      <c r="AD36" s="669">
        <v>6616940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419821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-32277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1415868</v>
      </c>
      <c r="CS36" s="594"/>
      <c r="CT36" s="594"/>
      <c r="CU36" s="594"/>
      <c r="CV36" s="594"/>
      <c r="CW36" s="594"/>
      <c r="CX36" s="594"/>
      <c r="CY36" s="595"/>
      <c r="CZ36" s="627">
        <v>13.7</v>
      </c>
      <c r="DA36" s="628"/>
      <c r="DB36" s="628"/>
      <c r="DC36" s="629"/>
      <c r="DD36" s="602">
        <v>1211140</v>
      </c>
      <c r="DE36" s="594"/>
      <c r="DF36" s="594"/>
      <c r="DG36" s="594"/>
      <c r="DH36" s="594"/>
      <c r="DI36" s="594"/>
      <c r="DJ36" s="594"/>
      <c r="DK36" s="595"/>
      <c r="DL36" s="602">
        <v>809825</v>
      </c>
      <c r="DM36" s="594"/>
      <c r="DN36" s="594"/>
      <c r="DO36" s="594"/>
      <c r="DP36" s="594"/>
      <c r="DQ36" s="594"/>
      <c r="DR36" s="594"/>
      <c r="DS36" s="594"/>
      <c r="DT36" s="594"/>
      <c r="DU36" s="594"/>
      <c r="DV36" s="595"/>
      <c r="DW36" s="598">
        <v>11.6</v>
      </c>
      <c r="DX36" s="619"/>
      <c r="DY36" s="619"/>
      <c r="DZ36" s="619"/>
      <c r="EA36" s="619"/>
      <c r="EB36" s="619"/>
      <c r="EC36" s="620"/>
    </row>
    <row r="37" spans="2:133" ht="11.25" customHeight="1">
      <c r="AQ37" s="672" t="s">
        <v>313</v>
      </c>
      <c r="AR37" s="673"/>
      <c r="AS37" s="673"/>
      <c r="AT37" s="673"/>
      <c r="AU37" s="673"/>
      <c r="AV37" s="673"/>
      <c r="AW37" s="673"/>
      <c r="AX37" s="673"/>
      <c r="AY37" s="674"/>
      <c r="AZ37" s="593">
        <v>343195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3231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493544</v>
      </c>
      <c r="CS37" s="625"/>
      <c r="CT37" s="625"/>
      <c r="CU37" s="625"/>
      <c r="CV37" s="625"/>
      <c r="CW37" s="625"/>
      <c r="CX37" s="625"/>
      <c r="CY37" s="626"/>
      <c r="CZ37" s="627">
        <v>4.8</v>
      </c>
      <c r="DA37" s="628"/>
      <c r="DB37" s="628"/>
      <c r="DC37" s="629"/>
      <c r="DD37" s="602">
        <v>492249</v>
      </c>
      <c r="DE37" s="625"/>
      <c r="DF37" s="625"/>
      <c r="DG37" s="625"/>
      <c r="DH37" s="625"/>
      <c r="DI37" s="625"/>
      <c r="DJ37" s="625"/>
      <c r="DK37" s="626"/>
      <c r="DL37" s="602">
        <v>486685</v>
      </c>
      <c r="DM37" s="625"/>
      <c r="DN37" s="625"/>
      <c r="DO37" s="625"/>
      <c r="DP37" s="625"/>
      <c r="DQ37" s="625"/>
      <c r="DR37" s="625"/>
      <c r="DS37" s="625"/>
      <c r="DT37" s="625"/>
      <c r="DU37" s="625"/>
      <c r="DV37" s="626"/>
      <c r="DW37" s="598">
        <v>7</v>
      </c>
      <c r="DX37" s="619"/>
      <c r="DY37" s="619"/>
      <c r="DZ37" s="619"/>
      <c r="EA37" s="619"/>
      <c r="EB37" s="619"/>
      <c r="EC37" s="620"/>
    </row>
    <row r="38" spans="2:133" ht="11.25" customHeight="1">
      <c r="AQ38" s="672" t="s">
        <v>316</v>
      </c>
      <c r="AR38" s="673"/>
      <c r="AS38" s="673"/>
      <c r="AT38" s="673"/>
      <c r="AU38" s="673"/>
      <c r="AV38" s="673"/>
      <c r="AW38" s="673"/>
      <c r="AX38" s="673"/>
      <c r="AY38" s="674"/>
      <c r="AZ38" s="593">
        <v>10388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5722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1180350</v>
      </c>
      <c r="CS38" s="594"/>
      <c r="CT38" s="594"/>
      <c r="CU38" s="594"/>
      <c r="CV38" s="594"/>
      <c r="CW38" s="594"/>
      <c r="CX38" s="594"/>
      <c r="CY38" s="595"/>
      <c r="CZ38" s="627">
        <v>11.4</v>
      </c>
      <c r="DA38" s="628"/>
      <c r="DB38" s="628"/>
      <c r="DC38" s="629"/>
      <c r="DD38" s="602">
        <v>1001035</v>
      </c>
      <c r="DE38" s="594"/>
      <c r="DF38" s="594"/>
      <c r="DG38" s="594"/>
      <c r="DH38" s="594"/>
      <c r="DI38" s="594"/>
      <c r="DJ38" s="594"/>
      <c r="DK38" s="595"/>
      <c r="DL38" s="602">
        <v>594824</v>
      </c>
      <c r="DM38" s="594"/>
      <c r="DN38" s="594"/>
      <c r="DO38" s="594"/>
      <c r="DP38" s="594"/>
      <c r="DQ38" s="594"/>
      <c r="DR38" s="594"/>
      <c r="DS38" s="594"/>
      <c r="DT38" s="594"/>
      <c r="DU38" s="594"/>
      <c r="DV38" s="595"/>
      <c r="DW38" s="598">
        <v>8.5</v>
      </c>
      <c r="DX38" s="619"/>
      <c r="DY38" s="619"/>
      <c r="DZ38" s="619"/>
      <c r="EA38" s="619"/>
      <c r="EB38" s="619"/>
      <c r="EC38" s="620"/>
    </row>
    <row r="39" spans="2:133" ht="11.25" customHeight="1">
      <c r="AQ39" s="672" t="s">
        <v>319</v>
      </c>
      <c r="AR39" s="673"/>
      <c r="AS39" s="673"/>
      <c r="AT39" s="673"/>
      <c r="AU39" s="673"/>
      <c r="AV39" s="673"/>
      <c r="AW39" s="673"/>
      <c r="AX39" s="673"/>
      <c r="AY39" s="674"/>
      <c r="AZ39" s="593">
        <v>205</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114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667607</v>
      </c>
      <c r="CS39" s="625"/>
      <c r="CT39" s="625"/>
      <c r="CU39" s="625"/>
      <c r="CV39" s="625"/>
      <c r="CW39" s="625"/>
      <c r="CX39" s="625"/>
      <c r="CY39" s="626"/>
      <c r="CZ39" s="627">
        <v>6.5</v>
      </c>
      <c r="DA39" s="628"/>
      <c r="DB39" s="628"/>
      <c r="DC39" s="629"/>
      <c r="DD39" s="602">
        <v>614522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190868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113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441368</v>
      </c>
      <c r="CS40" s="594"/>
      <c r="CT40" s="594"/>
      <c r="CU40" s="594"/>
      <c r="CV40" s="594"/>
      <c r="CW40" s="594"/>
      <c r="CX40" s="594"/>
      <c r="CY40" s="595"/>
      <c r="CZ40" s="627">
        <v>4.3</v>
      </c>
      <c r="DA40" s="628"/>
      <c r="DB40" s="628"/>
      <c r="DC40" s="629"/>
      <c r="DD40" s="602">
        <v>116368</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559273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322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971005</v>
      </c>
      <c r="CS42" s="594"/>
      <c r="CT42" s="594"/>
      <c r="CU42" s="594"/>
      <c r="CV42" s="594"/>
      <c r="CW42" s="594"/>
      <c r="CX42" s="594"/>
      <c r="CY42" s="595"/>
      <c r="CZ42" s="627">
        <v>9.4</v>
      </c>
      <c r="DA42" s="676"/>
      <c r="DB42" s="676"/>
      <c r="DC42" s="677"/>
      <c r="DD42" s="602">
        <v>460936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1724</v>
      </c>
      <c r="CS43" s="625"/>
      <c r="CT43" s="625"/>
      <c r="CU43" s="625"/>
      <c r="CV43" s="625"/>
      <c r="CW43" s="625"/>
      <c r="CX43" s="625"/>
      <c r="CY43" s="626"/>
      <c r="CZ43" s="627">
        <v>0</v>
      </c>
      <c r="DA43" s="628"/>
      <c r="DB43" s="628"/>
      <c r="DC43" s="629"/>
      <c r="DD43" s="602">
        <v>1724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932730</v>
      </c>
      <c r="CS44" s="594"/>
      <c r="CT44" s="594"/>
      <c r="CU44" s="594"/>
      <c r="CV44" s="594"/>
      <c r="CW44" s="594"/>
      <c r="CX44" s="594"/>
      <c r="CY44" s="595"/>
      <c r="CZ44" s="627">
        <v>9</v>
      </c>
      <c r="DA44" s="676"/>
      <c r="DB44" s="676"/>
      <c r="DC44" s="677"/>
      <c r="DD44" s="602">
        <v>453312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192448</v>
      </c>
      <c r="CS45" s="625"/>
      <c r="CT45" s="625"/>
      <c r="CU45" s="625"/>
      <c r="CV45" s="625"/>
      <c r="CW45" s="625"/>
      <c r="CX45" s="625"/>
      <c r="CY45" s="626"/>
      <c r="CZ45" s="627">
        <v>1.9</v>
      </c>
      <c r="DA45" s="628"/>
      <c r="DB45" s="628"/>
      <c r="DC45" s="629"/>
      <c r="DD45" s="602">
        <v>45328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625463</v>
      </c>
      <c r="CS46" s="594"/>
      <c r="CT46" s="594"/>
      <c r="CU46" s="594"/>
      <c r="CV46" s="594"/>
      <c r="CW46" s="594"/>
      <c r="CX46" s="594"/>
      <c r="CY46" s="595"/>
      <c r="CZ46" s="627">
        <v>6</v>
      </c>
      <c r="DA46" s="676"/>
      <c r="DB46" s="676"/>
      <c r="DC46" s="677"/>
      <c r="DD46" s="602">
        <v>407912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38275</v>
      </c>
      <c r="CS47" s="625"/>
      <c r="CT47" s="625"/>
      <c r="CU47" s="625"/>
      <c r="CV47" s="625"/>
      <c r="CW47" s="625"/>
      <c r="CX47" s="625"/>
      <c r="CY47" s="626"/>
      <c r="CZ47" s="627">
        <v>0.4</v>
      </c>
      <c r="DA47" s="628"/>
      <c r="DB47" s="628"/>
      <c r="DC47" s="629"/>
      <c r="DD47" s="602">
        <v>7624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10338682</v>
      </c>
      <c r="CS49" s="661"/>
      <c r="CT49" s="661"/>
      <c r="CU49" s="661"/>
      <c r="CV49" s="661"/>
      <c r="CW49" s="661"/>
      <c r="CX49" s="661"/>
      <c r="CY49" s="688"/>
      <c r="CZ49" s="689">
        <v>100</v>
      </c>
      <c r="DA49" s="690"/>
      <c r="DB49" s="690"/>
      <c r="DC49" s="691"/>
      <c r="DD49" s="692">
        <v>7712879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10417</v>
      </c>
      <c r="R7" s="723"/>
      <c r="S7" s="723"/>
      <c r="T7" s="723"/>
      <c r="U7" s="723"/>
      <c r="V7" s="723">
        <v>10338</v>
      </c>
      <c r="W7" s="723"/>
      <c r="X7" s="723"/>
      <c r="Y7" s="723"/>
      <c r="Z7" s="723"/>
      <c r="AA7" s="723">
        <v>79</v>
      </c>
      <c r="AB7" s="723"/>
      <c r="AC7" s="723"/>
      <c r="AD7" s="723"/>
      <c r="AE7" s="724"/>
      <c r="AF7" s="725">
        <v>79</v>
      </c>
      <c r="AG7" s="726"/>
      <c r="AH7" s="726"/>
      <c r="AI7" s="726"/>
      <c r="AJ7" s="727"/>
      <c r="AK7" s="762">
        <v>69</v>
      </c>
      <c r="AL7" s="763"/>
      <c r="AM7" s="763"/>
      <c r="AN7" s="763"/>
      <c r="AO7" s="763"/>
      <c r="AP7" s="763">
        <v>9016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-3</v>
      </c>
      <c r="CI7" s="760"/>
      <c r="CJ7" s="760"/>
      <c r="CK7" s="760"/>
      <c r="CL7" s="761"/>
      <c r="CM7" s="759">
        <v>7</v>
      </c>
      <c r="CN7" s="760"/>
      <c r="CO7" s="760"/>
      <c r="CP7" s="760"/>
      <c r="CQ7" s="761"/>
      <c r="CR7" s="759">
        <v>3</v>
      </c>
      <c r="CS7" s="760"/>
      <c r="CT7" s="760"/>
      <c r="CU7" s="760"/>
      <c r="CV7" s="761"/>
      <c r="CW7" s="759">
        <v>0</v>
      </c>
      <c r="CX7" s="760"/>
      <c r="CY7" s="760"/>
      <c r="CZ7" s="760"/>
      <c r="DA7" s="761"/>
      <c r="DB7" s="759" t="s">
        <v>548</v>
      </c>
      <c r="DC7" s="760"/>
      <c r="DD7" s="760"/>
      <c r="DE7" s="760"/>
      <c r="DF7" s="761"/>
      <c r="DG7" s="759" t="s">
        <v>549</v>
      </c>
      <c r="DH7" s="760"/>
      <c r="DI7" s="760"/>
      <c r="DJ7" s="760"/>
      <c r="DK7" s="761"/>
      <c r="DL7" s="759" t="s">
        <v>548</v>
      </c>
      <c r="DM7" s="760"/>
      <c r="DN7" s="760"/>
      <c r="DO7" s="760"/>
      <c r="DP7" s="761"/>
      <c r="DQ7" s="759" t="s">
        <v>549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f>SUM(Q7:U22)</f>
        <v>10417</v>
      </c>
      <c r="R23" s="782"/>
      <c r="S23" s="782"/>
      <c r="T23" s="782"/>
      <c r="U23" s="782"/>
      <c r="V23" s="781">
        <f>SUM(V7:Z22)</f>
        <v>10338</v>
      </c>
      <c r="W23" s="782"/>
      <c r="X23" s="782"/>
      <c r="Y23" s="782"/>
      <c r="Z23" s="782"/>
      <c r="AA23" s="782">
        <f>SUM(AA5:AE22)</f>
        <v>79</v>
      </c>
      <c r="AB23" s="782"/>
      <c r="AC23" s="782"/>
      <c r="AD23" s="782"/>
      <c r="AE23" s="783"/>
      <c r="AF23" s="784">
        <v>79</v>
      </c>
      <c r="AG23" s="782"/>
      <c r="AH23" s="782"/>
      <c r="AI23" s="782"/>
      <c r="AJ23" s="785"/>
      <c r="AK23" s="786"/>
      <c r="AL23" s="787"/>
      <c r="AM23" s="787"/>
      <c r="AN23" s="787"/>
      <c r="AO23" s="787"/>
      <c r="AP23" s="782">
        <f>SUM(AP7:AT22)</f>
        <v>9016</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3141</v>
      </c>
      <c r="R28" s="811"/>
      <c r="S28" s="811"/>
      <c r="T28" s="811"/>
      <c r="U28" s="811"/>
      <c r="V28" s="811">
        <v>3123</v>
      </c>
      <c r="W28" s="811"/>
      <c r="X28" s="811"/>
      <c r="Y28" s="811"/>
      <c r="Z28" s="811"/>
      <c r="AA28" s="811">
        <v>18</v>
      </c>
      <c r="AB28" s="811"/>
      <c r="AC28" s="811"/>
      <c r="AD28" s="811"/>
      <c r="AE28" s="812"/>
      <c r="AF28" s="813">
        <v>18</v>
      </c>
      <c r="AG28" s="811"/>
      <c r="AH28" s="811"/>
      <c r="AI28" s="811"/>
      <c r="AJ28" s="814"/>
      <c r="AK28" s="815">
        <v>207</v>
      </c>
      <c r="AL28" s="806"/>
      <c r="AM28" s="806"/>
      <c r="AN28" s="806"/>
      <c r="AO28" s="806"/>
      <c r="AP28" s="806" t="s">
        <v>547</v>
      </c>
      <c r="AQ28" s="806"/>
      <c r="AR28" s="806"/>
      <c r="AS28" s="806"/>
      <c r="AT28" s="806"/>
      <c r="AU28" s="806" t="s">
        <v>549</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1656</v>
      </c>
      <c r="R29" s="747"/>
      <c r="S29" s="747"/>
      <c r="T29" s="747"/>
      <c r="U29" s="747"/>
      <c r="V29" s="747">
        <v>1654</v>
      </c>
      <c r="W29" s="747"/>
      <c r="X29" s="747"/>
      <c r="Y29" s="747"/>
      <c r="Z29" s="747"/>
      <c r="AA29" s="747">
        <v>2</v>
      </c>
      <c r="AB29" s="747"/>
      <c r="AC29" s="747"/>
      <c r="AD29" s="747"/>
      <c r="AE29" s="748"/>
      <c r="AF29" s="749">
        <v>2</v>
      </c>
      <c r="AG29" s="750"/>
      <c r="AH29" s="750"/>
      <c r="AI29" s="750"/>
      <c r="AJ29" s="751"/>
      <c r="AK29" s="818">
        <v>309</v>
      </c>
      <c r="AL29" s="819"/>
      <c r="AM29" s="819"/>
      <c r="AN29" s="819"/>
      <c r="AO29" s="819"/>
      <c r="AP29" s="819" t="s">
        <v>548</v>
      </c>
      <c r="AQ29" s="819"/>
      <c r="AR29" s="819"/>
      <c r="AS29" s="819"/>
      <c r="AT29" s="819"/>
      <c r="AU29" s="819" t="s">
        <v>549</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277</v>
      </c>
      <c r="R30" s="747"/>
      <c r="S30" s="747"/>
      <c r="T30" s="747"/>
      <c r="U30" s="747"/>
      <c r="V30" s="747">
        <v>276</v>
      </c>
      <c r="W30" s="747"/>
      <c r="X30" s="747"/>
      <c r="Y30" s="747"/>
      <c r="Z30" s="747"/>
      <c r="AA30" s="747">
        <v>1</v>
      </c>
      <c r="AB30" s="747"/>
      <c r="AC30" s="747"/>
      <c r="AD30" s="747"/>
      <c r="AE30" s="748"/>
      <c r="AF30" s="749">
        <v>1</v>
      </c>
      <c r="AG30" s="750"/>
      <c r="AH30" s="750"/>
      <c r="AI30" s="750"/>
      <c r="AJ30" s="751"/>
      <c r="AK30" s="818">
        <v>299</v>
      </c>
      <c r="AL30" s="819"/>
      <c r="AM30" s="819"/>
      <c r="AN30" s="819"/>
      <c r="AO30" s="819"/>
      <c r="AP30" s="819" t="s">
        <v>549</v>
      </c>
      <c r="AQ30" s="819"/>
      <c r="AR30" s="819"/>
      <c r="AS30" s="819"/>
      <c r="AT30" s="819"/>
      <c r="AU30" s="819" t="s">
        <v>550</v>
      </c>
      <c r="AV30" s="819"/>
      <c r="AW30" s="819"/>
      <c r="AX30" s="819"/>
      <c r="AY30" s="819"/>
      <c r="AZ30" s="820" t="s">
        <v>548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491</v>
      </c>
      <c r="R31" s="747"/>
      <c r="S31" s="747"/>
      <c r="T31" s="747"/>
      <c r="U31" s="747"/>
      <c r="V31" s="747">
        <v>437</v>
      </c>
      <c r="W31" s="747"/>
      <c r="X31" s="747"/>
      <c r="Y31" s="747"/>
      <c r="Z31" s="747"/>
      <c r="AA31" s="747">
        <v>54</v>
      </c>
      <c r="AB31" s="747"/>
      <c r="AC31" s="747"/>
      <c r="AD31" s="747"/>
      <c r="AE31" s="748"/>
      <c r="AF31" s="749">
        <v>656</v>
      </c>
      <c r="AG31" s="750"/>
      <c r="AH31" s="750"/>
      <c r="AI31" s="750"/>
      <c r="AJ31" s="751"/>
      <c r="AK31" s="818">
        <v>0</v>
      </c>
      <c r="AL31" s="819"/>
      <c r="AM31" s="819"/>
      <c r="AN31" s="819"/>
      <c r="AO31" s="819"/>
      <c r="AP31" s="819">
        <v>1796</v>
      </c>
      <c r="AQ31" s="819"/>
      <c r="AR31" s="819"/>
      <c r="AS31" s="819"/>
      <c r="AT31" s="819"/>
      <c r="AU31" s="819">
        <v>16</v>
      </c>
      <c r="AV31" s="819"/>
      <c r="AW31" s="819"/>
      <c r="AX31" s="819"/>
      <c r="AY31" s="819"/>
      <c r="AZ31" s="820" t="s">
        <v>549</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1895</v>
      </c>
      <c r="R32" s="747"/>
      <c r="S32" s="747"/>
      <c r="T32" s="747"/>
      <c r="U32" s="747"/>
      <c r="V32" s="747">
        <v>2008</v>
      </c>
      <c r="W32" s="747"/>
      <c r="X32" s="747"/>
      <c r="Y32" s="747"/>
      <c r="Z32" s="747"/>
      <c r="AA32" s="747">
        <v>-113</v>
      </c>
      <c r="AB32" s="747"/>
      <c r="AC32" s="747"/>
      <c r="AD32" s="747"/>
      <c r="AE32" s="748"/>
      <c r="AF32" s="749">
        <v>282</v>
      </c>
      <c r="AG32" s="750"/>
      <c r="AH32" s="750"/>
      <c r="AI32" s="750"/>
      <c r="AJ32" s="751"/>
      <c r="AK32" s="818">
        <v>343</v>
      </c>
      <c r="AL32" s="819"/>
      <c r="AM32" s="819"/>
      <c r="AN32" s="819"/>
      <c r="AO32" s="819"/>
      <c r="AP32" s="819">
        <v>2178</v>
      </c>
      <c r="AQ32" s="819"/>
      <c r="AR32" s="819"/>
      <c r="AS32" s="819"/>
      <c r="AT32" s="819"/>
      <c r="AU32" s="819">
        <v>1579</v>
      </c>
      <c r="AV32" s="819"/>
      <c r="AW32" s="819"/>
      <c r="AX32" s="819"/>
      <c r="AY32" s="819"/>
      <c r="AZ32" s="820" t="s">
        <v>550</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1082</v>
      </c>
      <c r="R33" s="747"/>
      <c r="S33" s="747"/>
      <c r="T33" s="747"/>
      <c r="U33" s="747"/>
      <c r="V33" s="747">
        <v>1080</v>
      </c>
      <c r="W33" s="747"/>
      <c r="X33" s="747"/>
      <c r="Y33" s="747"/>
      <c r="Z33" s="747"/>
      <c r="AA33" s="747">
        <v>2</v>
      </c>
      <c r="AB33" s="747"/>
      <c r="AC33" s="747"/>
      <c r="AD33" s="747"/>
      <c r="AE33" s="748"/>
      <c r="AF33" s="749">
        <v>2</v>
      </c>
      <c r="AG33" s="750"/>
      <c r="AH33" s="750"/>
      <c r="AI33" s="750"/>
      <c r="AJ33" s="751"/>
      <c r="AK33" s="818">
        <v>382</v>
      </c>
      <c r="AL33" s="819"/>
      <c r="AM33" s="819"/>
      <c r="AN33" s="819"/>
      <c r="AO33" s="819"/>
      <c r="AP33" s="819">
        <v>4962</v>
      </c>
      <c r="AQ33" s="819"/>
      <c r="AR33" s="819"/>
      <c r="AS33" s="819"/>
      <c r="AT33" s="819"/>
      <c r="AU33" s="819">
        <v>3657</v>
      </c>
      <c r="AV33" s="819"/>
      <c r="AW33" s="819"/>
      <c r="AX33" s="819"/>
      <c r="AY33" s="819"/>
      <c r="AZ33" s="820" t="s">
        <v>548</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86</v>
      </c>
      <c r="R34" s="747"/>
      <c r="S34" s="747"/>
      <c r="T34" s="747"/>
      <c r="U34" s="747"/>
      <c r="V34" s="747">
        <v>86</v>
      </c>
      <c r="W34" s="747"/>
      <c r="X34" s="747"/>
      <c r="Y34" s="747"/>
      <c r="Z34" s="747"/>
      <c r="AA34" s="747">
        <v>0</v>
      </c>
      <c r="AB34" s="747"/>
      <c r="AC34" s="747"/>
      <c r="AD34" s="747"/>
      <c r="AE34" s="748"/>
      <c r="AF34" s="749">
        <v>0</v>
      </c>
      <c r="AG34" s="750"/>
      <c r="AH34" s="750"/>
      <c r="AI34" s="750"/>
      <c r="AJ34" s="751"/>
      <c r="AK34" s="818">
        <v>40</v>
      </c>
      <c r="AL34" s="819"/>
      <c r="AM34" s="819"/>
      <c r="AN34" s="819"/>
      <c r="AO34" s="819"/>
      <c r="AP34" s="819">
        <v>495</v>
      </c>
      <c r="AQ34" s="819"/>
      <c r="AR34" s="819"/>
      <c r="AS34" s="819"/>
      <c r="AT34" s="819"/>
      <c r="AU34" s="819">
        <v>437</v>
      </c>
      <c r="AV34" s="819"/>
      <c r="AW34" s="819"/>
      <c r="AX34" s="819"/>
      <c r="AY34" s="819"/>
      <c r="AZ34" s="820" t="s">
        <v>549</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961</v>
      </c>
      <c r="AG63" s="830"/>
      <c r="AH63" s="830"/>
      <c r="AI63" s="830"/>
      <c r="AJ63" s="831"/>
      <c r="AK63" s="832"/>
      <c r="AL63" s="827"/>
      <c r="AM63" s="827"/>
      <c r="AN63" s="827"/>
      <c r="AO63" s="827"/>
      <c r="AP63" s="830">
        <f>SUM(AP28:AT62)</f>
        <v>9431</v>
      </c>
      <c r="AQ63" s="830"/>
      <c r="AR63" s="830"/>
      <c r="AS63" s="830"/>
      <c r="AT63" s="830"/>
      <c r="AU63" s="830">
        <f>SUM(AU28:AY62)</f>
        <v>5689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725</v>
      </c>
      <c r="R68" s="854"/>
      <c r="S68" s="854"/>
      <c r="T68" s="854"/>
      <c r="U68" s="854"/>
      <c r="V68" s="854">
        <v>715</v>
      </c>
      <c r="W68" s="854"/>
      <c r="X68" s="854"/>
      <c r="Y68" s="854"/>
      <c r="Z68" s="854"/>
      <c r="AA68" s="854">
        <v>10</v>
      </c>
      <c r="AB68" s="854"/>
      <c r="AC68" s="854"/>
      <c r="AD68" s="854"/>
      <c r="AE68" s="854"/>
      <c r="AF68" s="854">
        <v>10</v>
      </c>
      <c r="AG68" s="854"/>
      <c r="AH68" s="854"/>
      <c r="AI68" s="854"/>
      <c r="AJ68" s="854"/>
      <c r="AK68" s="854" t="s">
        <v>549</v>
      </c>
      <c r="AL68" s="854"/>
      <c r="AM68" s="854"/>
      <c r="AN68" s="854"/>
      <c r="AO68" s="854"/>
      <c r="AP68" s="854">
        <v>183</v>
      </c>
      <c r="AQ68" s="854"/>
      <c r="AR68" s="854"/>
      <c r="AS68" s="854"/>
      <c r="AT68" s="854"/>
      <c r="AU68" s="854">
        <v>105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15</v>
      </c>
      <c r="R69" s="819"/>
      <c r="S69" s="819"/>
      <c r="T69" s="819"/>
      <c r="U69" s="819"/>
      <c r="V69" s="819">
        <v>13</v>
      </c>
      <c r="W69" s="819"/>
      <c r="X69" s="819"/>
      <c r="Y69" s="819"/>
      <c r="Z69" s="819"/>
      <c r="AA69" s="819">
        <v>2</v>
      </c>
      <c r="AB69" s="819"/>
      <c r="AC69" s="819"/>
      <c r="AD69" s="819"/>
      <c r="AE69" s="819"/>
      <c r="AF69" s="819">
        <v>2</v>
      </c>
      <c r="AG69" s="819"/>
      <c r="AH69" s="819"/>
      <c r="AI69" s="819"/>
      <c r="AJ69" s="819"/>
      <c r="AK69" s="819" t="s">
        <v>549</v>
      </c>
      <c r="AL69" s="819"/>
      <c r="AM69" s="819"/>
      <c r="AN69" s="819"/>
      <c r="AO69" s="819"/>
      <c r="AP69" s="819" t="s">
        <v>550</v>
      </c>
      <c r="AQ69" s="819"/>
      <c r="AR69" s="819"/>
      <c r="AS69" s="819"/>
      <c r="AT69" s="819"/>
      <c r="AU69" s="819" t="s">
        <v>549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12</v>
      </c>
      <c r="AG88" s="830"/>
      <c r="AH88" s="830"/>
      <c r="AI88" s="830"/>
      <c r="AJ88" s="830"/>
      <c r="AK88" s="827"/>
      <c r="AL88" s="827"/>
      <c r="AM88" s="827"/>
      <c r="AN88" s="827"/>
      <c r="AO88" s="827"/>
      <c r="AP88" s="830">
        <f>SUM(AP68:AT87)</f>
        <v>183</v>
      </c>
      <c r="AQ88" s="830"/>
      <c r="AR88" s="830"/>
      <c r="AS88" s="830"/>
      <c r="AT88" s="830"/>
      <c r="AU88" s="830">
        <f>SUM(AU68:AY87)</f>
        <v>105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3</v>
      </c>
      <c r="CS102" s="838"/>
      <c r="CT102" s="838"/>
      <c r="CU102" s="838"/>
      <c r="CV102" s="881"/>
      <c r="CW102" s="880">
        <f>SUM(CW7:DA88)</f>
        <v>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1310182</v>
      </c>
      <c r="AB110" s="890"/>
      <c r="AC110" s="890"/>
      <c r="AD110" s="890"/>
      <c r="AE110" s="891"/>
      <c r="AF110" s="892">
        <v>1281117</v>
      </c>
      <c r="AG110" s="890"/>
      <c r="AH110" s="890"/>
      <c r="AI110" s="890"/>
      <c r="AJ110" s="891"/>
      <c r="AK110" s="892">
        <v>1187677</v>
      </c>
      <c r="AL110" s="890"/>
      <c r="AM110" s="890"/>
      <c r="AN110" s="890"/>
      <c r="AO110" s="891"/>
      <c r="AP110" s="893">
        <v>20.5</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9750464</v>
      </c>
      <c r="BR110" s="927"/>
      <c r="BS110" s="927"/>
      <c r="BT110" s="927"/>
      <c r="BU110" s="927"/>
      <c r="BV110" s="927">
        <v>9465753</v>
      </c>
      <c r="BW110" s="927"/>
      <c r="BX110" s="927"/>
      <c r="BY110" s="927"/>
      <c r="BZ110" s="927"/>
      <c r="CA110" s="927">
        <v>9016487</v>
      </c>
      <c r="CB110" s="927"/>
      <c r="CC110" s="927"/>
      <c r="CD110" s="927"/>
      <c r="CE110" s="927"/>
      <c r="CF110" s="941">
        <v>155.4</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109</v>
      </c>
      <c r="DH110" s="927"/>
      <c r="DI110" s="927"/>
      <c r="DJ110" s="927"/>
      <c r="DK110" s="927"/>
      <c r="DL110" s="927" t="s">
        <v>109</v>
      </c>
      <c r="DM110" s="927"/>
      <c r="DN110" s="927"/>
      <c r="DO110" s="927"/>
      <c r="DP110" s="927"/>
      <c r="DQ110" s="927" t="s">
        <v>109</v>
      </c>
      <c r="DR110" s="927"/>
      <c r="DS110" s="927"/>
      <c r="DT110" s="927"/>
      <c r="DU110" s="927"/>
      <c r="DV110" s="928" t="s">
        <v>109</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414</v>
      </c>
      <c r="AB111" s="934"/>
      <c r="AC111" s="934"/>
      <c r="AD111" s="934"/>
      <c r="AE111" s="935"/>
      <c r="AF111" s="936" t="s">
        <v>414</v>
      </c>
      <c r="AG111" s="934"/>
      <c r="AH111" s="934"/>
      <c r="AI111" s="934"/>
      <c r="AJ111" s="935"/>
      <c r="AK111" s="936" t="s">
        <v>414</v>
      </c>
      <c r="AL111" s="934"/>
      <c r="AM111" s="934"/>
      <c r="AN111" s="934"/>
      <c r="AO111" s="935"/>
      <c r="AP111" s="937" t="s">
        <v>414</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281140</v>
      </c>
      <c r="BR111" s="920"/>
      <c r="BS111" s="920"/>
      <c r="BT111" s="920"/>
      <c r="BU111" s="920"/>
      <c r="BV111" s="920">
        <v>237267</v>
      </c>
      <c r="BW111" s="920"/>
      <c r="BX111" s="920"/>
      <c r="BY111" s="920"/>
      <c r="BZ111" s="920"/>
      <c r="CA111" s="920">
        <v>200083</v>
      </c>
      <c r="CB111" s="920"/>
      <c r="CC111" s="920"/>
      <c r="CD111" s="920"/>
      <c r="CE111" s="920"/>
      <c r="CF111" s="914">
        <v>3.4</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5829236</v>
      </c>
      <c r="BR112" s="920"/>
      <c r="BS112" s="920"/>
      <c r="BT112" s="920"/>
      <c r="BU112" s="920"/>
      <c r="BV112" s="920">
        <v>5799143</v>
      </c>
      <c r="BW112" s="920"/>
      <c r="BX112" s="920"/>
      <c r="BY112" s="920"/>
      <c r="BZ112" s="920"/>
      <c r="CA112" s="920">
        <v>5689493</v>
      </c>
      <c r="CB112" s="920"/>
      <c r="CC112" s="920"/>
      <c r="CD112" s="920"/>
      <c r="CE112" s="920"/>
      <c r="CF112" s="914">
        <v>98.1</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467748</v>
      </c>
      <c r="AB113" s="934"/>
      <c r="AC113" s="934"/>
      <c r="AD113" s="934"/>
      <c r="AE113" s="935"/>
      <c r="AF113" s="936">
        <v>546502</v>
      </c>
      <c r="AG113" s="934"/>
      <c r="AH113" s="934"/>
      <c r="AI113" s="934"/>
      <c r="AJ113" s="935"/>
      <c r="AK113" s="936">
        <v>526002</v>
      </c>
      <c r="AL113" s="934"/>
      <c r="AM113" s="934"/>
      <c r="AN113" s="934"/>
      <c r="AO113" s="935"/>
      <c r="AP113" s="937">
        <v>9.1</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125476</v>
      </c>
      <c r="BR113" s="920"/>
      <c r="BS113" s="920"/>
      <c r="BT113" s="920"/>
      <c r="BU113" s="920"/>
      <c r="BV113" s="920">
        <v>129229</v>
      </c>
      <c r="BW113" s="920"/>
      <c r="BX113" s="920"/>
      <c r="BY113" s="920"/>
      <c r="BZ113" s="920"/>
      <c r="CA113" s="920">
        <v>104918</v>
      </c>
      <c r="CB113" s="920"/>
      <c r="CC113" s="920"/>
      <c r="CD113" s="920"/>
      <c r="CE113" s="920"/>
      <c r="CF113" s="914">
        <v>1.8</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21909</v>
      </c>
      <c r="AB114" s="959"/>
      <c r="AC114" s="959"/>
      <c r="AD114" s="959"/>
      <c r="AE114" s="960"/>
      <c r="AF114" s="961">
        <v>32728</v>
      </c>
      <c r="AG114" s="959"/>
      <c r="AH114" s="959"/>
      <c r="AI114" s="959"/>
      <c r="AJ114" s="960"/>
      <c r="AK114" s="961">
        <v>24835</v>
      </c>
      <c r="AL114" s="959"/>
      <c r="AM114" s="959"/>
      <c r="AN114" s="959"/>
      <c r="AO114" s="960"/>
      <c r="AP114" s="962">
        <v>0.4</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1263160</v>
      </c>
      <c r="BR114" s="920"/>
      <c r="BS114" s="920"/>
      <c r="BT114" s="920"/>
      <c r="BU114" s="920"/>
      <c r="BV114" s="920">
        <v>1305366</v>
      </c>
      <c r="BW114" s="920"/>
      <c r="BX114" s="920"/>
      <c r="BY114" s="920"/>
      <c r="BZ114" s="920"/>
      <c r="CA114" s="920">
        <v>1214155</v>
      </c>
      <c r="CB114" s="920"/>
      <c r="CC114" s="920"/>
      <c r="CD114" s="920"/>
      <c r="CE114" s="920"/>
      <c r="CF114" s="914">
        <v>20.9</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45766</v>
      </c>
      <c r="AB115" s="934"/>
      <c r="AC115" s="934"/>
      <c r="AD115" s="934"/>
      <c r="AE115" s="935"/>
      <c r="AF115" s="936">
        <v>61475</v>
      </c>
      <c r="AG115" s="934"/>
      <c r="AH115" s="934"/>
      <c r="AI115" s="934"/>
      <c r="AJ115" s="935"/>
      <c r="AK115" s="936">
        <v>44377</v>
      </c>
      <c r="AL115" s="934"/>
      <c r="AM115" s="934"/>
      <c r="AN115" s="934"/>
      <c r="AO115" s="935"/>
      <c r="AP115" s="937">
        <v>0.8</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t="s">
        <v>109</v>
      </c>
      <c r="BW115" s="920"/>
      <c r="BX115" s="920"/>
      <c r="BY115" s="920"/>
      <c r="BZ115" s="920"/>
      <c r="CA115" s="920" t="s">
        <v>109</v>
      </c>
      <c r="CB115" s="920"/>
      <c r="CC115" s="920"/>
      <c r="CD115" s="920"/>
      <c r="CE115" s="920"/>
      <c r="CF115" s="914" t="s">
        <v>109</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224536</v>
      </c>
      <c r="DH116" s="959"/>
      <c r="DI116" s="959"/>
      <c r="DJ116" s="959"/>
      <c r="DK116" s="960"/>
      <c r="DL116" s="961">
        <v>196469</v>
      </c>
      <c r="DM116" s="959"/>
      <c r="DN116" s="959"/>
      <c r="DO116" s="959"/>
      <c r="DP116" s="960"/>
      <c r="DQ116" s="961">
        <v>168402</v>
      </c>
      <c r="DR116" s="959"/>
      <c r="DS116" s="959"/>
      <c r="DT116" s="959"/>
      <c r="DU116" s="960"/>
      <c r="DV116" s="962">
        <v>2.9</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1845605</v>
      </c>
      <c r="AB117" s="966"/>
      <c r="AC117" s="966"/>
      <c r="AD117" s="966"/>
      <c r="AE117" s="967"/>
      <c r="AF117" s="965">
        <v>1921822</v>
      </c>
      <c r="AG117" s="966"/>
      <c r="AH117" s="966"/>
      <c r="AI117" s="966"/>
      <c r="AJ117" s="967"/>
      <c r="AK117" s="965">
        <v>1782891</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436</v>
      </c>
      <c r="BP118" s="994"/>
      <c r="BQ118" s="985">
        <v>17249476</v>
      </c>
      <c r="BR118" s="986"/>
      <c r="BS118" s="986"/>
      <c r="BT118" s="986"/>
      <c r="BU118" s="986"/>
      <c r="BV118" s="986">
        <v>16936758</v>
      </c>
      <c r="BW118" s="986"/>
      <c r="BX118" s="986"/>
      <c r="BY118" s="986"/>
      <c r="BZ118" s="986"/>
      <c r="CA118" s="986">
        <v>16225136</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3853312</v>
      </c>
      <c r="BR119" s="927"/>
      <c r="BS119" s="927"/>
      <c r="BT119" s="927"/>
      <c r="BU119" s="927"/>
      <c r="BV119" s="927">
        <v>4049482</v>
      </c>
      <c r="BW119" s="927"/>
      <c r="BX119" s="927"/>
      <c r="BY119" s="927"/>
      <c r="BZ119" s="927"/>
      <c r="CA119" s="927">
        <v>4625248</v>
      </c>
      <c r="CB119" s="927"/>
      <c r="CC119" s="927"/>
      <c r="CD119" s="927"/>
      <c r="CE119" s="927"/>
      <c r="CF119" s="941">
        <v>79.7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56604</v>
      </c>
      <c r="DH119" s="998"/>
      <c r="DI119" s="998"/>
      <c r="DJ119" s="998"/>
      <c r="DK119" s="999"/>
      <c r="DL119" s="1000">
        <v>40798</v>
      </c>
      <c r="DM119" s="998"/>
      <c r="DN119" s="998"/>
      <c r="DO119" s="998"/>
      <c r="DP119" s="999"/>
      <c r="DQ119" s="1000">
        <v>31681</v>
      </c>
      <c r="DR119" s="998"/>
      <c r="DS119" s="998"/>
      <c r="DT119" s="998"/>
      <c r="DU119" s="999"/>
      <c r="DV119" s="1001">
        <v>0.5</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2092191</v>
      </c>
      <c r="BR120" s="920"/>
      <c r="BS120" s="920"/>
      <c r="BT120" s="920"/>
      <c r="BU120" s="920"/>
      <c r="BV120" s="920">
        <v>2088749</v>
      </c>
      <c r="BW120" s="920"/>
      <c r="BX120" s="920"/>
      <c r="BY120" s="920"/>
      <c r="BZ120" s="920"/>
      <c r="CA120" s="920">
        <v>1912781</v>
      </c>
      <c r="CB120" s="920"/>
      <c r="CC120" s="920"/>
      <c r="CD120" s="920"/>
      <c r="CE120" s="920"/>
      <c r="CF120" s="914">
        <v>33</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3757062</v>
      </c>
      <c r="DH120" s="927"/>
      <c r="DI120" s="927"/>
      <c r="DJ120" s="927"/>
      <c r="DK120" s="927"/>
      <c r="DL120" s="927">
        <v>3732093</v>
      </c>
      <c r="DM120" s="927"/>
      <c r="DN120" s="927"/>
      <c r="DO120" s="927"/>
      <c r="DP120" s="927"/>
      <c r="DQ120" s="927">
        <v>3656988</v>
      </c>
      <c r="DR120" s="927"/>
      <c r="DS120" s="927"/>
      <c r="DT120" s="927"/>
      <c r="DU120" s="927"/>
      <c r="DV120" s="928">
        <v>63</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10869017</v>
      </c>
      <c r="BR121" s="986"/>
      <c r="BS121" s="986"/>
      <c r="BT121" s="986"/>
      <c r="BU121" s="986"/>
      <c r="BV121" s="986">
        <v>10710933</v>
      </c>
      <c r="BW121" s="986"/>
      <c r="BX121" s="986"/>
      <c r="BY121" s="986"/>
      <c r="BZ121" s="986"/>
      <c r="CA121" s="986">
        <v>10102994</v>
      </c>
      <c r="CB121" s="986"/>
      <c r="CC121" s="986"/>
      <c r="CD121" s="986"/>
      <c r="CE121" s="986"/>
      <c r="CF121" s="1024">
        <v>174.2</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1610576</v>
      </c>
      <c r="DH121" s="920"/>
      <c r="DI121" s="920"/>
      <c r="DJ121" s="920"/>
      <c r="DK121" s="920"/>
      <c r="DL121" s="920">
        <v>1616386</v>
      </c>
      <c r="DM121" s="920"/>
      <c r="DN121" s="920"/>
      <c r="DO121" s="920"/>
      <c r="DP121" s="920"/>
      <c r="DQ121" s="920">
        <v>1578982</v>
      </c>
      <c r="DR121" s="920"/>
      <c r="DS121" s="920"/>
      <c r="DT121" s="920"/>
      <c r="DU121" s="920"/>
      <c r="DV121" s="921">
        <v>27.2</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16814520</v>
      </c>
      <c r="BR122" s="1035"/>
      <c r="BS122" s="1035"/>
      <c r="BT122" s="1035"/>
      <c r="BU122" s="1035"/>
      <c r="BV122" s="1035">
        <v>16849164</v>
      </c>
      <c r="BW122" s="1035"/>
      <c r="BX122" s="1035"/>
      <c r="BY122" s="1035"/>
      <c r="BZ122" s="1035"/>
      <c r="CA122" s="1035">
        <v>16641023</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v>440481</v>
      </c>
      <c r="DH122" s="920"/>
      <c r="DI122" s="920"/>
      <c r="DJ122" s="920"/>
      <c r="DK122" s="920"/>
      <c r="DL122" s="920">
        <v>427820</v>
      </c>
      <c r="DM122" s="920"/>
      <c r="DN122" s="920"/>
      <c r="DO122" s="920"/>
      <c r="DP122" s="920"/>
      <c r="DQ122" s="920">
        <v>437363</v>
      </c>
      <c r="DR122" s="920"/>
      <c r="DS122" s="920"/>
      <c r="DT122" s="920"/>
      <c r="DU122" s="920"/>
      <c r="DV122" s="921">
        <v>7.5</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28067</v>
      </c>
      <c r="AB123" s="959"/>
      <c r="AC123" s="959"/>
      <c r="AD123" s="959"/>
      <c r="AE123" s="960"/>
      <c r="AF123" s="961">
        <v>28067</v>
      </c>
      <c r="AG123" s="959"/>
      <c r="AH123" s="959"/>
      <c r="AI123" s="959"/>
      <c r="AJ123" s="960"/>
      <c r="AK123" s="961">
        <v>28067</v>
      </c>
      <c r="AL123" s="959"/>
      <c r="AM123" s="959"/>
      <c r="AN123" s="959"/>
      <c r="AO123" s="960"/>
      <c r="AP123" s="962">
        <v>0.5</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7.5</v>
      </c>
      <c r="BR123" s="1027"/>
      <c r="BS123" s="1027"/>
      <c r="BT123" s="1027"/>
      <c r="BU123" s="1027"/>
      <c r="BV123" s="1027">
        <v>1.5</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21117</v>
      </c>
      <c r="DH123" s="959"/>
      <c r="DI123" s="959"/>
      <c r="DJ123" s="959"/>
      <c r="DK123" s="960"/>
      <c r="DL123" s="961">
        <v>22844</v>
      </c>
      <c r="DM123" s="959"/>
      <c r="DN123" s="959"/>
      <c r="DO123" s="959"/>
      <c r="DP123" s="960"/>
      <c r="DQ123" s="961">
        <v>16160</v>
      </c>
      <c r="DR123" s="959"/>
      <c r="DS123" s="959"/>
      <c r="DT123" s="959"/>
      <c r="DU123" s="960"/>
      <c r="DV123" s="962">
        <v>0.3</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451</v>
      </c>
      <c r="AB124" s="959"/>
      <c r="AC124" s="959"/>
      <c r="AD124" s="959"/>
      <c r="AE124" s="960"/>
      <c r="AF124" s="961" t="s">
        <v>451</v>
      </c>
      <c r="AG124" s="959"/>
      <c r="AH124" s="959"/>
      <c r="AI124" s="959"/>
      <c r="AJ124" s="960"/>
      <c r="AK124" s="961" t="s">
        <v>451</v>
      </c>
      <c r="AL124" s="959"/>
      <c r="AM124" s="959"/>
      <c r="AN124" s="959"/>
      <c r="AO124" s="960"/>
      <c r="AP124" s="962" t="s">
        <v>451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t="s">
        <v>451</v>
      </c>
      <c r="DH124" s="998"/>
      <c r="DI124" s="998"/>
      <c r="DJ124" s="998"/>
      <c r="DK124" s="999"/>
      <c r="DL124" s="1000" t="s">
        <v>451</v>
      </c>
      <c r="DM124" s="998"/>
      <c r="DN124" s="998"/>
      <c r="DO124" s="998"/>
      <c r="DP124" s="999"/>
      <c r="DQ124" s="1000" t="s">
        <v>451</v>
      </c>
      <c r="DR124" s="998"/>
      <c r="DS124" s="998"/>
      <c r="DT124" s="998"/>
      <c r="DU124" s="999"/>
      <c r="DV124" s="1001" t="s">
        <v>451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451</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451</v>
      </c>
      <c r="DH125" s="927"/>
      <c r="DI125" s="927"/>
      <c r="DJ125" s="927"/>
      <c r="DK125" s="927"/>
      <c r="DL125" s="927" t="s">
        <v>451</v>
      </c>
      <c r="DM125" s="927"/>
      <c r="DN125" s="927"/>
      <c r="DO125" s="927"/>
      <c r="DP125" s="927"/>
      <c r="DQ125" s="927" t="s">
        <v>451</v>
      </c>
      <c r="DR125" s="927"/>
      <c r="DS125" s="927"/>
      <c r="DT125" s="927"/>
      <c r="DU125" s="927"/>
      <c r="DV125" s="928" t="s">
        <v>451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11197</v>
      </c>
      <c r="AB126" s="959"/>
      <c r="AC126" s="959"/>
      <c r="AD126" s="959"/>
      <c r="AE126" s="960"/>
      <c r="AF126" s="961">
        <v>20142</v>
      </c>
      <c r="AG126" s="959"/>
      <c r="AH126" s="959"/>
      <c r="AI126" s="959"/>
      <c r="AJ126" s="960"/>
      <c r="AK126" s="961">
        <v>12946</v>
      </c>
      <c r="AL126" s="959"/>
      <c r="AM126" s="959"/>
      <c r="AN126" s="959"/>
      <c r="AO126" s="960"/>
      <c r="AP126" s="962">
        <v>0.2</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451</v>
      </c>
      <c r="DH126" s="920"/>
      <c r="DI126" s="920"/>
      <c r="DJ126" s="920"/>
      <c r="DK126" s="920"/>
      <c r="DL126" s="920" t="s">
        <v>451</v>
      </c>
      <c r="DM126" s="920"/>
      <c r="DN126" s="920"/>
      <c r="DO126" s="920"/>
      <c r="DP126" s="920"/>
      <c r="DQ126" s="920" t="s">
        <v>451</v>
      </c>
      <c r="DR126" s="920"/>
      <c r="DS126" s="920"/>
      <c r="DT126" s="920"/>
      <c r="DU126" s="920"/>
      <c r="DV126" s="921" t="s">
        <v>451</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6502</v>
      </c>
      <c r="AB127" s="959"/>
      <c r="AC127" s="959"/>
      <c r="AD127" s="959"/>
      <c r="AE127" s="960"/>
      <c r="AF127" s="961">
        <v>13266</v>
      </c>
      <c r="AG127" s="959"/>
      <c r="AH127" s="959"/>
      <c r="AI127" s="959"/>
      <c r="AJ127" s="960"/>
      <c r="AK127" s="961">
        <v>3364</v>
      </c>
      <c r="AL127" s="959"/>
      <c r="AM127" s="959"/>
      <c r="AN127" s="959"/>
      <c r="AO127" s="960"/>
      <c r="AP127" s="962">
        <v>0.1</v>
      </c>
      <c r="AQ127" s="963"/>
      <c r="AR127" s="963"/>
      <c r="AS127" s="963"/>
      <c r="AT127" s="964"/>
      <c r="AU127" s="233"/>
      <c r="AV127" s="233"/>
      <c r="AW127" s="233"/>
      <c r="AX127" s="886" t="s">
        <v>461</v>
      </c>
      <c r="AY127" s="887"/>
      <c r="AZ127" s="887"/>
      <c r="BA127" s="887"/>
      <c r="BB127" s="887"/>
      <c r="BC127" s="887"/>
      <c r="BD127" s="887"/>
      <c r="BE127" s="888"/>
      <c r="BF127" s="1041" t="s">
        <v>451</v>
      </c>
      <c r="BG127" s="1042"/>
      <c r="BH127" s="1042"/>
      <c r="BI127" s="1042"/>
      <c r="BJ127" s="1042"/>
      <c r="BK127" s="1042"/>
      <c r="BL127" s="1051"/>
      <c r="BM127" s="1041">
        <v>14.09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t="s">
        <v>463</v>
      </c>
      <c r="DH127" s="1048"/>
      <c r="DI127" s="1048"/>
      <c r="DJ127" s="1048"/>
      <c r="DK127" s="1048"/>
      <c r="DL127" s="1048" t="s">
        <v>464</v>
      </c>
      <c r="DM127" s="1048"/>
      <c r="DN127" s="1048"/>
      <c r="DO127" s="1048"/>
      <c r="DP127" s="1048"/>
      <c r="DQ127" s="1048" t="s">
        <v>464</v>
      </c>
      <c r="DR127" s="1048"/>
      <c r="DS127" s="1048"/>
      <c r="DT127" s="1048"/>
      <c r="DU127" s="1048"/>
      <c r="DV127" s="1049" t="s">
        <v>464</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192310</v>
      </c>
      <c r="AB128" s="1090"/>
      <c r="AC128" s="1090"/>
      <c r="AD128" s="1090"/>
      <c r="AE128" s="1091"/>
      <c r="AF128" s="1092">
        <v>213929</v>
      </c>
      <c r="AG128" s="1090"/>
      <c r="AH128" s="1090"/>
      <c r="AI128" s="1090"/>
      <c r="AJ128" s="1091"/>
      <c r="AK128" s="1092">
        <v>193593</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451</v>
      </c>
      <c r="BG128" s="1067"/>
      <c r="BH128" s="1067"/>
      <c r="BI128" s="1067"/>
      <c r="BJ128" s="1067"/>
      <c r="BK128" s="1067"/>
      <c r="BL128" s="1068"/>
      <c r="BM128" s="1066">
        <v>19.09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6855955</v>
      </c>
      <c r="AB129" s="959"/>
      <c r="AC129" s="959"/>
      <c r="AD129" s="959"/>
      <c r="AE129" s="960"/>
      <c r="AF129" s="961">
        <v>6767294</v>
      </c>
      <c r="AG129" s="959"/>
      <c r="AH129" s="959"/>
      <c r="AI129" s="959"/>
      <c r="AJ129" s="960"/>
      <c r="AK129" s="961">
        <v>6876197</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9.4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1117768</v>
      </c>
      <c r="AB130" s="959"/>
      <c r="AC130" s="959"/>
      <c r="AD130" s="959"/>
      <c r="AE130" s="960"/>
      <c r="AF130" s="961">
        <v>1144646</v>
      </c>
      <c r="AG130" s="959"/>
      <c r="AH130" s="959"/>
      <c r="AI130" s="959"/>
      <c r="AJ130" s="960"/>
      <c r="AK130" s="961">
        <v>1075441</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t="s">
        <v>473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474</v>
      </c>
      <c r="X131" s="1084"/>
      <c r="Y131" s="1084"/>
      <c r="Z131" s="1085"/>
      <c r="AA131" s="997">
        <v>5738187</v>
      </c>
      <c r="AB131" s="998"/>
      <c r="AC131" s="998"/>
      <c r="AD131" s="998"/>
      <c r="AE131" s="999"/>
      <c r="AF131" s="1000">
        <v>5622648</v>
      </c>
      <c r="AG131" s="998"/>
      <c r="AH131" s="998"/>
      <c r="AI131" s="998"/>
      <c r="AJ131" s="999"/>
      <c r="AK131" s="1000">
        <v>5800756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476</v>
      </c>
      <c r="W132" s="1101"/>
      <c r="X132" s="1101"/>
      <c r="Y132" s="1101"/>
      <c r="Z132" s="1102"/>
      <c r="AA132" s="1103">
        <v>9.3326864389999997</v>
      </c>
      <c r="AB132" s="1104"/>
      <c r="AC132" s="1104"/>
      <c r="AD132" s="1104"/>
      <c r="AE132" s="1105"/>
      <c r="AF132" s="1106">
        <v>10.017468640000001</v>
      </c>
      <c r="AG132" s="1104"/>
      <c r="AH132" s="1104"/>
      <c r="AI132" s="1104"/>
      <c r="AJ132" s="1105"/>
      <c r="AK132" s="1106">
        <v>8.8584487949999993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477</v>
      </c>
      <c r="W133" s="1108"/>
      <c r="X133" s="1108"/>
      <c r="Y133" s="1108"/>
      <c r="Z133" s="1109"/>
      <c r="AA133" s="1110">
        <v>10.7</v>
      </c>
      <c r="AB133" s="1111"/>
      <c r="AC133" s="1111"/>
      <c r="AD133" s="1111"/>
      <c r="AE133" s="1112"/>
      <c r="AF133" s="1110">
        <v>10</v>
      </c>
      <c r="AG133" s="1111"/>
      <c r="AH133" s="1111"/>
      <c r="AI133" s="1111"/>
      <c r="AJ133" s="1112"/>
      <c r="AK133" s="1110">
        <v>9.4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17" t="s">
        <v>480</v>
      </c>
      <c r="L7" s="254"/>
      <c r="M7" s="255" t="s">
        <v>481</v>
      </c>
      <c r="N7" s="256"/>
    </row>
    <row r="8" spans="1:16">
      <c r="A8" s="248"/>
      <c r="B8" s="244"/>
      <c r="C8" s="244"/>
      <c r="D8" s="244"/>
      <c r="E8" s="244"/>
      <c r="F8" s="244"/>
      <c r="G8" s="257"/>
      <c r="H8" s="258"/>
      <c r="I8" s="258"/>
      <c r="J8" s="259"/>
      <c r="K8" s="1118"/>
      <c r="L8" s="260" t="s">
        <v>482</v>
      </c>
      <c r="M8" s="261" t="s">
        <v>483</v>
      </c>
      <c r="N8" s="262" t="s">
        <v>484</v>
      </c>
    </row>
    <row r="9" spans="1:16">
      <c r="A9" s="248"/>
      <c r="B9" s="244"/>
      <c r="C9" s="244"/>
      <c r="D9" s="244"/>
      <c r="E9" s="244"/>
      <c r="F9" s="244"/>
      <c r="G9" s="1119" t="s">
        <v>485</v>
      </c>
      <c r="H9" s="1120"/>
      <c r="I9" s="1120"/>
      <c r="J9" s="1121"/>
      <c r="K9" s="263">
        <v>1464747</v>
      </c>
      <c r="L9" s="264">
        <v>71357</v>
      </c>
      <c r="M9" s="265">
        <v>55347</v>
      </c>
      <c r="N9" s="266">
        <v>28.9</v>
      </c>
    </row>
    <row r="10" spans="1:16">
      <c r="A10" s="248"/>
      <c r="B10" s="244"/>
      <c r="C10" s="244"/>
      <c r="D10" s="244"/>
      <c r="E10" s="244"/>
      <c r="F10" s="244"/>
      <c r="G10" s="1119" t="s">
        <v>486</v>
      </c>
      <c r="H10" s="1120"/>
      <c r="I10" s="1120"/>
      <c r="J10" s="1121"/>
      <c r="K10" s="267">
        <v>356620</v>
      </c>
      <c r="L10" s="268">
        <v>17373</v>
      </c>
      <c r="M10" s="269">
        <v>5378</v>
      </c>
      <c r="N10" s="270">
        <v>223</v>
      </c>
    </row>
    <row r="11" spans="1:16" ht="13.5" customHeight="1">
      <c r="A11" s="248"/>
      <c r="B11" s="244"/>
      <c r="C11" s="244"/>
      <c r="D11" s="244"/>
      <c r="E11" s="244"/>
      <c r="F11" s="244"/>
      <c r="G11" s="1119" t="s">
        <v>487</v>
      </c>
      <c r="H11" s="1120"/>
      <c r="I11" s="1120"/>
      <c r="J11" s="1121"/>
      <c r="K11" s="267">
        <v>389369</v>
      </c>
      <c r="L11" s="268">
        <v>18969</v>
      </c>
      <c r="M11" s="269">
        <v>7824</v>
      </c>
      <c r="N11" s="270">
        <v>142.4</v>
      </c>
    </row>
    <row r="12" spans="1:16" ht="13.5" customHeight="1">
      <c r="A12" s="248"/>
      <c r="B12" s="244"/>
      <c r="C12" s="244"/>
      <c r="D12" s="244"/>
      <c r="E12" s="244"/>
      <c r="F12" s="244"/>
      <c r="G12" s="1119" t="s">
        <v>488</v>
      </c>
      <c r="H12" s="1120"/>
      <c r="I12" s="1120"/>
      <c r="J12" s="1121"/>
      <c r="K12" s="267">
        <v>30835</v>
      </c>
      <c r="L12" s="268">
        <v>1502</v>
      </c>
      <c r="M12" s="269">
        <v>137</v>
      </c>
      <c r="N12" s="270">
        <v>996.4</v>
      </c>
    </row>
    <row r="13" spans="1:16" ht="13.5" customHeight="1">
      <c r="A13" s="248"/>
      <c r="B13" s="244"/>
      <c r="C13" s="244"/>
      <c r="D13" s="244"/>
      <c r="E13" s="244"/>
      <c r="F13" s="244"/>
      <c r="G13" s="1119" t="s">
        <v>489</v>
      </c>
      <c r="H13" s="1120"/>
      <c r="I13" s="1120"/>
      <c r="J13" s="1121"/>
      <c r="K13" s="267" t="s">
        <v>490</v>
      </c>
      <c r="L13" s="268" t="s">
        <v>490</v>
      </c>
      <c r="M13" s="269">
        <v>6</v>
      </c>
      <c r="N13" s="270" t="s">
        <v>490</v>
      </c>
    </row>
    <row r="14" spans="1:16" ht="13.5" customHeight="1">
      <c r="A14" s="248"/>
      <c r="B14" s="244"/>
      <c r="C14" s="244"/>
      <c r="D14" s="244"/>
      <c r="E14" s="244"/>
      <c r="F14" s="244"/>
      <c r="G14" s="1119" t="s">
        <v>491</v>
      </c>
      <c r="H14" s="1120"/>
      <c r="I14" s="1120"/>
      <c r="J14" s="1121"/>
      <c r="K14" s="267">
        <v>15642</v>
      </c>
      <c r="L14" s="268">
        <v>762</v>
      </c>
      <c r="M14" s="269">
        <v>2598</v>
      </c>
      <c r="N14" s="270">
        <v>-70.7</v>
      </c>
    </row>
    <row r="15" spans="1:16" ht="13.5" customHeight="1">
      <c r="A15" s="248"/>
      <c r="B15" s="244"/>
      <c r="C15" s="244"/>
      <c r="D15" s="244"/>
      <c r="E15" s="244"/>
      <c r="F15" s="244"/>
      <c r="G15" s="1119" t="s">
        <v>492</v>
      </c>
      <c r="H15" s="1120"/>
      <c r="I15" s="1120"/>
      <c r="J15" s="1121"/>
      <c r="K15" s="267">
        <v>1724</v>
      </c>
      <c r="L15" s="268">
        <v>84</v>
      </c>
      <c r="M15" s="269">
        <v>1203</v>
      </c>
      <c r="N15" s="270">
        <v>-93</v>
      </c>
    </row>
    <row r="16" spans="1:16">
      <c r="A16" s="248"/>
      <c r="B16" s="244"/>
      <c r="C16" s="244"/>
      <c r="D16" s="244"/>
      <c r="E16" s="244"/>
      <c r="F16" s="244"/>
      <c r="G16" s="1122" t="s">
        <v>493</v>
      </c>
      <c r="H16" s="1123"/>
      <c r="I16" s="1123"/>
      <c r="J16" s="1124"/>
      <c r="K16" s="268">
        <v>-148101</v>
      </c>
      <c r="L16" s="268">
        <v>-7215</v>
      </c>
      <c r="M16" s="269">
        <v>-5188</v>
      </c>
      <c r="N16" s="270">
        <v>39.1</v>
      </c>
    </row>
    <row r="17" spans="1:16">
      <c r="A17" s="248"/>
      <c r="B17" s="244"/>
      <c r="C17" s="244"/>
      <c r="D17" s="244"/>
      <c r="E17" s="244"/>
      <c r="F17" s="244"/>
      <c r="G17" s="1122" t="s">
        <v>168</v>
      </c>
      <c r="H17" s="1123"/>
      <c r="I17" s="1123"/>
      <c r="J17" s="1124"/>
      <c r="K17" s="268">
        <v>2110836</v>
      </c>
      <c r="L17" s="268">
        <v>102832</v>
      </c>
      <c r="M17" s="269">
        <v>67305</v>
      </c>
      <c r="N17" s="270">
        <v>52.8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14" t="s">
        <v>498</v>
      </c>
      <c r="H21" s="1115"/>
      <c r="I21" s="1115"/>
      <c r="J21" s="1116"/>
      <c r="K21" s="280">
        <v>8.43</v>
      </c>
      <c r="L21" s="281">
        <v>6.27</v>
      </c>
      <c r="M21" s="282">
        <v>2.16</v>
      </c>
      <c r="N21" s="249"/>
      <c r="O21" s="283"/>
      <c r="P21" s="279"/>
    </row>
    <row r="22" spans="1:16" s="284" customFormat="1">
      <c r="A22" s="279"/>
      <c r="B22" s="249"/>
      <c r="C22" s="249"/>
      <c r="D22" s="249"/>
      <c r="E22" s="249"/>
      <c r="F22" s="249"/>
      <c r="G22" s="1114" t="s">
        <v>499</v>
      </c>
      <c r="H22" s="1115"/>
      <c r="I22" s="1115"/>
      <c r="J22" s="1116"/>
      <c r="K22" s="285">
        <v>97.5</v>
      </c>
      <c r="L22" s="286">
        <v>97.2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7" t="s">
        <v>480</v>
      </c>
      <c r="L30" s="254"/>
      <c r="M30" s="255" t="s">
        <v>481</v>
      </c>
      <c r="N30" s="256"/>
    </row>
    <row r="31" spans="1:16">
      <c r="A31" s="248"/>
      <c r="B31" s="244"/>
      <c r="C31" s="244"/>
      <c r="D31" s="244"/>
      <c r="E31" s="244"/>
      <c r="F31" s="244"/>
      <c r="G31" s="257"/>
      <c r="H31" s="258"/>
      <c r="I31" s="258"/>
      <c r="J31" s="259"/>
      <c r="K31" s="1118"/>
      <c r="L31" s="260" t="s">
        <v>482</v>
      </c>
      <c r="M31" s="261" t="s">
        <v>483</v>
      </c>
      <c r="N31" s="262" t="s">
        <v>484</v>
      </c>
    </row>
    <row r="32" spans="1:16" ht="27" customHeight="1">
      <c r="A32" s="248"/>
      <c r="B32" s="244"/>
      <c r="C32" s="244"/>
      <c r="D32" s="244"/>
      <c r="E32" s="244"/>
      <c r="F32" s="244"/>
      <c r="G32" s="1130" t="s">
        <v>503</v>
      </c>
      <c r="H32" s="1131"/>
      <c r="I32" s="1131"/>
      <c r="J32" s="1132"/>
      <c r="K32" s="294">
        <v>1187677</v>
      </c>
      <c r="L32" s="294">
        <v>57859</v>
      </c>
      <c r="M32" s="295">
        <v>29478</v>
      </c>
      <c r="N32" s="296">
        <v>96.3</v>
      </c>
    </row>
    <row r="33" spans="1:16" ht="13.5" customHeight="1">
      <c r="A33" s="248"/>
      <c r="B33" s="244"/>
      <c r="C33" s="244"/>
      <c r="D33" s="244"/>
      <c r="E33" s="244"/>
      <c r="F33" s="244"/>
      <c r="G33" s="1130" t="s">
        <v>504</v>
      </c>
      <c r="H33" s="1131"/>
      <c r="I33" s="1131"/>
      <c r="J33" s="1132"/>
      <c r="K33" s="294" t="s">
        <v>490</v>
      </c>
      <c r="L33" s="294" t="s">
        <v>490</v>
      </c>
      <c r="M33" s="295" t="s">
        <v>490</v>
      </c>
      <c r="N33" s="296" t="s">
        <v>490</v>
      </c>
    </row>
    <row r="34" spans="1:16" ht="27" customHeight="1">
      <c r="A34" s="248"/>
      <c r="B34" s="244"/>
      <c r="C34" s="244"/>
      <c r="D34" s="244"/>
      <c r="E34" s="244"/>
      <c r="F34" s="244"/>
      <c r="G34" s="1130" t="s">
        <v>505</v>
      </c>
      <c r="H34" s="1131"/>
      <c r="I34" s="1131"/>
      <c r="J34" s="1132"/>
      <c r="K34" s="294" t="s">
        <v>490</v>
      </c>
      <c r="L34" s="294" t="s">
        <v>490</v>
      </c>
      <c r="M34" s="295" t="s">
        <v>490</v>
      </c>
      <c r="N34" s="296" t="s">
        <v>490</v>
      </c>
    </row>
    <row r="35" spans="1:16" ht="27" customHeight="1">
      <c r="A35" s="248"/>
      <c r="B35" s="244"/>
      <c r="C35" s="244"/>
      <c r="D35" s="244"/>
      <c r="E35" s="244"/>
      <c r="F35" s="244"/>
      <c r="G35" s="1130" t="s">
        <v>506</v>
      </c>
      <c r="H35" s="1131"/>
      <c r="I35" s="1131"/>
      <c r="J35" s="1132"/>
      <c r="K35" s="294">
        <v>526002</v>
      </c>
      <c r="L35" s="294">
        <v>25625</v>
      </c>
      <c r="M35" s="295">
        <v>9466</v>
      </c>
      <c r="N35" s="296">
        <v>170.7</v>
      </c>
    </row>
    <row r="36" spans="1:16" ht="27" customHeight="1">
      <c r="A36" s="248"/>
      <c r="B36" s="244"/>
      <c r="C36" s="244"/>
      <c r="D36" s="244"/>
      <c r="E36" s="244"/>
      <c r="F36" s="244"/>
      <c r="G36" s="1130" t="s">
        <v>507</v>
      </c>
      <c r="H36" s="1131"/>
      <c r="I36" s="1131"/>
      <c r="J36" s="1132"/>
      <c r="K36" s="294">
        <v>24835</v>
      </c>
      <c r="L36" s="294">
        <v>1210</v>
      </c>
      <c r="M36" s="295">
        <v>2568</v>
      </c>
      <c r="N36" s="296">
        <v>-52.9</v>
      </c>
    </row>
    <row r="37" spans="1:16" ht="13.5" customHeight="1">
      <c r="A37" s="248"/>
      <c r="B37" s="244"/>
      <c r="C37" s="244"/>
      <c r="D37" s="244"/>
      <c r="E37" s="244"/>
      <c r="F37" s="244"/>
      <c r="G37" s="1130" t="s">
        <v>508</v>
      </c>
      <c r="H37" s="1131"/>
      <c r="I37" s="1131"/>
      <c r="J37" s="1132"/>
      <c r="K37" s="294">
        <v>44377</v>
      </c>
      <c r="L37" s="294">
        <v>2162</v>
      </c>
      <c r="M37" s="295">
        <v>1267</v>
      </c>
      <c r="N37" s="296">
        <v>70.599999999999994</v>
      </c>
    </row>
    <row r="38" spans="1:16" ht="27" customHeight="1">
      <c r="A38" s="248"/>
      <c r="B38" s="244"/>
      <c r="C38" s="244"/>
      <c r="D38" s="244"/>
      <c r="E38" s="244"/>
      <c r="F38" s="244"/>
      <c r="G38" s="1133" t="s">
        <v>509</v>
      </c>
      <c r="H38" s="1134"/>
      <c r="I38" s="1134"/>
      <c r="J38" s="1135"/>
      <c r="K38" s="297" t="s">
        <v>490</v>
      </c>
      <c r="L38" s="297" t="s">
        <v>490</v>
      </c>
      <c r="M38" s="298">
        <v>1</v>
      </c>
      <c r="N38" s="299" t="s">
        <v>490</v>
      </c>
      <c r="O38" s="293"/>
    </row>
    <row r="39" spans="1:16">
      <c r="A39" s="248"/>
      <c r="B39" s="244"/>
      <c r="C39" s="244"/>
      <c r="D39" s="244"/>
      <c r="E39" s="244"/>
      <c r="F39" s="244"/>
      <c r="G39" s="1133" t="s">
        <v>510</v>
      </c>
      <c r="H39" s="1134"/>
      <c r="I39" s="1134"/>
      <c r="J39" s="1135"/>
      <c r="K39" s="300">
        <v>-193593</v>
      </c>
      <c r="L39" s="300">
        <v>-9431</v>
      </c>
      <c r="M39" s="301">
        <v>-3176</v>
      </c>
      <c r="N39" s="302">
        <v>196.9</v>
      </c>
      <c r="O39" s="293"/>
    </row>
    <row r="40" spans="1:16" ht="27" customHeight="1">
      <c r="A40" s="248"/>
      <c r="B40" s="244"/>
      <c r="C40" s="244"/>
      <c r="D40" s="244"/>
      <c r="E40" s="244"/>
      <c r="F40" s="244"/>
      <c r="G40" s="1130" t="s">
        <v>511</v>
      </c>
      <c r="H40" s="1131"/>
      <c r="I40" s="1131"/>
      <c r="J40" s="1132"/>
      <c r="K40" s="300">
        <v>-1075441</v>
      </c>
      <c r="L40" s="300">
        <v>-52392</v>
      </c>
      <c r="M40" s="301">
        <v>-27766</v>
      </c>
      <c r="N40" s="302">
        <v>88.7</v>
      </c>
      <c r="O40" s="293"/>
    </row>
    <row r="41" spans="1:16">
      <c r="A41" s="248"/>
      <c r="B41" s="244"/>
      <c r="C41" s="244"/>
      <c r="D41" s="244"/>
      <c r="E41" s="244"/>
      <c r="F41" s="244"/>
      <c r="G41" s="1136" t="s">
        <v>279</v>
      </c>
      <c r="H41" s="1137"/>
      <c r="I41" s="1137"/>
      <c r="J41" s="1138"/>
      <c r="K41" s="294">
        <v>513857</v>
      </c>
      <c r="L41" s="300">
        <v>25033</v>
      </c>
      <c r="M41" s="301">
        <v>11838</v>
      </c>
      <c r="N41" s="302">
        <v>111.5</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5" t="s">
        <v>480</v>
      </c>
      <c r="J49" s="1127" t="s">
        <v>515</v>
      </c>
      <c r="K49" s="1128"/>
      <c r="L49" s="1128"/>
      <c r="M49" s="1128"/>
      <c r="N49" s="1129"/>
    </row>
    <row r="50" spans="1:14">
      <c r="A50" s="248"/>
      <c r="B50" s="244"/>
      <c r="C50" s="244"/>
      <c r="D50" s="244"/>
      <c r="E50" s="244"/>
      <c r="F50" s="244"/>
      <c r="G50" s="312"/>
      <c r="H50" s="313"/>
      <c r="I50" s="1126"/>
      <c r="J50" s="314" t="s">
        <v>516</v>
      </c>
      <c r="K50" s="315" t="s">
        <v>517</v>
      </c>
      <c r="L50" s="316" t="s">
        <v>518</v>
      </c>
      <c r="M50" s="317" t="s">
        <v>519</v>
      </c>
      <c r="N50" s="318" t="s">
        <v>520</v>
      </c>
    </row>
    <row r="51" spans="1:14">
      <c r="A51" s="248"/>
      <c r="B51" s="244"/>
      <c r="C51" s="244"/>
      <c r="D51" s="244"/>
      <c r="E51" s="244"/>
      <c r="F51" s="244"/>
      <c r="G51" s="310" t="s">
        <v>521</v>
      </c>
      <c r="H51" s="311"/>
      <c r="I51" s="319">
        <v>2053635</v>
      </c>
      <c r="J51" s="320">
        <v>96076</v>
      </c>
      <c r="K51" s="321">
        <v>-24.3</v>
      </c>
      <c r="L51" s="322">
        <v>42839</v>
      </c>
      <c r="M51" s="323">
        <v>-13.3</v>
      </c>
      <c r="N51" s="324">
        <v>-11</v>
      </c>
    </row>
    <row r="52" spans="1:14">
      <c r="A52" s="248"/>
      <c r="B52" s="244"/>
      <c r="C52" s="244"/>
      <c r="D52" s="244"/>
      <c r="E52" s="244"/>
      <c r="F52" s="244"/>
      <c r="G52" s="325"/>
      <c r="H52" s="326" t="s">
        <v>522</v>
      </c>
      <c r="I52" s="327">
        <v>1281268</v>
      </c>
      <c r="J52" s="328">
        <v>59942</v>
      </c>
      <c r="K52" s="329">
        <v>82.3</v>
      </c>
      <c r="L52" s="330">
        <v>22027</v>
      </c>
      <c r="M52" s="331">
        <v>-17.100000000000001</v>
      </c>
      <c r="N52" s="332">
        <v>99.4</v>
      </c>
    </row>
    <row r="53" spans="1:14">
      <c r="A53" s="248"/>
      <c r="B53" s="244"/>
      <c r="C53" s="244"/>
      <c r="D53" s="244"/>
      <c r="E53" s="244"/>
      <c r="F53" s="244"/>
      <c r="G53" s="310" t="s">
        <v>523</v>
      </c>
      <c r="H53" s="311"/>
      <c r="I53" s="319">
        <v>1069400</v>
      </c>
      <c r="J53" s="320">
        <v>50622</v>
      </c>
      <c r="K53" s="321">
        <v>-47.3</v>
      </c>
      <c r="L53" s="322">
        <v>46819</v>
      </c>
      <c r="M53" s="323">
        <v>9.3000000000000007</v>
      </c>
      <c r="N53" s="324">
        <v>-56.6</v>
      </c>
    </row>
    <row r="54" spans="1:14">
      <c r="A54" s="248"/>
      <c r="B54" s="244"/>
      <c r="C54" s="244"/>
      <c r="D54" s="244"/>
      <c r="E54" s="244"/>
      <c r="F54" s="244"/>
      <c r="G54" s="325"/>
      <c r="H54" s="326" t="s">
        <v>522</v>
      </c>
      <c r="I54" s="327">
        <v>729857</v>
      </c>
      <c r="J54" s="328">
        <v>34549</v>
      </c>
      <c r="K54" s="329">
        <v>-42.4</v>
      </c>
      <c r="L54" s="330">
        <v>24121</v>
      </c>
      <c r="M54" s="331">
        <v>9.5</v>
      </c>
      <c r="N54" s="332">
        <v>-51.9</v>
      </c>
    </row>
    <row r="55" spans="1:14">
      <c r="A55" s="248"/>
      <c r="B55" s="244"/>
      <c r="C55" s="244"/>
      <c r="D55" s="244"/>
      <c r="E55" s="244"/>
      <c r="F55" s="244"/>
      <c r="G55" s="310" t="s">
        <v>524</v>
      </c>
      <c r="H55" s="311"/>
      <c r="I55" s="319">
        <v>1363979</v>
      </c>
      <c r="J55" s="320">
        <v>64834</v>
      </c>
      <c r="K55" s="321">
        <v>28.1</v>
      </c>
      <c r="L55" s="322">
        <v>53270</v>
      </c>
      <c r="M55" s="323">
        <v>13.8</v>
      </c>
      <c r="N55" s="324">
        <v>14.3</v>
      </c>
    </row>
    <row r="56" spans="1:14">
      <c r="A56" s="248"/>
      <c r="B56" s="244"/>
      <c r="C56" s="244"/>
      <c r="D56" s="244"/>
      <c r="E56" s="244"/>
      <c r="F56" s="244"/>
      <c r="G56" s="325"/>
      <c r="H56" s="326" t="s">
        <v>522</v>
      </c>
      <c r="I56" s="327">
        <v>685667</v>
      </c>
      <c r="J56" s="328">
        <v>32592</v>
      </c>
      <c r="K56" s="329">
        <v>-5.7</v>
      </c>
      <c r="L56" s="330">
        <v>24316</v>
      </c>
      <c r="M56" s="331">
        <v>0.8</v>
      </c>
      <c r="N56" s="332">
        <v>-6.5</v>
      </c>
    </row>
    <row r="57" spans="1:14">
      <c r="A57" s="248"/>
      <c r="B57" s="244"/>
      <c r="C57" s="244"/>
      <c r="D57" s="244"/>
      <c r="E57" s="244"/>
      <c r="F57" s="244"/>
      <c r="G57" s="310" t="s">
        <v>525</v>
      </c>
      <c r="H57" s="311"/>
      <c r="I57" s="319">
        <v>1497729</v>
      </c>
      <c r="J57" s="320">
        <v>71830</v>
      </c>
      <c r="K57" s="321">
        <v>10.8</v>
      </c>
      <c r="L57" s="322">
        <v>53292</v>
      </c>
      <c r="M57" s="323">
        <v>0</v>
      </c>
      <c r="N57" s="324">
        <v>10.8</v>
      </c>
    </row>
    <row r="58" spans="1:14">
      <c r="A58" s="248"/>
      <c r="B58" s="244"/>
      <c r="C58" s="244"/>
      <c r="D58" s="244"/>
      <c r="E58" s="244"/>
      <c r="F58" s="244"/>
      <c r="G58" s="325"/>
      <c r="H58" s="326" t="s">
        <v>522</v>
      </c>
      <c r="I58" s="327">
        <v>755003</v>
      </c>
      <c r="J58" s="328">
        <v>36209</v>
      </c>
      <c r="K58" s="329">
        <v>11.1</v>
      </c>
      <c r="L58" s="330">
        <v>28900</v>
      </c>
      <c r="M58" s="331">
        <v>18.899999999999999</v>
      </c>
      <c r="N58" s="332">
        <v>-7.8</v>
      </c>
    </row>
    <row r="59" spans="1:14">
      <c r="A59" s="248"/>
      <c r="B59" s="244"/>
      <c r="C59" s="244"/>
      <c r="D59" s="244"/>
      <c r="E59" s="244"/>
      <c r="F59" s="244"/>
      <c r="G59" s="310" t="s">
        <v>526</v>
      </c>
      <c r="H59" s="311"/>
      <c r="I59" s="319">
        <v>932730</v>
      </c>
      <c r="J59" s="320">
        <v>45439</v>
      </c>
      <c r="K59" s="321">
        <v>-36.700000000000003</v>
      </c>
      <c r="L59" s="322">
        <v>49919</v>
      </c>
      <c r="M59" s="323">
        <v>-6.3</v>
      </c>
      <c r="N59" s="324">
        <v>-30.4</v>
      </c>
    </row>
    <row r="60" spans="1:14">
      <c r="A60" s="248"/>
      <c r="B60" s="244"/>
      <c r="C60" s="244"/>
      <c r="D60" s="244"/>
      <c r="E60" s="244"/>
      <c r="F60" s="244"/>
      <c r="G60" s="325"/>
      <c r="H60" s="326" t="s">
        <v>522</v>
      </c>
      <c r="I60" s="333">
        <v>625463</v>
      </c>
      <c r="J60" s="328">
        <v>30470</v>
      </c>
      <c r="K60" s="329">
        <v>-15.8</v>
      </c>
      <c r="L60" s="330">
        <v>26398</v>
      </c>
      <c r="M60" s="331">
        <v>-8.6999999999999993</v>
      </c>
      <c r="N60" s="332">
        <v>-7.1</v>
      </c>
    </row>
    <row r="61" spans="1:14">
      <c r="A61" s="248"/>
      <c r="B61" s="244"/>
      <c r="C61" s="244"/>
      <c r="D61" s="244"/>
      <c r="E61" s="244"/>
      <c r="F61" s="244"/>
      <c r="G61" s="310" t="s">
        <v>527</v>
      </c>
      <c r="H61" s="334"/>
      <c r="I61" s="335">
        <v>1383495</v>
      </c>
      <c r="J61" s="336">
        <v>65760</v>
      </c>
      <c r="K61" s="337">
        <v>-13.9</v>
      </c>
      <c r="L61" s="338">
        <v>49228</v>
      </c>
      <c r="M61" s="339">
        <v>0.7</v>
      </c>
      <c r="N61" s="324">
        <v>-14.6</v>
      </c>
    </row>
    <row r="62" spans="1:14">
      <c r="A62" s="248"/>
      <c r="B62" s="244"/>
      <c r="C62" s="244"/>
      <c r="D62" s="244"/>
      <c r="E62" s="244"/>
      <c r="F62" s="244"/>
      <c r="G62" s="325"/>
      <c r="H62" s="326" t="s">
        <v>522</v>
      </c>
      <c r="I62" s="327">
        <v>815452</v>
      </c>
      <c r="J62" s="328">
        <v>38752</v>
      </c>
      <c r="K62" s="329">
        <v>5.9</v>
      </c>
      <c r="L62" s="330">
        <v>25152</v>
      </c>
      <c r="M62" s="331">
        <v>0.7</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9" t="s">
        <v>3</v>
      </c>
      <c r="D47" s="1139"/>
      <c r="E47" s="1140"/>
      <c r="F47" s="11">
        <v>13.1</v>
      </c>
      <c r="G47" s="12">
        <v>15.07</v>
      </c>
      <c r="H47" s="12">
        <v>18.09</v>
      </c>
      <c r="I47" s="12">
        <v>18.350000000000001</v>
      </c>
      <c r="J47" s="13">
        <v>20.68</v>
      </c>
    </row>
    <row r="48" spans="2:10" ht="57.75" customHeight="1">
      <c r="B48" s="14"/>
      <c r="C48" s="1141" t="s">
        <v>4</v>
      </c>
      <c r="D48" s="1141"/>
      <c r="E48" s="1142"/>
      <c r="F48" s="15">
        <v>1.35</v>
      </c>
      <c r="G48" s="16">
        <v>1.61</v>
      </c>
      <c r="H48" s="16">
        <v>1.21</v>
      </c>
      <c r="I48" s="16">
        <v>1.41</v>
      </c>
      <c r="J48" s="17">
        <v>1.1399999999999999</v>
      </c>
    </row>
    <row r="49" spans="2:10" ht="57.75" customHeight="1" thickBot="1">
      <c r="B49" s="18"/>
      <c r="C49" s="1143" t="s">
        <v>5</v>
      </c>
      <c r="D49" s="1143"/>
      <c r="E49" s="1144"/>
      <c r="F49" s="19">
        <v>0.7</v>
      </c>
      <c r="G49" s="20">
        <v>2.2999999999999998</v>
      </c>
      <c r="H49" s="20">
        <v>2.65</v>
      </c>
      <c r="I49" s="20">
        <v>0.2</v>
      </c>
      <c r="J49" s="21">
        <v>2.38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bihoro304cl</cp:lastModifiedBy>
  <cp:lastPrinted>2017-02-19T12:24:21Z</cp:lastPrinted>
  <dcterms:created xsi:type="dcterms:W3CDTF">2017-02-15T14:48:53Z</dcterms:created>
  <dcterms:modified xsi:type="dcterms:W3CDTF">2017-04-25T04:40:51Z</dcterms:modified>
  <cp:category/>
</cp:coreProperties>
</file>