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4000" windowHeight="8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AF63" i="11" l="1"/>
  <c r="AU63" i="11"/>
  <c r="AP63"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35" i="9"/>
  <c r="BW34" i="9"/>
  <c r="CO34"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<sst xmlns="http://schemas.openxmlformats.org/spreadsheetml/2006/main" count="1024" uniqueCount="549">
  <si>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</si>
  <si>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</si>
  <si>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</si>
  <si>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</si>
  <si>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</si>
  <si>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</si>
  <si>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</si>
  <si>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</si>
  <si>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</si>
  <si>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</si>
  <si>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</si>
  <si>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</si>
  <si>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</si>
  <si>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</si>
  <si>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</si>
  <si>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</si>
  <si>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</si>
  <si>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</si>
  <si>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</si>
  <si>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</si>
  <si>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</si>
  <si>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</si>
  <si>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</si>
  <si>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</si>
  <si>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</si>
  <si>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</si>
  <si>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</si>
  <si>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</si>
  <si>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</si>
  <si>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</si>
  <si>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</si>
  <si>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</si>
  <si>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</si>
  <si>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</si>
  <si>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</si>
  <si>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</si>
  <si>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</si>
  <si>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</si>
  <si>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</si>
  <si>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</si>
  <si>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</si>
  <si>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</si>
  <si>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</si>
  <si>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</si>
  <si>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</si>
  <si>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</si>
  <si>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</si>
  <si>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</si>
  <si>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</si>
  <si>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</si>
  <si>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</si>
  <si>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</si>
  <si>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</si>
  <si>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</si>
  <si>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</si>
  <si>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</si>
  <si>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</si>
  <si>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</si>
  <si>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</si>
  <si>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</si>
  <si>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</si>
  <si>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</si>
  <si>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</si>
  <si>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</si>
  <si>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</si>
  <si>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</si>
  <si>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</si>
  <si>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</si>
  <si>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</si>
  <si>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</si>
  <si>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</si>
  <si>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</si>
  <si>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</si>
  <si>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</si>
  <si>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</si>
  <si>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</si>
  <si>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</si>
  <si>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</si>
  <si>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</si>
  <si>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</si>
  <si>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</si>
  <si>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</si>
  <si>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</si>
  <si>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</si>
  <si>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</si>
  <si>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</si>
  <si>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</si>
  <si>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</si>
  <si>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</si>
  <si>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</si>
  <si>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</si>
  <si>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</si>
  <si>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</si>
  <si>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</si>
  <si>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</si>
  <si>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</si>
  <si>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</si>
  <si>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</si>
  <si>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</si>
  <si>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</si>
  <si>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</si>
  <si>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</si>
  <si>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</si>
  <si>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</si>
  <si>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</si>
  <si>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</si>
  <si>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</si>
  <si>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</si>
  <si>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</si>
  <si>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</si>
  <si>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</si>
  <si>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</si>
  <si>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</si>
  <si>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</si>
  <si>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</si>
  <si>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</si>
  <si>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</si>
  <si>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</si>
  <si>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</si>
  <si>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</si>
  <si>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</si>
  <si>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</si>
  <si>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</si>
  <si>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</si>
  <si>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</si>
  <si>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</si>
  <si>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</si>
  <si>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</si>
  <si>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</si>
  <si>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</si>
  <si>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</si>
  <si>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</si>
  <si>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</si>
  <si>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</si>
  <si>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</si>
  <si>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</si>
  <si>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</si>
  <si>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</si>
  <si>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</si>
  <si>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</si>
  <si>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</si>
  <si>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</si>
  <si>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</si>
  <si>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</si>
  <si>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</si>
  <si>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</si>
  <si>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</si>
  <si>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</si>
  <si>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</si>
  <si>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</si>
  <si>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</si>
  <si>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</si>
  <si>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</si>
  <si>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</si>
  <si>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</si>
  <si>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</si>
  <si>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</si>
  <si>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</si>
  <si>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</si>
  <si>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</si>
  <si>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</si>
  <si>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</si>
  <si>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</si>
  <si>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</si>
  <si>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</si>
  <si>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</si>
  <si>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</si>
  <si>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</si>
  <si>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</si>
  <si>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</si>
  <si>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</si>
  <si>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</si>
  <si>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</si>
  <si>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</si>
  <si>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</si>
  <si>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</si>
  <si>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</si>
  <si>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</si>
  <si>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</si>
  <si>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</si>
  <si>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</si>
  <si>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</si>
  <si>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</si>
  <si>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</si>
  <si>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</si>
  <si>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</si>
  <si>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</si>
  <si>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</si>
  <si>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</si>
  <si>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</si>
  <si>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</si>
  <si>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</si>
  <si>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</si>
  <si>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</si>
  <si>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北海道美幌町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</si>
  <si>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</si>
  <si>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</si>
  <si>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</si>
  <si>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</si>
  <si>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</si>
  <si>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</si>
  <si>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</si>
  <si>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</si>
  <si>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</si>
  <si>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</si>
  <si>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</si>
  <si>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</si>
  <si>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</si>
  <si>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</si>
  <si>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</si>
  <si>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</si>
  <si>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</si>
  <si>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</si>
  <si>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</si>
  <si>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</si>
  <si>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</si>
  <si>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</si>
  <si>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</si>
  <si>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</si>
  <si>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</si>
  <si>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</si>
  <si>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</si>
  <si>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</si>
  <si>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</si>
  <si>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</si>
  <si>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</si>
  <si>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</si>
  <si>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</si>
  <si>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</si>
  <si>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</si>
  <si>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</si>
  <si>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</si>
  <si>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</si>
  <si>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</si>
  <si>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</si>
  <si>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</si>
  <si>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</si>
  <si>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</si>
  <si>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</si>
  <si>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</si>
  <si>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</si>
  <si>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</si>
  <si>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</si>
  <si>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</si>
  <si>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</si>
  <si>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</si>
  <si>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</si>
  <si>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</si>
  <si>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</si>
  <si>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</si>
  <si>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</si>
  <si>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</si>
  <si>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</si>
  <si>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</si>
  <si>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</si>
  <si>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</si>
  <si>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</si>
  <si>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</si>
  <si>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</si>
  <si>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</si>
  <si>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</si>
  <si>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</si>
  <si>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</si>
  <si>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</si>
  <si>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</si>
  <si>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</si>
  <si>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</si>
  <si>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</si>
  <si>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</si>
  <si>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</si>
  <si>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</si>
  <si>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</si>
  <si>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</si>
  <si>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</si>
  <si>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</si>
  <si>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</si>
  <si>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</si>
  <si>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</si>
  <si>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</si>
  <si>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</si>
  <si>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</si>
  <si>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</si>
  <si>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</si>
  <si>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</si>
  <si>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</si>
  <si>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</si>
  <si>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</si>
  <si>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</si>
  <si>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</si>
  <si>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</si>
  <si>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</si>
  <si>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</si>
  <si>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</si>
  <si>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</si>
  <si>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</si>
  <si>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</si>
  <si>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</si>
  <si>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</si>
  <si>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</si>
  <si>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</si>
  <si>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</si>
  <si>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</si>
  <si>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</si>
  <si>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</si>
  <si>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</si>
  <si>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</si>
  <si>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</si>
  <si>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</si>
  <si>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</si>
  <si>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</si>
  <si>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</si>
  <si>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</si>
  <si>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</si>
  <si>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</si>
  <si>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</si>
  <si>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</si>
  <si>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</si>
  <si>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</si>
  <si>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</si>
  <si>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</si>
  <si>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</si>
  <si>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</si>
  <si>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</si>
  <si>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</si>
  <si>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</si>
  <si>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</si>
  <si>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</si>
  <si>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</si>
  <si>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</si>
  <si>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</si>
  <si>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</si>
  <si>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</si>
  <si>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</si>
  <si>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</si>
  <si>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</si>
  <si>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</si>
  <si>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</si>
  <si>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</si>
  <si>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</si>
  <si>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</si>
  <si>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</si>
  <si>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</si>
  <si>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</si>
  <si>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北海道美幌町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</si>
  <si>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</si>
  <si>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</si>
  <si>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</si>
  <si>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</si>
  <si>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</si>
  <si>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</si>
  <si>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</si>
  <si>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</si>
  <si>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</si>
  <si>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</si>
  <si>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</si>
  <si>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</si>
  <si>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</si>
  <si>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</si>
  <si>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</si>
  <si>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</si>
  <si>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</si>
  <si>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</si>
  <si>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</si>
  <si>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</si>
  <si>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</si>
  <si>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</si>
  <si>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</si>
  <si>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</si>
  <si>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</si>
  <si>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</si>
  <si>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</si>
  <si>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</si>
  <si>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</si>
  <si>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</si>
  <si>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</si>
  <si>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</si>
  <si>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</si>
  <si>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</si>
  <si>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</si>
  <si>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</si>
  <si>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</si>
  <si>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</si>
  <si>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</si>
  <si>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公共下水道特別会計</t>
    <phoneticPr fontId="5"/>
  </si>
  <si>
    <t>法非適用企業</t>
    <phoneticPr fontId="5"/>
  </si>
  <si>
    <t>個別排水処理特別会計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</si>
  <si>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</si>
  <si>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</si>
  <si>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</si>
  <si>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</si>
  <si>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</si>
  <si>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</si>
  <si>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</si>
  <si>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</si>
  <si>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</si>
  <si>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</si>
  <si>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</si>
  <si>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</si>
  <si>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</si>
  <si>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</si>
  <si>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</si>
  <si>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</si>
  <si>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</si>
  <si>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</si>
  <si>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</si>
  <si>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</si>
  <si>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</si>
  <si>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</si>
  <si>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</si>
  <si>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</si>
  <si>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</si>
  <si>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</si>
  <si>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</si>
  <si>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</si>
  <si>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</si>
  <si>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</si>
  <si>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</si>
  <si>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</si>
  <si>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</si>
  <si>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</si>
  <si>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</si>
  <si>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</si>
  <si>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</si>
  <si>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</si>
  <si>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</si>
  <si>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</si>
  <si>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</si>
  <si>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</si>
  <si>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</si>
  <si>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</si>
  <si>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</si>
  <si>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</si>
  <si>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</si>
  <si>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</si>
  <si>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</si>
  <si>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</si>
  <si>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</si>
  <si>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</si>
  <si>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</si>
  <si>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</si>
  <si>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</si>
  <si>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</si>
  <si>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</si>
  <si>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</si>
  <si>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</si>
  <si>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</si>
  <si>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</si>
  <si>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</si>
  <si>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</si>
  <si>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</si>
  <si>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</si>
  <si>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</si>
  <si>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</si>
  <si>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</si>
  <si>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</si>
  <si>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</si>
  <si>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</si>
  <si>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</si>
  <si>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</si>
  <si>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</si>
  <si>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</si>
  <si>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</si>
  <si>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</si>
  <si>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</si>
  <si>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</si>
  <si>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</si>
  <si>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</si>
  <si>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</si>
  <si>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</si>
  <si>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</si>
  <si>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</si>
  <si>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</si>
  <si>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</si>
  <si>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</si>
  <si>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</si>
  <si>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</si>
  <si>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</si>
  <si>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</si>
  <si>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</si>
  <si>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</si>
  <si>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</si>
  <si>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</si>
  <si>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</si>
  <si>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</si>
  <si>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</si>
  <si>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</si>
  <si>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</si>
  <si>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</si>
  <si>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</si>
  <si>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</si>
  <si>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</si>
  <si>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</si>
  <si>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</si>
  <si>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</si>
  <si>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</si>
  <si>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</si>
  <si>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</si>
  <si>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</si>
  <si>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</si>
  <si>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</si>
  <si>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</si>
  <si>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</si>
  <si>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</si>
  <si>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</si>
  <si>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</si>
  <si>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</si>
  <si>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</si>
  <si>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</si>
  <si>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</si>
  <si>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</si>
  <si>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</si>
  <si>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</si>
  <si>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</si>
  <si>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</si>
  <si>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</si>
  <si>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</si>
  <si>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</si>
  <si>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</si>
  <si>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</si>
  <si>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</si>
  <si>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</si>
  <si>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</si>
  <si>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病院事業会計</t>
  </si>
  <si>
    <t>国民健康保険特別会計</t>
  </si>
  <si>
    <t>一般会計</t>
  </si>
  <si>
    <t>公共下水道特別会計</t>
  </si>
  <si>
    <t>介護保険特別会計</t>
  </si>
  <si>
    <t>後期高齢者医療特別会計</t>
  </si>
  <si>
    <t>個別排水処理特別会計</t>
  </si>
  <si>
    <t>その他会計（赤字）</t>
  </si>
  <si>
    <t>その他会計（黒字）</t>
  </si>
  <si>
    <t>美幌みどりの村振興公社</t>
    <rPh sb="0" eb="2">
      <t>ビホロ</t>
    </rPh>
    <rPh sb="6" eb="7">
      <t>ムラ</t>
    </rPh>
    <rPh sb="7" eb="9">
      <t>シンコウ</t>
    </rPh>
    <rPh sb="9" eb="11">
      <t>コウシャ</t>
    </rPh>
    <phoneticPr fontId="2"/>
  </si>
  <si>
    <t>美幌・津別広域事務組合</t>
    <rPh sb="0" eb="2">
      <t>ビホロ</t>
    </rPh>
    <rPh sb="3" eb="5">
      <t>ツベツ</t>
    </rPh>
    <rPh sb="5" eb="7">
      <t>コウイキ</t>
    </rPh>
    <rPh sb="7" eb="9">
      <t>ジム</t>
    </rPh>
    <rPh sb="9" eb="11">
      <t>クミアイ</t>
    </rPh>
    <phoneticPr fontId="2"/>
  </si>
  <si>
    <t>網走地方教育研修センタ－組合</t>
    <rPh sb="0" eb="2">
      <t>アバシリ</t>
    </rPh>
    <rPh sb="2" eb="4">
      <t>チホウ</t>
    </rPh>
    <rPh sb="4" eb="6">
      <t>キョウイク</t>
    </rPh>
    <rPh sb="6" eb="8">
      <t>ケンシュウ</t>
    </rPh>
    <rPh sb="12" eb="14">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</si>
  <si>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</si>
  <si>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</si>
  <si>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</si>
  <si>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</si>
  <si>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</si>
  <si>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</si>
  <si>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</si>
  <si>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</si>
  <si>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</si>
  <si>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</si>
  <si>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</si>
  <si>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</si>
  <si>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</si>
  <si>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</si>
  <si>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を大きく下回っており、主な要因としては、町債現在高の減少及び充当可能な基金の増額があげられる。今後においても、優先度や緊急性を判断し、事業の選択と集中化を図るなど、将来を見据えた行財政運営に努めていく必要がある。　　　　　　　　　　　　　　　　　　　　　　　　　　　　　　　　　　　　　　　　　　　　　　　　　　　　　　　　　　　　　　　　　　　　　　　　　　　　　　　　　　　　　　　　　　　　　　　　　　　　　　　　　　　　　　　　　実質公債費比率については、町債の新規発行抑制により、年々減少傾向にあるものの、類似団体内では依然として高いポイントとなっている。今後においても、後年度の財政負担を考慮し、真に活用すべき事業であるか否かの見極めを適切に行っていく必要がある。</t>
    <rPh sb="1" eb="3">
      <t>ショウライ</t>
    </rPh>
    <rPh sb="3" eb="5">
      <t>フタン</t>
    </rPh>
    <rPh sb="5" eb="7">
      <t>ヒリツ</t>
    </rPh>
    <rPh sb="13" eb="15">
      <t>ルイジ</t>
    </rPh>
    <rPh sb="15" eb="17">
      <t>ダンタイ</t>
    </rPh>
    <rPh sb="18" eb="19">
      <t>オオ</t>
    </rPh>
    <rPh sb="21" eb="23">
      <t>シタマワ</t>
    </rPh>
    <rPh sb="28" eb="29">
      <t>オモ</t>
    </rPh>
    <rPh sb="30" eb="32">
      <t>ヨウイン</t>
    </rPh>
    <rPh sb="37" eb="39">
      <t>チョウサイ</t>
    </rPh>
    <rPh sb="39" eb="42">
      <t>ゲンザイダカ</t>
    </rPh>
    <rPh sb="43" eb="45">
      <t>ゲンショウ</t>
    </rPh>
    <rPh sb="45" eb="46">
      <t>オヨ</t>
    </rPh>
    <rPh sb="47" eb="49">
      <t>ジュウトウ</t>
    </rPh>
    <rPh sb="49" eb="51">
      <t>カノウ</t>
    </rPh>
    <rPh sb="52" eb="54">
      <t>キキン</t>
    </rPh>
    <rPh sb="55" eb="57">
      <t>ゾウガク</t>
    </rPh>
    <rPh sb="64" eb="66">
      <t>コンゴ</t>
    </rPh>
    <rPh sb="72" eb="75">
      <t>ユウセンド</t>
    </rPh>
    <rPh sb="76" eb="79">
      <t>キンキュウセイ</t>
    </rPh>
    <rPh sb="80" eb="82">
      <t>ハンダン</t>
    </rPh>
    <rPh sb="84" eb="86">
      <t>ジギョウ</t>
    </rPh>
    <rPh sb="87" eb="89">
      <t>センタク</t>
    </rPh>
    <rPh sb="90" eb="93">
      <t>シュウチュウカ</t>
    </rPh>
    <rPh sb="94" eb="95">
      <t>ハカ</t>
    </rPh>
    <rPh sb="99" eb="101">
      <t>ショウライ</t>
    </rPh>
    <rPh sb="102" eb="104">
      <t>ミス</t>
    </rPh>
    <rPh sb="106" eb="109">
      <t>ギョウザイセイ</t>
    </rPh>
    <rPh sb="109" eb="111">
      <t>ウンエイ</t>
    </rPh>
    <rPh sb="112" eb="113">
      <t>ツト</t>
    </rPh>
    <rPh sb="117" eb="119">
      <t>ヒツヨウ</t>
    </rPh>
    <rPh sb="236" eb="238">
      <t>ジッシツ</t>
    </rPh>
    <rPh sb="238" eb="241">
      <t>コウサイヒ</t>
    </rPh>
    <rPh sb="241" eb="243">
      <t>ヒリツ</t>
    </rPh>
    <rPh sb="249" eb="251">
      <t>チョウサイ</t>
    </rPh>
    <rPh sb="252" eb="254">
      <t>シンキ</t>
    </rPh>
    <rPh sb="254" eb="256">
      <t>ハッコウ</t>
    </rPh>
    <rPh sb="256" eb="258">
      <t>ヨクセイ</t>
    </rPh>
    <rPh sb="262" eb="264">
      <t>ネンネン</t>
    </rPh>
    <rPh sb="264" eb="266">
      <t>ゲンショウ</t>
    </rPh>
    <rPh sb="266" eb="268">
      <t>ケイコウ</t>
    </rPh>
    <rPh sb="275" eb="277">
      <t>ルイジ</t>
    </rPh>
    <rPh sb="277" eb="279">
      <t>ダンタイ</t>
    </rPh>
    <rPh sb="279" eb="280">
      <t>ナイ</t>
    </rPh>
    <rPh sb="282" eb="284">
      <t>イゼン</t>
    </rPh>
    <rPh sb="287" eb="288">
      <t>タカ</t>
    </rPh>
    <rPh sb="300" eb="302">
      <t>コンゴ</t>
    </rPh>
    <rPh sb="308" eb="311">
      <t>コウネンド</t>
    </rPh>
    <rPh sb="312" eb="314">
      <t>ザイセイ</t>
    </rPh>
    <rPh sb="314" eb="316">
      <t>フタン</t>
    </rPh>
    <rPh sb="317" eb="319">
      <t>コウリョ</t>
    </rPh>
    <rPh sb="321" eb="322">
      <t>シン</t>
    </rPh>
    <rPh sb="323" eb="325">
      <t>カツヨウ</t>
    </rPh>
    <rPh sb="328" eb="330">
      <t>ジギョウ</t>
    </rPh>
    <rPh sb="334" eb="335">
      <t>イナ</t>
    </rPh>
    <rPh sb="337" eb="339">
      <t>ミキワ</t>
    </rPh>
    <rPh sb="341" eb="343">
      <t>テキセツ</t>
    </rPh>
    <rPh sb="344" eb="345">
      <t>オコナ</t>
    </rPh>
    <rPh sb="349" eb="35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</si>
</sst>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4FD2-4E41-A83F-D2DC9CE732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50622</c:v>
                </c:pt>
                <c:pt idx="1">
                  <c:v>64834</c:v>
                </c:pt>
                <c:pt idx="2">
                  <c:v>71830</c:v>
                </c:pt>
                <c:pt idx="3">
                  <c:v>45439</c:v>
                </c:pt>
                <c:pt idx="4">
                  <c:v>95011</c:v>
                </c:pt>
              </c:numCache>
            </c:numRef>
          </c:val>
          <c:smooth val="0"/>
          <c:extLst>
            <c:ext xmlns:c16="http://schemas.microsoft.com/office/drawing/2014/chart" uri="{C3380CC4-5D6E-409C-BE32-E72D297353CC}">
              <c16:uniqueId val="{00000001-4FD2-4E41-A83F-D2DC9CE73251}"/>
            </c:ext>
          </c:extLst>
        </c:ser>
        <c:dLbls>
          <c:showLegendKey val="0"/>
          <c:showVal val="0"/>
          <c:showCatName val="0"/>
          <c:showSerName val="0"/>
          <c:showPercent val="0"/>
          <c:showBubbleSize val="0"/>
        </c:dLbls>
        <c:marker val="1"/>
        <c:smooth val="0"/>
        <c:axId val="160400512"/>
        <c:axId val="160404608"/>
      </c:lineChart>
      <c:catAx>
        <c:axId val="16040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04608"/>
        <c:crosses val="autoZero"/>
        <c:auto val="1"/>
        <c:lblAlgn val="ctr"/>
        <c:lblOffset val="100"/>
        <c:tickLblSkip val="1"/>
        <c:tickMarkSkip val="1"/>
        <c:noMultiLvlLbl val="0"/>
      </c:catAx>
      <c:valAx>
        <c:axId val="160404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40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1.61</c:v>
                </c:pt>
                <c:pt idx="1">
                  <c:v>1.21</c:v>
                </c:pt>
                <c:pt idx="2">
                  <c:v>1.41</c:v>
                </c:pt>
                <c:pt idx="3">
                  <c:v>1.1399999999999999</c:v>
                </c:pt>
                <c:pt idx="4">
                  <c:v>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15.07</c:v>
                </c:pt>
                <c:pt idx="1">
                  <c:v>18.09</c:v>
                </c:pt>
                <c:pt idx="2">
                  <c:v>18.350000000000001</c:v>
                </c:pt>
                <c:pt idx="3">
                  <c:v>20.68</c:v>
                </c:pt>
                <c:pt idx="4">
                  <c:v>21.6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104768"/>
        <c:axId val="9138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2.2999999999999998</c:v>
                </c:pt>
                <c:pt idx="1">
                  <c:v>2.65</c:v>
                </c:pt>
                <c:pt idx="2">
                  <c:v>0.2</c:v>
                </c:pt>
                <c:pt idx="3">
                  <c:v>2.38</c:v>
                </c:pt>
                <c:pt idx="4">
                  <c:v>0.11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104768"/>
        <c:axId val="91389952"/>
      </c:lineChart>
      <c:catAx>
        <c:axId val="911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89952"/>
        <c:crosses val="autoZero"/>
        <c:auto val="1"/>
        <c:lblAlgn val="ctr"/>
        <c:lblOffset val="100"/>
        <c:tickLblSkip val="1"/>
        <c:tickMarkSkip val="1"/>
        <c:noMultiLvlLbl val="0"/>
      </c:catAx>
      <c:valAx>
        <c:axId val="913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個別排水処理特別会計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0.01</c:v>
                </c:pt>
                <c:pt idx="4">
                  <c:v>#N/A</c:v>
                </c:pt>
                <c:pt idx="5">
                  <c:v>0</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0.03</c:v>
                </c:pt>
                <c:pt idx="4">
                  <c:v>#N/A</c:v>
                </c:pt>
                <c:pt idx="5">
                  <c:v>0.12</c:v>
                </c:pt>
                <c:pt idx="6">
                  <c:v>#N/A</c:v>
                </c:pt>
                <c:pt idx="7">
                  <c:v>0.02</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1.21</c:v>
                </c:pt>
                <c:pt idx="4">
                  <c:v>#N/A</c:v>
                </c:pt>
                <c:pt idx="5">
                  <c:v>1.4</c:v>
                </c:pt>
                <c:pt idx="6">
                  <c:v>#N/A</c:v>
                </c:pt>
                <c:pt idx="7">
                  <c:v>1.1399999999999999</c:v>
                </c:pt>
                <c:pt idx="8">
                  <c:v>#N/A</c:v>
                </c:pt>
                <c:pt idx="9">
                  <c:v>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2.19</c:v>
                </c:pt>
                <c:pt idx="2">
                  <c:v>#N/A</c:v>
                </c:pt>
                <c:pt idx="3">
                  <c:v>2.69</c:v>
                </c:pt>
                <c:pt idx="4">
                  <c:v>#N/A</c:v>
                </c:pt>
                <c:pt idx="5">
                  <c:v>1.39</c:v>
                </c:pt>
                <c:pt idx="6">
                  <c:v>#N/A</c:v>
                </c:pt>
                <c:pt idx="7">
                  <c:v>0.26</c:v>
                </c:pt>
                <c:pt idx="8">
                  <c:v>#N/A</c:v>
                </c:pt>
                <c:pt idx="9">
                  <c:v>1.1599999999999999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3.87</c:v>
                </c:pt>
                <c:pt idx="2">
                  <c:v>#N/A</c:v>
                </c:pt>
                <c:pt idx="3">
                  <c:v>3.25</c:v>
                </c:pt>
                <c:pt idx="4">
                  <c:v>#N/A</c:v>
                </c:pt>
                <c:pt idx="5">
                  <c:v>3.77</c:v>
                </c:pt>
                <c:pt idx="6">
                  <c:v>#N/A</c:v>
                </c:pt>
                <c:pt idx="7">
                  <c:v>4.0999999999999996</c:v>
                </c:pt>
                <c:pt idx="8">
                  <c:v>#N/A</c:v>
                </c:pt>
                <c:pt idx="9">
                  <c:v>5.52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6.23</c:v>
                </c:pt>
                <c:pt idx="2">
                  <c:v>#N/A</c:v>
                </c:pt>
                <c:pt idx="3">
                  <c:v>7.2</c:v>
                </c:pt>
                <c:pt idx="4">
                  <c:v>#N/A</c:v>
                </c:pt>
                <c:pt idx="5">
                  <c:v>8.6</c:v>
                </c:pt>
                <c:pt idx="6">
                  <c:v>#N/A</c:v>
                </c:pt>
                <c:pt idx="7">
                  <c:v>9.5399999999999991</c:v>
                </c:pt>
                <c:pt idx="8">
                  <c:v>#N/A</c:v>
                </c:pt>
                <c:pt idx="9">
                  <c:v>10.91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368256"/>
        <c:axId val="150370176"/>
      </c:barChart>
      <c:catAx>
        <c:axId val="1503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70176"/>
        <c:crosses val="autoZero"/>
        <c:auto val="1"/>
        <c:lblAlgn val="ctr"/>
        <c:lblOffset val="100"/>
        <c:tickLblSkip val="1"/>
        <c:tickMarkSkip val="1"/>
        <c:noMultiLvlLbl val="0"/>
      </c:catAx>
      <c:valAx>
        <c:axId val="15037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6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1313</c:v>
                </c:pt>
                <c:pt idx="5">
                  <c:v>1310</c:v>
                </c:pt>
                <c:pt idx="8">
                  <c:v>1359</c:v>
                </c:pt>
                <c:pt idx="11">
                  <c:v>1269</c:v>
                </c:pt>
                <c:pt idx="14">
                  <c:v>1223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46</c:v>
                </c:pt>
                <c:pt idx="6">
                  <c:v>61</c:v>
                </c:pt>
                <c:pt idx="9">
                  <c:v>44</c:v>
                </c:pt>
                <c:pt idx="12">
                  <c:v>42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22</c:v>
                </c:pt>
                <c:pt idx="6">
                  <c:v>33</c:v>
                </c:pt>
                <c:pt idx="9">
                  <c:v>25</c:v>
                </c:pt>
                <c:pt idx="12">
                  <c:v>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443</c:v>
                </c:pt>
                <c:pt idx="3">
                  <c:v>468</c:v>
                </c:pt>
                <c:pt idx="6">
                  <c:v>547</c:v>
                </c:pt>
                <c:pt idx="9">
                  <c:v>526</c:v>
                </c:pt>
                <c:pt idx="12">
                  <c:v>501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1413</c:v>
                </c:pt>
                <c:pt idx="3">
                  <c:v>1310</c:v>
                </c:pt>
                <c:pt idx="6">
                  <c:v>1281</c:v>
                </c:pt>
                <c:pt idx="9">
                  <c:v>1188</c:v>
                </c:pt>
                <c:pt idx="12">
                  <c:v>1118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921856"/>
        <c:axId val="15904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609</c:v>
                </c:pt>
                <c:pt idx="2">
                  <c:v>#N/A</c:v>
                </c:pt>
                <c:pt idx="3">
                  <c:v>#N/A</c:v>
                </c:pt>
                <c:pt idx="4">
                  <c:v>536</c:v>
                </c:pt>
                <c:pt idx="5">
                  <c:v>#N/A</c:v>
                </c:pt>
                <c:pt idx="6">
                  <c:v>#N/A</c:v>
                </c:pt>
                <c:pt idx="7">
                  <c:v>563</c:v>
                </c:pt>
                <c:pt idx="8">
                  <c:v>#N/A</c:v>
                </c:pt>
                <c:pt idx="9">
                  <c:v>#N/A</c:v>
                </c:pt>
                <c:pt idx="10">
                  <c:v>514</c:v>
                </c:pt>
                <c:pt idx="11">
                  <c:v>#N/A</c:v>
                </c:pt>
                <c:pt idx="12">
                  <c:v>#N/A</c:v>
                </c:pt>
                <c:pt idx="13">
                  <c:v>461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921856"/>
        <c:axId val="159043968"/>
      </c:lineChart>
      <c:catAx>
        <c:axId val="1589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43968"/>
        <c:crosses val="autoZero"/>
        <c:auto val="1"/>
        <c:lblAlgn val="ctr"/>
        <c:lblOffset val="100"/>
        <c:tickLblSkip val="1"/>
        <c:tickMarkSkip val="1"/>
        <c:noMultiLvlLbl val="0"/>
      </c:catAx>
      <c:valAx>
        <c:axId val="15904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11278</c:v>
                </c:pt>
                <c:pt idx="5">
                  <c:v>10869</c:v>
                </c:pt>
                <c:pt idx="8">
                  <c:v>10711</c:v>
                </c:pt>
                <c:pt idx="11">
                  <c:v>10103</c:v>
                </c:pt>
                <c:pt idx="14">
                  <c:v>9856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2304</c:v>
                </c:pt>
                <c:pt idx="5">
                  <c:v>2092</c:v>
                </c:pt>
                <c:pt idx="8">
                  <c:v>2089</c:v>
                </c:pt>
                <c:pt idx="11">
                  <c:v>1913</c:v>
                </c:pt>
                <c:pt idx="14">
                  <c:v>1774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3459</c:v>
                </c:pt>
                <c:pt idx="5">
                  <c:v>3853</c:v>
                </c:pt>
                <c:pt idx="8">
                  <c:v>4049</c:v>
                </c:pt>
                <c:pt idx="11">
                  <c:v>4625</c:v>
                </c:pt>
                <c:pt idx="14">
                  <c:v>4874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1389</c:v>
                </c:pt>
                <c:pt idx="3">
                  <c:v>1263</c:v>
                </c:pt>
                <c:pt idx="6">
                  <c:v>1305</c:v>
                </c:pt>
                <c:pt idx="9">
                  <c:v>1214</c:v>
                </c:pt>
                <c:pt idx="12">
                  <c:v>1180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c:v>
                </c:pt>
                <c:pt idx="3">
                  <c:v>125</c:v>
                </c:pt>
                <c:pt idx="6">
                  <c:v>129</c:v>
                </c:pt>
                <c:pt idx="9">
                  <c:v>105</c:v>
                </c:pt>
                <c:pt idx="12">
                  <c:v>85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6051</c:v>
                </c:pt>
                <c:pt idx="3">
                  <c:v>5829</c:v>
                </c:pt>
                <c:pt idx="6">
                  <c:v>5799</c:v>
                </c:pt>
                <c:pt idx="9">
                  <c:v>5689</c:v>
                </c:pt>
                <c:pt idx="12">
                  <c:v>5576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285</c:v>
                </c:pt>
                <c:pt idx="3">
                  <c:v>281</c:v>
                </c:pt>
                <c:pt idx="6">
                  <c:v>237</c:v>
                </c:pt>
                <c:pt idx="9">
                  <c:v>200</c:v>
                </c:pt>
                <c:pt idx="12">
                  <c:v>161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10327</c:v>
                </c:pt>
                <c:pt idx="3">
                  <c:v>9750</c:v>
                </c:pt>
                <c:pt idx="6">
                  <c:v>9466</c:v>
                </c:pt>
                <c:pt idx="9">
                  <c:v>9016</c:v>
                </c:pt>
                <c:pt idx="12">
                  <c:v>8706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507584"/>
        <c:axId val="15951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1157</c:v>
                </c:pt>
                <c:pt idx="2">
                  <c:v>#N/A</c:v>
                </c:pt>
                <c:pt idx="3">
                  <c:v>#N/A</c:v>
                </c:pt>
                <c:pt idx="4">
                  <c:v>435</c:v>
                </c:pt>
                <c:pt idx="5">
                  <c:v>#N/A</c:v>
                </c:pt>
                <c:pt idx="6">
                  <c:v>#N/A</c:v>
                </c:pt>
                <c:pt idx="7">
                  <c:v>88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507584"/>
        <c:axId val="159516928"/>
      </c:lineChart>
      <c:catAx>
        <c:axId val="1595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516928"/>
        <c:crosses val="autoZero"/>
        <c:auto val="1"/>
        <c:lblAlgn val="ctr"/>
        <c:lblOffset val="100"/>
        <c:tickLblSkip val="1"/>
        <c:tickMarkSkip val="1"/>
        <c:noMultiLvlLbl val="0"/>
      </c:catAx>
      <c:valAx>
        <c:axId val="15951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{4B6BCB33-5470-4650-BB43-3758F7CEEF74}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461-475E-9204-9E97EA6D252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{F61A318C-A97D-4632-A6CF-11A1DF877E2A}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461-475E-9204-9E97EA6D252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{E68FCBC8-F9B5-4FD5-8561-D678D8090B44}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461-475E-9204-9E97EA6D252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{985D00DE-5994-4FE3-858B-63DAD187436E}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461-475E-9204-9E97EA6D252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{A87F9BB4-A107-4BD5-BFAE-FF40BE4AB411}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461-475E-9204-9E97EA6D25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461-475E-9204-9E97EA6D252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{CF4AF20A-927F-42F8-9965-4A179D5A24AC}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461-475E-9204-9E97EA6D252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{1F312EF3-5031-442B-B354-9C1D4E2D87E1}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461-475E-9204-9E97EA6D252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{52AD6225-1B4E-40E1-B131-DC7D4128E9BC}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461-475E-9204-9E97EA6D252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{05086E3E-60F6-4B34-BBD3-C71320F1AF65}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461-475E-9204-9E97EA6D252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{08AAA1B5-8B80-4A0B-A40B-3AD16D1DA3BF}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461-475E-9204-9E97EA6D25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461-475E-9204-9E97EA6D252D}"/>
            </c:ext>
          </c:extLst>
        </c:ser>
        <c:dLbls>
          <c:showLegendKey val="0"/>
          <c:showVal val="0"/>
          <c:showCatName val="0"/>
          <c:showSerName val="0"/>
          <c:showPercent val="0"/>
          <c:showBubbleSize val="0"/>
        </c:dLbls>
        <c:axId val="74031488"/>
        <c:axId val="74033408"/>
      </c:scatterChart>
      <c:valAx>
        <c:axId val="74031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33408"/>
        <c:crosses val="autoZero"/>
        <c:crossBetween val="midCat"/>
      </c:valAx>
      <c:valAx>
        <c:axId val="74033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31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{EE376E2C-3D74-4F55-9CCF-7F24EA068FAA}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401-4565-88BB-039E6CC6826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{4192E6F8-6DB8-45BD-B7A4-BF2C2F850F3B}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401-4565-88BB-039E6CC6826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{D0DB0A73-0A3E-46BC-9CEE-3F387E9E2BBA}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401-4565-88BB-039E6CC6826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{1243541D-E4A4-45D1-B4A6-A3971958900B}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401-4565-88BB-039E6CC6826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{125DE7C1-17A0-4ECB-801E-E4F7BB56AB0D}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401-4565-88BB-039E6CC68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10.7</c:v>
                </c:pt>
                <c:pt idx="2">
                  <c:v>10</c:v>
                </c:pt>
                <c:pt idx="3">
                  <c:v>9.4</c:v>
                </c:pt>
                <c:pt idx="4">
                  <c:v>8.9</c:v>
                </c:pt>
              </c:numCache>
            </c:numRef>
          </c:xVal>
          <c:yVal>
            <c:numRef>
              <c:f>公会計指標分析・財政指標組合せ分析表!$K$73:$O$73</c:f>
              <c:numCache>
                <c:formatCode>#,##0.0;"▲ "#,##0.0</c:formatCode>
                <c:ptCount val="5"/>
                <c:pt idx="0">
                  <c:v>20.2</c:v>
                </c:pt>
                <c:pt idx="1">
                  <c:v>7.5</c:v>
                </c:pt>
                <c:pt idx="2">
                  <c:v>1.5</c:v>
                </c:pt>
              </c:numCache>
            </c:numRef>
          </c:yVal>
          <c:smooth val="0"/>
          <c:extLst>
            <c:ext xmlns:c16="http://schemas.microsoft.com/office/drawing/2014/chart" uri="{C3380CC4-5D6E-409C-BE32-E72D297353CC}">
              <c16:uniqueId val="{00000005-A401-4565-88BB-039E6CC6826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{47C175DC-D42E-4D3A-A4D2-AF05468E345E}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401-4565-88BB-039E6CC68266}"/>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{5D597ADA-E89A-4A70-B08A-61CD4A9A3F6A}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401-4565-88BB-039E6CC68266}"/>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{B54E97F6-9CC3-4523-8A4A-50CF815CD1A7}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401-4565-88BB-039E6CC68266}"/>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{9E116777-8669-434D-A1DD-99D3AA2E0B6F}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401-4565-88BB-039E6CC6826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{FF2F5291-2A4C-4D72-8499-207145FA5E4D}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401-4565-88BB-039E6CC68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A401-4565-88BB-039E6CC68266}"/>
            </c:ext>
          </c:extLst>
        </c:ser>
        <c:dLbls>
          <c:showLegendKey val="0"/>
          <c:showVal val="0"/>
          <c:showCatName val="0"/>
          <c:showSerName val="0"/>
          <c:showPercent val="0"/>
          <c:showBubbleSize val="0"/>
        </c:dLbls>
        <c:axId val="73936896"/>
        <c:axId val="73938816"/>
      </c:scatterChart>
      <c:valAx>
        <c:axId val="73936896"/>
        <c:scaling>
          <c:orientation val="minMax"/>
          <c:max val="12.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38816"/>
        <c:crosses val="autoZero"/>
        <c:crossBetween val="midCat"/>
      </c:valAx>
      <c:valAx>
        <c:axId val="73938816"/>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36896"/>
        <c:crosses val="autoZero"/>
        <c:crossBetween val="midCat"/>
        <c:majorUnit val="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公的資金補償金免除繰上償還の実施や町債の新規発行の抑制により、実質公債費比率は年々減少し、本年度においても許可団体となる基準の</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を下回ることができた。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しかし、類似団体内では依然として数値が高い状況にある。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今後については、公共施設の更新など公債費の増加が見込まれることから、優先度や緊急性を適切に判断し、財政の健全化に努める。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公的資金補償金免除繰上償還の実施や町債の新規発行の抑制等により、町債残高が年々減少しており、基金の積立により充当可能額が増加した結果、将来負担比率は年々減少している。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今後は、公共施設の更新を控え、公債費が増加することで将来負担比率も増加することが見込まれるが、優先度や緊急性等を適切に判断し、効果的な財政運営を行っていく。</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長引く景気低迷による個人・法人関係税の減収や地方交付税の減少などから、</a:t>
          </a:r>
          <a:r>
            <a:rPr kumimoji="1" lang="en-US" altLang="ja-JP" sz="1300" baseline="0">
              <a:latin typeface="ＭＳ Ｐゴシック"/>
            </a:rPr>
            <a:t>0.35</a:t>
          </a:r>
          <a:r>
            <a:rPr kumimoji="1" lang="ja-JP" altLang="en-US" sz="1300" baseline="0">
              <a:latin typeface="ＭＳ Ｐゴシック"/>
            </a:rPr>
            <a:t>と類似団体平均を下回っている。</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年度に策定した「第</a:t>
          </a:r>
          <a:r>
            <a:rPr kumimoji="1" lang="en-US" altLang="ja-JP" sz="1300" baseline="0">
              <a:latin typeface="ＭＳ Ｐゴシック"/>
            </a:rPr>
            <a:t>2</a:t>
          </a:r>
          <a:r>
            <a:rPr kumimoji="1" lang="ja-JP" altLang="en-US" sz="1300" baseline="0">
              <a:latin typeface="ＭＳ Ｐゴシック"/>
            </a:rPr>
            <a:t>次美幌財政運営計画」に基づき、持続可能な財政基盤の確立に向け、今後も引き続き徹底した経費の節減や事業の見直しを行い、効率的で効果的な行政運営を推進するとともに、歳入面でも新たな財源の確保に努め、税収などの適正な債権管理と未収入の抑制に努めるなど、収納向上の取組を一層推進し、歳入の確保に努める。</a:t>
          </a:r>
          <a:endParaRPr kumimoji="1" lang="en-US" altLang="ja-JP" sz="13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7055</xdr:rowOff>
    </xdr:from>
    <xdr:to>
      <xdr:col>7</xdr:col>
      <xdr:colOff>152400</xdr:colOff>
      <xdr:row>45</xdr:row>
      <xdr:rowOff>20461</xdr:rowOff>
    </xdr:to>
    <xdr:cxnSp macro="">
      <xdr:nvCxnSpPr>
        <xdr:cNvPr id="68" name="直線コネクタ 67"/>
        <xdr:cNvCxnSpPr/>
      </xdr:nvCxnSpPr>
      <xdr:spPr>
        <a:xfrm flipV="1">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20461</xdr:rowOff>
    </xdr:to>
    <xdr:cxnSp macro="">
      <xdr:nvCxnSpPr>
        <xdr:cNvPr id="71" name="直線コネクタ 70"/>
        <xdr:cNvCxnSpPr/>
      </xdr:nvCxnSpPr>
      <xdr:spPr>
        <a:xfrm>
          <a:off x="3225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20461</xdr:rowOff>
    </xdr:to>
    <xdr:cxnSp macro="">
      <xdr:nvCxnSpPr>
        <xdr:cNvPr id="74" name="直線コネクタ 73"/>
        <xdr:cNvCxnSpPr/>
      </xdr:nvCxnSpPr>
      <xdr:spPr>
        <a:xfrm>
          <a:off x="2336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127705</xdr:rowOff>
    </xdr:from>
    <xdr:to>
      <xdr:col>7</xdr:col>
      <xdr:colOff>203200</xdr:colOff>
      <xdr:row>45</xdr:row>
      <xdr:rowOff>57855</xdr:rowOff>
    </xdr:to>
    <xdr:sp macro="" textlink="">
      <xdr:nvSpPr>
        <xdr:cNvPr id="87" name="円/楕円 86"/>
        <xdr:cNvSpPr/>
      </xdr:nvSpPr>
      <xdr:spPr>
        <a:xfrm>
          <a:off x="4902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23582</xdr:rowOff>
    </xdr:from>
    <xdr:ext cx="762000" cy="259045"/>
    <xdr:sp macro="" textlink="">
      <xdr:nvSpPr>
        <xdr:cNvPr id="88" name="財政力該当値テキスト"/>
        <xdr:cNvSpPr txBox="1"/>
      </xdr:nvSpPr>
      <xdr:spPr>
        <a:xfrm>
          <a:off x="5041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9" name="円/楕円 88"/>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90" name="テキスト ボックス 89"/>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141111</xdr:rowOff>
    </xdr:from>
    <xdr:to>
      <xdr:col>3</xdr:col>
      <xdr:colOff>330200</xdr:colOff>
      <xdr:row>45</xdr:row>
      <xdr:rowOff>71261</xdr:rowOff>
    </xdr:to>
    <xdr:sp macro="" textlink="">
      <xdr:nvSpPr>
        <xdr:cNvPr id="93" name="円/楕円 92"/>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56038</xdr:rowOff>
    </xdr:from>
    <xdr:ext cx="762000" cy="259045"/>
    <xdr:sp macro="" textlink="">
      <xdr:nvSpPr>
        <xdr:cNvPr id="94" name="テキスト ボックス 93"/>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義務的経費の増加や普通交付税の減少により平成</a:t>
          </a:r>
          <a:r>
            <a:rPr kumimoji="1" lang="en-US" altLang="ja-JP" sz="1300">
              <a:latin typeface="ＭＳ Ｐゴシック"/>
            </a:rPr>
            <a:t>19</a:t>
          </a:r>
          <a:r>
            <a:rPr kumimoji="1" lang="ja-JP" altLang="en-US" sz="1300">
              <a:latin typeface="ＭＳ Ｐゴシック"/>
            </a:rPr>
            <a:t>年度まで年々増加していたが、平成</a:t>
          </a:r>
          <a:r>
            <a:rPr kumimoji="1" lang="en-US" altLang="ja-JP" sz="1300">
              <a:latin typeface="ＭＳ Ｐゴシック"/>
            </a:rPr>
            <a:t>24</a:t>
          </a:r>
          <a:r>
            <a:rPr kumimoji="1" lang="ja-JP" altLang="en-US" sz="1300">
              <a:latin typeface="ＭＳ Ｐゴシック"/>
            </a:rPr>
            <a:t>年度に策定した「第</a:t>
          </a:r>
          <a:r>
            <a:rPr kumimoji="1" lang="en-US" altLang="ja-JP" sz="1300">
              <a:latin typeface="ＭＳ Ｐゴシック"/>
            </a:rPr>
            <a:t>2</a:t>
          </a:r>
          <a:r>
            <a:rPr kumimoji="1" lang="ja-JP" altLang="en-US" sz="1300">
              <a:latin typeface="ＭＳ Ｐゴシック"/>
            </a:rPr>
            <a:t>次美幌町財政運営計画」に基づき、税収入の確保などの歳入確保策や公債費の抑制などに取り組み、数値の伸びを抑えることができている。</a:t>
          </a:r>
          <a:endParaRPr kumimoji="1" lang="en-US" altLang="ja-JP" sz="1300">
            <a:latin typeface="ＭＳ Ｐゴシック"/>
          </a:endParaRPr>
        </a:p>
        <a:p>
          <a:r>
            <a:rPr kumimoji="1" lang="ja-JP" altLang="en-US" sz="1300">
              <a:latin typeface="ＭＳ Ｐゴシック"/>
            </a:rPr>
            <a:t>　一方、近年は物件費や繰出金が増加傾向にあるため、今後も財政運営計画に基づき、より安定的で弾力的な財政基盤の強化に努める。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160528</xdr:rowOff>
    </xdr:to>
    <xdr:cxnSp macro="">
      <xdr:nvCxnSpPr>
        <xdr:cNvPr id="129" name="直線コネクタ 128"/>
        <xdr:cNvCxnSpPr/>
      </xdr:nvCxnSpPr>
      <xdr:spPr>
        <a:xfrm>
          <a:off x="4114800" y="1035583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60</xdr:row>
      <xdr:rowOff>165354</xdr:rowOff>
    </xdr:to>
    <xdr:cxnSp macro="">
      <xdr:nvCxnSpPr>
        <xdr:cNvPr id="132" name="直線コネクタ 131"/>
        <xdr:cNvCxnSpPr/>
      </xdr:nvCxnSpPr>
      <xdr:spPr>
        <a:xfrm flipV="1">
          <a:off x="3225800" y="103558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60</xdr:row>
      <xdr:rowOff>165354</xdr:rowOff>
    </xdr:to>
    <xdr:cxnSp macro="">
      <xdr:nvCxnSpPr>
        <xdr:cNvPr id="135" name="直線コネクタ 134"/>
        <xdr:cNvCxnSpPr/>
      </xdr:nvCxnSpPr>
      <xdr:spPr>
        <a:xfrm>
          <a:off x="2336800" y="10452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165354</xdr:rowOff>
    </xdr:to>
    <xdr:cxnSp macro="">
      <xdr:nvCxnSpPr>
        <xdr:cNvPr id="138" name="直線コネクタ 137"/>
        <xdr:cNvCxnSpPr/>
      </xdr:nvCxnSpPr>
      <xdr:spPr>
        <a:xfrm>
          <a:off x="1447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48" name="円/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31005</xdr:rowOff>
    </xdr:from>
    <xdr:ext cx="762000" cy="259045"/>
    <xdr:sp macro="" textlink="">
      <xdr:nvSpPr>
        <xdr:cNvPr id="149" name="財政構造の弾力性該当値テキスト"/>
        <xdr:cNvSpPr txBox="1"/>
      </xdr:nvSpPr>
      <xdr:spPr>
        <a:xfrm>
          <a:off x="5041900" y="1031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18034</xdr:rowOff>
    </xdr:from>
    <xdr:to>
      <xdr:col>6</xdr:col>
      <xdr:colOff>50800</xdr:colOff>
      <xdr:row>60</xdr:row>
      <xdr:rowOff>119634</xdr:rowOff>
    </xdr:to>
    <xdr:sp macro="" textlink="">
      <xdr:nvSpPr>
        <xdr:cNvPr id="150" name="円/楕円 149"/>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129811</xdr:rowOff>
    </xdr:from>
    <xdr:ext cx="736600" cy="259045"/>
    <xdr:sp macro="" textlink="">
      <xdr:nvSpPr>
        <xdr:cNvPr id="151" name="テキスト ボックス 150"/>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2" name="円/楕円 151"/>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3" name="テキスト ボックス 152"/>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114554</xdr:rowOff>
    </xdr:from>
    <xdr:to>
      <xdr:col>3</xdr:col>
      <xdr:colOff>330200</xdr:colOff>
      <xdr:row>61</xdr:row>
      <xdr:rowOff>44704</xdr:rowOff>
    </xdr:to>
    <xdr:sp macro="" textlink="">
      <xdr:nvSpPr>
        <xdr:cNvPr id="154" name="円/楕円 153"/>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54881</xdr:rowOff>
    </xdr:from>
    <xdr:ext cx="762000" cy="259045"/>
    <xdr:sp macro="" textlink="">
      <xdr:nvSpPr>
        <xdr:cNvPr id="155" name="テキスト ボックス 154"/>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6" name="円/楕円 155"/>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7" name="テキスト ボックス 156"/>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人件費・物件費及び維持補修費の合計額の人口１人当たりの金額が類似団体の平均を上回っているが、広大な行政面積や冬期間の除雪経費の支出等の地理的要因も影響していると思われる。</a:t>
          </a:r>
          <a:endParaRPr kumimoji="1" lang="en-US" altLang="ja-JP" sz="1300">
            <a:latin typeface="ＭＳ Ｐゴシック"/>
          </a:endParaRPr>
        </a:p>
        <a:p>
          <a:r>
            <a:rPr kumimoji="1" lang="ja-JP" altLang="en-US" sz="1300">
              <a:latin typeface="ＭＳ Ｐゴシック"/>
            </a:rPr>
            <a:t>　今後、老朽化した公共施設の更新や道路・橋梁の維持補修費の増加が見込まれることから、「公共施設等総合管理計画」に基づいた施設の複合化や統廃合も含めた経費の抑制に努める。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122069</xdr:rowOff>
    </xdr:from>
    <xdr:to>
      <xdr:col>7</xdr:col>
      <xdr:colOff>152400</xdr:colOff>
      <xdr:row>82</xdr:row>
      <xdr:rowOff>156395</xdr:rowOff>
    </xdr:to>
    <xdr:cxnSp macro="">
      <xdr:nvCxnSpPr>
        <xdr:cNvPr id="190" name="直線コネクタ 189"/>
        <xdr:cNvCxnSpPr/>
      </xdr:nvCxnSpPr>
      <xdr:spPr>
        <a:xfrm>
          <a:off x="4114800" y="14180969"/>
          <a:ext cx="838200" cy="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106505</xdr:rowOff>
    </xdr:from>
    <xdr:to>
      <xdr:col>6</xdr:col>
      <xdr:colOff>0</xdr:colOff>
      <xdr:row>82</xdr:row>
      <xdr:rowOff>122069</xdr:rowOff>
    </xdr:to>
    <xdr:cxnSp macro="">
      <xdr:nvCxnSpPr>
        <xdr:cNvPr id="193" name="直線コネクタ 192"/>
        <xdr:cNvCxnSpPr/>
      </xdr:nvCxnSpPr>
      <xdr:spPr>
        <a:xfrm>
          <a:off x="3225800" y="14165405"/>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66081</xdr:rowOff>
    </xdr:from>
    <xdr:to>
      <xdr:col>4</xdr:col>
      <xdr:colOff>482600</xdr:colOff>
      <xdr:row>82</xdr:row>
      <xdr:rowOff>106505</xdr:rowOff>
    </xdr:to>
    <xdr:cxnSp macro="">
      <xdr:nvCxnSpPr>
        <xdr:cNvPr id="196" name="直線コネクタ 195"/>
        <xdr:cNvCxnSpPr/>
      </xdr:nvCxnSpPr>
      <xdr:spPr>
        <a:xfrm>
          <a:off x="2336800" y="14124981"/>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43115</xdr:rowOff>
    </xdr:from>
    <xdr:to>
      <xdr:col>3</xdr:col>
      <xdr:colOff>279400</xdr:colOff>
      <xdr:row>82</xdr:row>
      <xdr:rowOff>66081</xdr:rowOff>
    </xdr:to>
    <xdr:cxnSp macro="">
      <xdr:nvCxnSpPr>
        <xdr:cNvPr id="199" name="直線コネクタ 198"/>
        <xdr:cNvCxnSpPr/>
      </xdr:nvCxnSpPr>
      <xdr:spPr>
        <a:xfrm>
          <a:off x="1447800" y="14102015"/>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105595</xdr:rowOff>
    </xdr:from>
    <xdr:to>
      <xdr:col>7</xdr:col>
      <xdr:colOff>203200</xdr:colOff>
      <xdr:row>83</xdr:row>
      <xdr:rowOff>35745</xdr:rowOff>
    </xdr:to>
    <xdr:sp macro="" textlink="">
      <xdr:nvSpPr>
        <xdr:cNvPr id="209" name="円/楕円 208"/>
        <xdr:cNvSpPr/>
      </xdr:nvSpPr>
      <xdr:spPr>
        <a:xfrm>
          <a:off x="4902200" y="141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77672</xdr:rowOff>
    </xdr:from>
    <xdr:ext cx="762000" cy="259045"/>
    <xdr:sp macro="" textlink="">
      <xdr:nvSpPr>
        <xdr:cNvPr id="210" name="人件費・物件費等の状況該当値テキスト"/>
        <xdr:cNvSpPr txBox="1"/>
      </xdr:nvSpPr>
      <xdr:spPr>
        <a:xfrm>
          <a:off x="5041900" y="141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71269</xdr:rowOff>
    </xdr:from>
    <xdr:to>
      <xdr:col>6</xdr:col>
      <xdr:colOff>50800</xdr:colOff>
      <xdr:row>83</xdr:row>
      <xdr:rowOff>1419</xdr:rowOff>
    </xdr:to>
    <xdr:sp macro="" textlink="">
      <xdr:nvSpPr>
        <xdr:cNvPr id="211" name="円/楕円 210"/>
        <xdr:cNvSpPr/>
      </xdr:nvSpPr>
      <xdr:spPr>
        <a:xfrm>
          <a:off x="4064000" y="141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157646</xdr:rowOff>
    </xdr:from>
    <xdr:ext cx="736600" cy="259045"/>
    <xdr:sp macro="" textlink="">
      <xdr:nvSpPr>
        <xdr:cNvPr id="212" name="テキスト ボックス 211"/>
        <xdr:cNvSpPr txBox="1"/>
      </xdr:nvSpPr>
      <xdr:spPr>
        <a:xfrm>
          <a:off x="3733800" y="1421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55705</xdr:rowOff>
    </xdr:from>
    <xdr:to>
      <xdr:col>4</xdr:col>
      <xdr:colOff>533400</xdr:colOff>
      <xdr:row>82</xdr:row>
      <xdr:rowOff>157305</xdr:rowOff>
    </xdr:to>
    <xdr:sp macro="" textlink="">
      <xdr:nvSpPr>
        <xdr:cNvPr id="213" name="円/楕円 212"/>
        <xdr:cNvSpPr/>
      </xdr:nvSpPr>
      <xdr:spPr>
        <a:xfrm>
          <a:off x="3175000" y="141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142082</xdr:rowOff>
    </xdr:from>
    <xdr:ext cx="762000" cy="259045"/>
    <xdr:sp macro="" textlink="">
      <xdr:nvSpPr>
        <xdr:cNvPr id="214" name="テキスト ボックス 213"/>
        <xdr:cNvSpPr txBox="1"/>
      </xdr:nvSpPr>
      <xdr:spPr>
        <a:xfrm>
          <a:off x="2844800" y="142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15281</xdr:rowOff>
    </xdr:from>
    <xdr:to>
      <xdr:col>3</xdr:col>
      <xdr:colOff>330200</xdr:colOff>
      <xdr:row>82</xdr:row>
      <xdr:rowOff>116881</xdr:rowOff>
    </xdr:to>
    <xdr:sp macro="" textlink="">
      <xdr:nvSpPr>
        <xdr:cNvPr id="215" name="円/楕円 214"/>
        <xdr:cNvSpPr/>
      </xdr:nvSpPr>
      <xdr:spPr>
        <a:xfrm>
          <a:off x="2286000" y="140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101658</xdr:rowOff>
    </xdr:from>
    <xdr:ext cx="762000" cy="259045"/>
    <xdr:sp macro="" textlink="">
      <xdr:nvSpPr>
        <xdr:cNvPr id="216" name="テキスト ボックス 215"/>
        <xdr:cNvSpPr txBox="1"/>
      </xdr:nvSpPr>
      <xdr:spPr>
        <a:xfrm>
          <a:off x="1955800" y="141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163765</xdr:rowOff>
    </xdr:from>
    <xdr:to>
      <xdr:col>2</xdr:col>
      <xdr:colOff>127000</xdr:colOff>
      <xdr:row>82</xdr:row>
      <xdr:rowOff>93915</xdr:rowOff>
    </xdr:to>
    <xdr:sp macro="" textlink="">
      <xdr:nvSpPr>
        <xdr:cNvPr id="217" name="円/楕円 216"/>
        <xdr:cNvSpPr/>
      </xdr:nvSpPr>
      <xdr:spPr>
        <a:xfrm>
          <a:off x="1397000" y="140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78692</xdr:rowOff>
    </xdr:from>
    <xdr:ext cx="762000" cy="259045"/>
    <xdr:sp macro="" textlink="">
      <xdr:nvSpPr>
        <xdr:cNvPr id="218" name="テキスト ボックス 217"/>
        <xdr:cNvSpPr txBox="1"/>
      </xdr:nvSpPr>
      <xdr:spPr>
        <a:xfrm>
          <a:off x="1066800" y="1413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類似団体平均をやや上回っているが、国の見直しの状況も踏まえ、給与の適正化に努めることにより、今後も引き続き縮減に努める。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31750</xdr:rowOff>
    </xdr:to>
    <xdr:cxnSp macro="">
      <xdr:nvCxnSpPr>
        <xdr:cNvPr id="254" name="直線コネクタ 253"/>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31750</xdr:rowOff>
    </xdr:to>
    <xdr:cxnSp macro="">
      <xdr:nvCxnSpPr>
        <xdr:cNvPr id="257" name="直線コネクタ 256"/>
        <xdr:cNvCxnSpPr/>
      </xdr:nvCxnSpPr>
      <xdr:spPr>
        <a:xfrm>
          <a:off x="15290800" y="1455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84</xdr:row>
      <xdr:rowOff>157238</xdr:rowOff>
    </xdr:to>
    <xdr:cxnSp macro="">
      <xdr:nvCxnSpPr>
        <xdr:cNvPr id="260" name="直線コネクタ 259"/>
        <xdr:cNvCxnSpPr/>
      </xdr:nvCxnSpPr>
      <xdr:spPr>
        <a:xfrm>
          <a:off x="14401800" y="145130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90</xdr:row>
      <xdr:rowOff>24795</xdr:rowOff>
    </xdr:to>
    <xdr:cxnSp macro="">
      <xdr:nvCxnSpPr>
        <xdr:cNvPr id="263" name="直線コネクタ 262"/>
        <xdr:cNvCxnSpPr/>
      </xdr:nvCxnSpPr>
      <xdr:spPr>
        <a:xfrm flipV="1">
          <a:off x="13512800" y="145130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4"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77" name="円/楕円 276"/>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21365</xdr:rowOff>
    </xdr:from>
    <xdr:ext cx="762000" cy="259045"/>
    <xdr:sp macro="" textlink="">
      <xdr:nvSpPr>
        <xdr:cNvPr id="278" name="テキスト ボックス 277"/>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79" name="円/楕円 278"/>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80" name="テキスト ボックス 279"/>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1" name="円/楕円 280"/>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2" name="テキスト ボックス 281"/>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行政改革実施計画等に基づき新規採用抑制を講じてきており、年々数値は減少傾向にあったが、平成</a:t>
          </a:r>
          <a:r>
            <a:rPr kumimoji="1" lang="en-US" altLang="ja-JP" sz="1300">
              <a:latin typeface="ＭＳ Ｐゴシック"/>
            </a:rPr>
            <a:t>21</a:t>
          </a:r>
          <a:r>
            <a:rPr kumimoji="1" lang="ja-JP" altLang="en-US" sz="1300">
              <a:latin typeface="ＭＳ Ｐゴシック"/>
            </a:rPr>
            <a:t>年度から増加傾向となっており、類似団体平均を上回っている状況にある。</a:t>
          </a:r>
          <a:endParaRPr kumimoji="1" lang="en-US" altLang="ja-JP" sz="1300">
            <a:latin typeface="ＭＳ Ｐゴシック"/>
          </a:endParaRPr>
        </a:p>
        <a:p>
          <a:r>
            <a:rPr kumimoji="1" lang="ja-JP" altLang="en-US" sz="1300">
              <a:latin typeface="ＭＳ Ｐゴシック"/>
            </a:rPr>
            <a:t>　今後も新たな行政需要に対する人員の適正配置、さらなる外部委託の推進、組織機構改革などにより、住民サービスの低下を招かないことを基本に職員数の適正管理に努める。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35832</xdr:rowOff>
    </xdr:from>
    <xdr:to>
      <xdr:col>24</xdr:col>
      <xdr:colOff>558800</xdr:colOff>
      <xdr:row>62</xdr:row>
      <xdr:rowOff>66856</xdr:rowOff>
    </xdr:to>
    <xdr:cxnSp macro="">
      <xdr:nvCxnSpPr>
        <xdr:cNvPr id="319" name="直線コネクタ 318"/>
        <xdr:cNvCxnSpPr/>
      </xdr:nvCxnSpPr>
      <xdr:spPr>
        <a:xfrm flipV="1">
          <a:off x="16179800" y="1066573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18597</xdr:rowOff>
    </xdr:from>
    <xdr:to>
      <xdr:col>23</xdr:col>
      <xdr:colOff>406400</xdr:colOff>
      <xdr:row>62</xdr:row>
      <xdr:rowOff>66856</xdr:rowOff>
    </xdr:to>
    <xdr:cxnSp macro="">
      <xdr:nvCxnSpPr>
        <xdr:cNvPr id="322" name="直線コネクタ 321"/>
        <xdr:cNvCxnSpPr/>
      </xdr:nvCxnSpPr>
      <xdr:spPr>
        <a:xfrm>
          <a:off x="15290800" y="1064849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153851</xdr:rowOff>
    </xdr:from>
    <xdr:to>
      <xdr:col>22</xdr:col>
      <xdr:colOff>203200</xdr:colOff>
      <xdr:row>62</xdr:row>
      <xdr:rowOff>18597</xdr:rowOff>
    </xdr:to>
    <xdr:cxnSp macro="">
      <xdr:nvCxnSpPr>
        <xdr:cNvPr id="325" name="直線コネクタ 324"/>
        <xdr:cNvCxnSpPr/>
      </xdr:nvCxnSpPr>
      <xdr:spPr>
        <a:xfrm>
          <a:off x="14401800" y="1061230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153851</xdr:rowOff>
    </xdr:to>
    <xdr:cxnSp macro="">
      <xdr:nvCxnSpPr>
        <xdr:cNvPr id="328" name="直線コネクタ 327"/>
        <xdr:cNvCxnSpPr/>
      </xdr:nvCxnSpPr>
      <xdr:spPr>
        <a:xfrm>
          <a:off x="13512800" y="1056576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156482</xdr:rowOff>
    </xdr:from>
    <xdr:to>
      <xdr:col>24</xdr:col>
      <xdr:colOff>609600</xdr:colOff>
      <xdr:row>62</xdr:row>
      <xdr:rowOff>86632</xdr:rowOff>
    </xdr:to>
    <xdr:sp macro="" textlink="">
      <xdr:nvSpPr>
        <xdr:cNvPr id="338" name="円/楕円 337"/>
        <xdr:cNvSpPr/>
      </xdr:nvSpPr>
      <xdr:spPr>
        <a:xfrm>
          <a:off x="169672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128559</xdr:rowOff>
    </xdr:from>
    <xdr:ext cx="762000" cy="259045"/>
    <xdr:sp macro="" textlink="">
      <xdr:nvSpPr>
        <xdr:cNvPr id="339" name="定員管理の状況該当値テキスト"/>
        <xdr:cNvSpPr txBox="1"/>
      </xdr:nvSpPr>
      <xdr:spPr>
        <a:xfrm>
          <a:off x="17106900" y="105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16056</xdr:rowOff>
    </xdr:from>
    <xdr:to>
      <xdr:col>23</xdr:col>
      <xdr:colOff>457200</xdr:colOff>
      <xdr:row>62</xdr:row>
      <xdr:rowOff>117656</xdr:rowOff>
    </xdr:to>
    <xdr:sp macro="" textlink="">
      <xdr:nvSpPr>
        <xdr:cNvPr id="340" name="円/楕円 339"/>
        <xdr:cNvSpPr/>
      </xdr:nvSpPr>
      <xdr:spPr>
        <a:xfrm>
          <a:off x="16129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102433</xdr:rowOff>
    </xdr:from>
    <xdr:ext cx="736600" cy="259045"/>
    <xdr:sp macro="" textlink="">
      <xdr:nvSpPr>
        <xdr:cNvPr id="341" name="テキスト ボックス 340"/>
        <xdr:cNvSpPr txBox="1"/>
      </xdr:nvSpPr>
      <xdr:spPr>
        <a:xfrm>
          <a:off x="15798800" y="10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139247</xdr:rowOff>
    </xdr:from>
    <xdr:to>
      <xdr:col>22</xdr:col>
      <xdr:colOff>254000</xdr:colOff>
      <xdr:row>62</xdr:row>
      <xdr:rowOff>69397</xdr:rowOff>
    </xdr:to>
    <xdr:sp macro="" textlink="">
      <xdr:nvSpPr>
        <xdr:cNvPr id="342" name="円/楕円 341"/>
        <xdr:cNvSpPr/>
      </xdr:nvSpPr>
      <xdr:spPr>
        <a:xfrm>
          <a:off x="15240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54174</xdr:rowOff>
    </xdr:from>
    <xdr:ext cx="762000" cy="259045"/>
    <xdr:sp macro="" textlink="">
      <xdr:nvSpPr>
        <xdr:cNvPr id="343" name="テキスト ボックス 342"/>
        <xdr:cNvSpPr txBox="1"/>
      </xdr:nvSpPr>
      <xdr:spPr>
        <a:xfrm>
          <a:off x="14909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103051</xdr:rowOff>
    </xdr:from>
    <xdr:to>
      <xdr:col>21</xdr:col>
      <xdr:colOff>50800</xdr:colOff>
      <xdr:row>62</xdr:row>
      <xdr:rowOff>33201</xdr:rowOff>
    </xdr:to>
    <xdr:sp macro="" textlink="">
      <xdr:nvSpPr>
        <xdr:cNvPr id="344" name="円/楕円 343"/>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17978</xdr:rowOff>
    </xdr:from>
    <xdr:ext cx="762000" cy="259045"/>
    <xdr:sp macro="" textlink="">
      <xdr:nvSpPr>
        <xdr:cNvPr id="345" name="テキスト ボックス 344"/>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46" name="円/楕円 345"/>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47" name="テキスト ボックス 346"/>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公的資金補償金免除繰上償還の実施や町債の新規発行抑制により、実質公債費比率は年々減少傾向となっており、本年度においても、許可団体となる基準である</a:t>
          </a:r>
          <a:r>
            <a:rPr kumimoji="1" lang="en-US" altLang="ja-JP" sz="1300">
              <a:latin typeface="ＭＳ Ｐゴシック"/>
            </a:rPr>
            <a:t>18.0%</a:t>
          </a:r>
          <a:r>
            <a:rPr kumimoji="1" lang="ja-JP" altLang="en-US" sz="1300">
              <a:latin typeface="ＭＳ Ｐゴシック"/>
            </a:rPr>
            <a:t>を大きく下回ることができたが、類似団体内では依然として高いポイントとなっている。</a:t>
          </a:r>
          <a:endParaRPr kumimoji="1" lang="en-US" altLang="ja-JP" sz="1300">
            <a:latin typeface="ＭＳ Ｐゴシック"/>
          </a:endParaRPr>
        </a:p>
        <a:p>
          <a:r>
            <a:rPr kumimoji="1" lang="ja-JP" altLang="en-US" sz="1300">
              <a:latin typeface="ＭＳ Ｐゴシック"/>
            </a:rPr>
            <a:t>　今後においても、後年度の財政負担を考慮し、真に活用すべき事業であるか否かの見極めを適切に行うとともに、準元利償還金については、独立採算の観点から、不採算の繰出金の解消を図る。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138938</xdr:rowOff>
    </xdr:to>
    <xdr:cxnSp macro="">
      <xdr:nvCxnSpPr>
        <xdr:cNvPr id="379" name="直線コネクタ 378"/>
        <xdr:cNvCxnSpPr/>
      </xdr:nvCxnSpPr>
      <xdr:spPr>
        <a:xfrm flipV="1">
          <a:off x="16179800" y="71201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25400</xdr:rowOff>
    </xdr:to>
    <xdr:cxnSp macro="">
      <xdr:nvCxnSpPr>
        <xdr:cNvPr id="382" name="直線コネクタ 381"/>
        <xdr:cNvCxnSpPr/>
      </xdr:nvCxnSpPr>
      <xdr:spPr>
        <a:xfrm flipV="1">
          <a:off x="15290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92964</xdr:rowOff>
    </xdr:to>
    <xdr:cxnSp macro="">
      <xdr:nvCxnSpPr>
        <xdr:cNvPr id="385" name="直線コネクタ 384"/>
        <xdr:cNvCxnSpPr/>
      </xdr:nvCxnSpPr>
      <xdr:spPr>
        <a:xfrm flipV="1">
          <a:off x="14401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46990</xdr:rowOff>
    </xdr:to>
    <xdr:cxnSp macro="">
      <xdr:nvCxnSpPr>
        <xdr:cNvPr id="388" name="直線コネクタ 387"/>
        <xdr:cNvCxnSpPr/>
      </xdr:nvCxnSpPr>
      <xdr:spPr>
        <a:xfrm flipV="1">
          <a:off x="13512800" y="72938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8" name="円/楕円 397"/>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9"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400" name="円/楕円 399"/>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401" name="テキスト ボックス 400"/>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2" name="円/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4" name="円/楕円 403"/>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5" name="テキスト ボックス 404"/>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6" name="円/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類似団体平均を大きく下回っており、主な要因としては、町債現在高の減少及び充当可能な基金の増額があげられる。</a:t>
          </a:r>
          <a:endParaRPr kumimoji="1" lang="en-US" altLang="ja-JP" sz="1300">
            <a:latin typeface="ＭＳ Ｐゴシック"/>
          </a:endParaRPr>
        </a:p>
        <a:p>
          <a:r>
            <a:rPr kumimoji="1" lang="ja-JP" altLang="en-US" sz="1300">
              <a:latin typeface="ＭＳ Ｐゴシック"/>
            </a:rPr>
            <a:t>　今後も、優先度や緊急性を判断し、事業の選択と集中化を図るなど、将来を見据えた行財政運営に努める。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65278</xdr:rowOff>
    </xdr:from>
    <xdr:to>
      <xdr:col>22</xdr:col>
      <xdr:colOff>203200</xdr:colOff>
      <xdr:row>14</xdr:row>
      <xdr:rowOff>123190</xdr:rowOff>
    </xdr:to>
    <xdr:cxnSp macro="">
      <xdr:nvCxnSpPr>
        <xdr:cNvPr id="439" name="直線コネクタ 438"/>
        <xdr:cNvCxnSpPr/>
      </xdr:nvCxnSpPr>
      <xdr:spPr>
        <a:xfrm flipV="1">
          <a:off x="14401800" y="24655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123190</xdr:rowOff>
    </xdr:from>
    <xdr:to>
      <xdr:col>21</xdr:col>
      <xdr:colOff>0</xdr:colOff>
      <xdr:row>15</xdr:row>
      <xdr:rowOff>74320</xdr:rowOff>
    </xdr:to>
    <xdr:cxnSp macro="">
      <xdr:nvCxnSpPr>
        <xdr:cNvPr id="442" name="直線コネクタ 441"/>
        <xdr:cNvCxnSpPr/>
      </xdr:nvCxnSpPr>
      <xdr:spPr>
        <a:xfrm flipV="1">
          <a:off x="13512800" y="2523490"/>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6" name="テキスト ボックス 445"/>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48" name="テキスト ボックス 447"/>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0" name="テキスト ボックス 449"/>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14478</xdr:rowOff>
    </xdr:from>
    <xdr:to>
      <xdr:col>22</xdr:col>
      <xdr:colOff>254000</xdr:colOff>
      <xdr:row>14</xdr:row>
      <xdr:rowOff>116078</xdr:rowOff>
    </xdr:to>
    <xdr:sp macro="" textlink="">
      <xdr:nvSpPr>
        <xdr:cNvPr id="456" name="円/楕円 455"/>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126255</xdr:rowOff>
    </xdr:from>
    <xdr:ext cx="762000" cy="259045"/>
    <xdr:sp macro="" textlink="">
      <xdr:nvSpPr>
        <xdr:cNvPr id="457" name="テキスト ボックス 456"/>
        <xdr:cNvSpPr txBox="1"/>
      </xdr:nvSpPr>
      <xdr:spPr>
        <a:xfrm>
          <a:off x="14909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72390</xdr:rowOff>
    </xdr:from>
    <xdr:to>
      <xdr:col>21</xdr:col>
      <xdr:colOff>50800</xdr:colOff>
      <xdr:row>15</xdr:row>
      <xdr:rowOff>2540</xdr:rowOff>
    </xdr:to>
    <xdr:sp macro="" textlink="">
      <xdr:nvSpPr>
        <xdr:cNvPr id="458" name="円/楕円 457"/>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12717</xdr:rowOff>
    </xdr:from>
    <xdr:ext cx="762000" cy="259045"/>
    <xdr:sp macro="" textlink="">
      <xdr:nvSpPr>
        <xdr:cNvPr id="459" name="テキスト ボックス 458"/>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23520</xdr:rowOff>
    </xdr:from>
    <xdr:to>
      <xdr:col>19</xdr:col>
      <xdr:colOff>533400</xdr:colOff>
      <xdr:row>15</xdr:row>
      <xdr:rowOff>125120</xdr:rowOff>
    </xdr:to>
    <xdr:sp macro="" textlink="">
      <xdr:nvSpPr>
        <xdr:cNvPr id="460" name="円/楕円 459"/>
        <xdr:cNvSpPr/>
      </xdr:nvSpPr>
      <xdr:spPr>
        <a:xfrm>
          <a:off x="134620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135297</xdr:rowOff>
    </xdr:from>
    <xdr:ext cx="762000" cy="259045"/>
    <xdr:sp macro="" textlink="">
      <xdr:nvSpPr>
        <xdr:cNvPr id="461" name="テキスト ボックス 460"/>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定員管理の適正化の推進により、類似団体平均を下回っている状況にある。</a:t>
          </a:r>
          <a:endParaRPr kumimoji="1" lang="en-US" altLang="ja-JP" sz="1300">
            <a:latin typeface="ＭＳ Ｐゴシック"/>
          </a:endParaRPr>
        </a:p>
        <a:p>
          <a:r>
            <a:rPr kumimoji="1" lang="ja-JP" altLang="en-US" sz="1300">
              <a:latin typeface="ＭＳ Ｐゴシック"/>
            </a:rPr>
            <a:t>　今後も新規採用の抑制のほか、外部委託の促進等により人件費全体の抑制に努める。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138430</xdr:rowOff>
    </xdr:to>
    <xdr:cxnSp macro="">
      <xdr:nvCxnSpPr>
        <xdr:cNvPr id="64" name="直線コネクタ 63"/>
        <xdr:cNvCxnSpPr/>
      </xdr:nvCxnSpPr>
      <xdr:spPr>
        <a:xfrm flipV="1">
          <a:off x="3987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138430</xdr:rowOff>
    </xdr:to>
    <xdr:cxnSp macro="">
      <xdr:nvCxnSpPr>
        <xdr:cNvPr id="67" name="直線コネクタ 66"/>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3556</xdr:rowOff>
    </xdr:to>
    <xdr:cxnSp macro="">
      <xdr:nvCxnSpPr>
        <xdr:cNvPr id="70" name="直線コネクタ 69"/>
        <xdr:cNvCxnSpPr/>
      </xdr:nvCxnSpPr>
      <xdr:spPr>
        <a:xfrm flipV="1">
          <a:off x="2209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3556</xdr:rowOff>
    </xdr:to>
    <xdr:cxnSp macro="">
      <xdr:nvCxnSpPr>
        <xdr:cNvPr id="73" name="直線コネクタ 72"/>
        <xdr:cNvCxnSpPr/>
      </xdr:nvCxnSpPr>
      <xdr:spPr>
        <a:xfrm>
          <a:off x="1320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「第</a:t>
          </a:r>
          <a:r>
            <a:rPr kumimoji="1" lang="en-US" altLang="ja-JP" sz="1200">
              <a:latin typeface="ＭＳ Ｐゴシック"/>
            </a:rPr>
            <a:t>2</a:t>
          </a:r>
          <a:r>
            <a:rPr kumimoji="1" lang="ja-JP" altLang="en-US" sz="1200">
              <a:latin typeface="ＭＳ Ｐゴシック"/>
            </a:rPr>
            <a:t>次美幌町財政運営計画</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に基づき、ゼロベースの視点に立ち全ての事務事業を見直してきた結果、類似団体平均を下回っている。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今後も、内部管理経費の徹底した節減と効率的な執行のほか、公共施設の管理運営の見直しを進めていく。</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62230</xdr:rowOff>
    </xdr:to>
    <xdr:cxnSp macro="">
      <xdr:nvCxnSpPr>
        <xdr:cNvPr id="125" name="直線コネクタ 124"/>
        <xdr:cNvCxnSpPr/>
      </xdr:nvCxnSpPr>
      <xdr:spPr>
        <a:xfrm>
          <a:off x="15671800" y="2542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8890</xdr:rowOff>
    </xdr:to>
    <xdr:cxnSp macro="">
      <xdr:nvCxnSpPr>
        <xdr:cNvPr id="128" name="直線コネクタ 127"/>
        <xdr:cNvCxnSpPr/>
      </xdr:nvCxnSpPr>
      <xdr:spPr>
        <a:xfrm flipV="1">
          <a:off x="14782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8890</xdr:rowOff>
    </xdr:to>
    <xdr:cxnSp macro="">
      <xdr:nvCxnSpPr>
        <xdr:cNvPr id="131" name="直線コネクタ 130"/>
        <xdr:cNvCxnSpPr/>
      </xdr:nvCxnSpPr>
      <xdr:spPr>
        <a:xfrm>
          <a:off x="13893800" y="251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111760</xdr:rowOff>
    </xdr:to>
    <xdr:cxnSp macro="">
      <xdr:nvCxnSpPr>
        <xdr:cNvPr id="134" name="直線コネクタ 133"/>
        <xdr:cNvCxnSpPr/>
      </xdr:nvCxnSpPr>
      <xdr:spPr>
        <a:xfrm>
          <a:off x="13004800" y="242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6" name="円/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類似団体平均を下回っている要因は、給付事業全般の検証による所得制限の設定等が挙げられる。</a:t>
          </a:r>
          <a:endParaRPr kumimoji="1" lang="en-US" altLang="ja-JP" sz="1300">
            <a:latin typeface="ＭＳ Ｐゴシック"/>
          </a:endParaRPr>
        </a:p>
        <a:p>
          <a:r>
            <a:rPr kumimoji="1" lang="ja-JP" altLang="en-US" sz="1300">
              <a:latin typeface="ＭＳ Ｐゴシック"/>
            </a:rPr>
            <a:t>　今後、少子高齢化に伴う給付事業の見直しが見込まれるが、引き続き給付水準の適正化に努める。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53</xdr:row>
      <xdr:rowOff>133350</xdr:rowOff>
    </xdr:to>
    <xdr:cxnSp macro="">
      <xdr:nvCxnSpPr>
        <xdr:cNvPr id="186" name="直線コネクタ 185"/>
        <xdr:cNvCxnSpPr/>
      </xdr:nvCxnSpPr>
      <xdr:spPr>
        <a:xfrm>
          <a:off x="3987800" y="922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133350</xdr:rowOff>
    </xdr:to>
    <xdr:cxnSp macro="">
      <xdr:nvCxnSpPr>
        <xdr:cNvPr id="189" name="直線コネクタ 188"/>
        <xdr:cNvCxnSpPr/>
      </xdr:nvCxnSpPr>
      <xdr:spPr>
        <a:xfrm>
          <a:off x="3098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92" name="直線コネクタ 191"/>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146050</xdr:rowOff>
    </xdr:to>
    <xdr:cxnSp macro="">
      <xdr:nvCxnSpPr>
        <xdr:cNvPr id="195" name="直線コネクタ 194"/>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5" name="円/楕円 204"/>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162577</xdr:rowOff>
    </xdr:from>
    <xdr:ext cx="762000" cy="259045"/>
    <xdr:sp macro="" textlink="">
      <xdr:nvSpPr>
        <xdr:cNvPr id="206"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07" name="円/楕円 206"/>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08" name="テキスト ボックス 207"/>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維持補修費については、今後、公共施設の老朽化による支出増加が見込まれるため、「公共施設総合管理計画」に基づいた施設の統廃合などにより、経費の抑制を図り、施設の計画的な維持補修に努める。</a:t>
          </a:r>
          <a:endParaRPr kumimoji="1" lang="en-US" altLang="ja-JP" sz="1300">
            <a:latin typeface="ＭＳ Ｐゴシック"/>
          </a:endParaRPr>
        </a:p>
        <a:p>
          <a:r>
            <a:rPr kumimoji="1" lang="ja-JP" altLang="en-US" sz="1300">
              <a:latin typeface="ＭＳ Ｐゴシック"/>
            </a:rPr>
            <a:t>　繰出金が増加傾向にあるため、今後も引き続き内部経費節減などによる健全化策を推進し、普通会計の負担の抑制に努める。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50800</xdr:rowOff>
    </xdr:to>
    <xdr:cxnSp macro="">
      <xdr:nvCxnSpPr>
        <xdr:cNvPr id="247" name="直線コネクタ 246"/>
        <xdr:cNvCxnSpPr/>
      </xdr:nvCxnSpPr>
      <xdr:spPr>
        <a:xfrm>
          <a:off x="15671800" y="9552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50" name="直線コネクタ 249"/>
        <xdr:cNvCxnSpPr/>
      </xdr:nvCxnSpPr>
      <xdr:spPr>
        <a:xfrm flipV="1">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146050</xdr:rowOff>
    </xdr:to>
    <xdr:cxnSp macro="">
      <xdr:nvCxnSpPr>
        <xdr:cNvPr id="253" name="直線コネクタ 252"/>
        <xdr:cNvCxnSpPr/>
      </xdr:nvCxnSpPr>
      <xdr:spPr>
        <a:xfrm>
          <a:off x="13893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92710</xdr:rowOff>
    </xdr:to>
    <xdr:cxnSp macro="">
      <xdr:nvCxnSpPr>
        <xdr:cNvPr id="256" name="直線コネクタ 255"/>
        <xdr:cNvCxnSpPr/>
      </xdr:nvCxnSpPr>
      <xdr:spPr>
        <a:xfrm>
          <a:off x="13004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8" name="円/楕円 267"/>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9" name="テキスト ボックス 268"/>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ての補助金、負担金に対し再点検・再評価を行ったことにより、類似団体の平均を若干下回っているが、近年増加傾向にあるため、今後においても、引き続き交付基準の明確化や事業効果の検証を進めるなど、適正化策を進めていく。</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104140</xdr:rowOff>
    </xdr:to>
    <xdr:cxnSp macro="">
      <xdr:nvCxnSpPr>
        <xdr:cNvPr id="305" name="直線コネクタ 304"/>
        <xdr:cNvCxnSpPr/>
      </xdr:nvCxnSpPr>
      <xdr:spPr>
        <a:xfrm>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85852</xdr:rowOff>
    </xdr:to>
    <xdr:cxnSp macro="">
      <xdr:nvCxnSpPr>
        <xdr:cNvPr id="308" name="直線コネクタ 307"/>
        <xdr:cNvCxnSpPr/>
      </xdr:nvCxnSpPr>
      <xdr:spPr>
        <a:xfrm>
          <a:off x="14782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81280</xdr:rowOff>
    </xdr:to>
    <xdr:cxnSp macro="">
      <xdr:nvCxnSpPr>
        <xdr:cNvPr id="311" name="直線コネクタ 310"/>
        <xdr:cNvCxnSpPr/>
      </xdr:nvCxnSpPr>
      <xdr:spPr>
        <a:xfrm>
          <a:off x="13893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4" name="直線コネクタ 313"/>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4" name="円/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5"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6" name="円/楕円 325"/>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7" name="テキスト ボックス 326"/>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8" name="円/楕円 327"/>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9" name="テキスト ボックス 32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0" name="円/楕円 329"/>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1" name="テキスト ボックス 330"/>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2" name="円/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累次にわたる公共事業に係る町債の増発により、類似団体平均を大きく上回っていたが、町債の新規発行の抑制などにより近年では減少傾向にある。しかし、類似団体内では依然として数値が高い状況にある。</a:t>
          </a:r>
          <a:endParaRPr kumimoji="1" lang="en-US" altLang="ja-JP" sz="1300">
            <a:latin typeface="ＭＳ Ｐゴシック"/>
          </a:endParaRPr>
        </a:p>
        <a:p>
          <a:r>
            <a:rPr kumimoji="1" lang="ja-JP" altLang="en-US" sz="1300">
              <a:latin typeface="ＭＳ Ｐゴシック"/>
            </a:rPr>
            <a:t>　今後も、優先度や緊急性を判断し、事業の選択と集中化を図りながら、引き続き適正な財政運営を行っていく。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130811</xdr:rowOff>
    </xdr:to>
    <xdr:cxnSp macro="">
      <xdr:nvCxnSpPr>
        <xdr:cNvPr id="366" name="直線コネクタ 365"/>
        <xdr:cNvCxnSpPr/>
      </xdr:nvCxnSpPr>
      <xdr:spPr>
        <a:xfrm flipV="1">
          <a:off x="3987800" y="13286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78</xdr:row>
      <xdr:rowOff>73661</xdr:rowOff>
    </xdr:to>
    <xdr:cxnSp macro="">
      <xdr:nvCxnSpPr>
        <xdr:cNvPr id="369" name="直線コネクタ 368"/>
        <xdr:cNvCxnSpPr/>
      </xdr:nvCxnSpPr>
      <xdr:spPr>
        <a:xfrm flipV="1">
          <a:off x="3098800" y="133324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127000</xdr:rowOff>
    </xdr:to>
    <xdr:cxnSp macro="">
      <xdr:nvCxnSpPr>
        <xdr:cNvPr id="372" name="直線コネクタ 371"/>
        <xdr:cNvCxnSpPr/>
      </xdr:nvCxnSpPr>
      <xdr:spPr>
        <a:xfrm flipV="1">
          <a:off x="2209800" y="13446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46989</xdr:rowOff>
    </xdr:to>
    <xdr:cxnSp macro="">
      <xdr:nvCxnSpPr>
        <xdr:cNvPr id="375" name="直線コネクタ 374"/>
        <xdr:cNvCxnSpPr/>
      </xdr:nvCxnSpPr>
      <xdr:spPr>
        <a:xfrm flipV="1">
          <a:off x="1320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85" name="円/楕円 384"/>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6"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7" name="円/楕円 386"/>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88" name="テキスト ボックス 38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89" name="円/楕円 388"/>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0" name="テキスト ボックス 389"/>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1" name="円/楕円 39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2" name="テキスト ボックス 39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3" name="円/楕円 392"/>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4" name="テキスト ボックス 393"/>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公債費以外の経費については、全般的に類似団体を下回っている状況にある。</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2</a:t>
          </a:r>
          <a:r>
            <a:rPr kumimoji="1" lang="ja-JP" altLang="en-US" sz="1300">
              <a:latin typeface="ＭＳ Ｐゴシック"/>
            </a:rPr>
            <a:t>次美幌町財政運営計画」などに基づき、事務事業の見直しや経費の節減に取り組み、弾力的な財政基盤の確保に努める。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74422</xdr:rowOff>
    </xdr:from>
    <xdr:to>
      <xdr:col>24</xdr:col>
      <xdr:colOff>31750</xdr:colOff>
      <xdr:row>74</xdr:row>
      <xdr:rowOff>17272</xdr:rowOff>
    </xdr:to>
    <xdr:cxnSp macro="">
      <xdr:nvCxnSpPr>
        <xdr:cNvPr id="425" name="直線コネクタ 424"/>
        <xdr:cNvCxnSpPr/>
      </xdr:nvCxnSpPr>
      <xdr:spPr>
        <a:xfrm>
          <a:off x="15671800" y="125902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74422</xdr:rowOff>
    </xdr:from>
    <xdr:to>
      <xdr:col>22</xdr:col>
      <xdr:colOff>565150</xdr:colOff>
      <xdr:row>73</xdr:row>
      <xdr:rowOff>97282</xdr:rowOff>
    </xdr:to>
    <xdr:cxnSp macro="">
      <xdr:nvCxnSpPr>
        <xdr:cNvPr id="428" name="直線コネクタ 427"/>
        <xdr:cNvCxnSpPr/>
      </xdr:nvCxnSpPr>
      <xdr:spPr>
        <a:xfrm flipV="1">
          <a:off x="14782800" y="12590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65278</xdr:rowOff>
    </xdr:from>
    <xdr:to>
      <xdr:col>21</xdr:col>
      <xdr:colOff>361950</xdr:colOff>
      <xdr:row>73</xdr:row>
      <xdr:rowOff>97282</xdr:rowOff>
    </xdr:to>
    <xdr:cxnSp macro="">
      <xdr:nvCxnSpPr>
        <xdr:cNvPr id="431" name="直線コネクタ 430"/>
        <xdr:cNvCxnSpPr/>
      </xdr:nvCxnSpPr>
      <xdr:spPr>
        <a:xfrm>
          <a:off x="13893800" y="12581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117856</xdr:rowOff>
    </xdr:from>
    <xdr:to>
      <xdr:col>20</xdr:col>
      <xdr:colOff>158750</xdr:colOff>
      <xdr:row>73</xdr:row>
      <xdr:rowOff>65278</xdr:rowOff>
    </xdr:to>
    <xdr:cxnSp macro="">
      <xdr:nvCxnSpPr>
        <xdr:cNvPr id="434" name="直線コネクタ 433"/>
        <xdr:cNvCxnSpPr/>
      </xdr:nvCxnSpPr>
      <xdr:spPr>
        <a:xfrm>
          <a:off x="13004800" y="124622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137922</xdr:rowOff>
    </xdr:from>
    <xdr:to>
      <xdr:col>24</xdr:col>
      <xdr:colOff>82550</xdr:colOff>
      <xdr:row>74</xdr:row>
      <xdr:rowOff>68072</xdr:rowOff>
    </xdr:to>
    <xdr:sp macro="" textlink="">
      <xdr:nvSpPr>
        <xdr:cNvPr id="444" name="円/楕円 443"/>
        <xdr:cNvSpPr/>
      </xdr:nvSpPr>
      <xdr:spPr>
        <a:xfrm>
          <a:off x="164592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154449</xdr:rowOff>
    </xdr:from>
    <xdr:ext cx="762000" cy="259045"/>
    <xdr:sp macro="" textlink="">
      <xdr:nvSpPr>
        <xdr:cNvPr id="445" name="公債費以外該当値テキスト"/>
        <xdr:cNvSpPr txBox="1"/>
      </xdr:nvSpPr>
      <xdr:spPr>
        <a:xfrm>
          <a:off x="16598900" y="124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23622</xdr:rowOff>
    </xdr:from>
    <xdr:to>
      <xdr:col>22</xdr:col>
      <xdr:colOff>615950</xdr:colOff>
      <xdr:row>73</xdr:row>
      <xdr:rowOff>125222</xdr:rowOff>
    </xdr:to>
    <xdr:sp macro="" textlink="">
      <xdr:nvSpPr>
        <xdr:cNvPr id="446" name="円/楕円 445"/>
        <xdr:cNvSpPr/>
      </xdr:nvSpPr>
      <xdr:spPr>
        <a:xfrm>
          <a:off x="15621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135399</xdr:rowOff>
    </xdr:from>
    <xdr:ext cx="736600" cy="259045"/>
    <xdr:sp macro="" textlink="">
      <xdr:nvSpPr>
        <xdr:cNvPr id="447" name="テキスト ボックス 446"/>
        <xdr:cNvSpPr txBox="1"/>
      </xdr:nvSpPr>
      <xdr:spPr>
        <a:xfrm>
          <a:off x="15290800" y="1230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46482</xdr:rowOff>
    </xdr:from>
    <xdr:to>
      <xdr:col>21</xdr:col>
      <xdr:colOff>412750</xdr:colOff>
      <xdr:row>73</xdr:row>
      <xdr:rowOff>148082</xdr:rowOff>
    </xdr:to>
    <xdr:sp macro="" textlink="">
      <xdr:nvSpPr>
        <xdr:cNvPr id="448" name="円/楕円 447"/>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158259</xdr:rowOff>
    </xdr:from>
    <xdr:ext cx="762000" cy="259045"/>
    <xdr:sp macro="" textlink="">
      <xdr:nvSpPr>
        <xdr:cNvPr id="449" name="テキスト ボックス 448"/>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xdr:rowOff>
    </xdr:from>
    <xdr:to>
      <xdr:col>20</xdr:col>
      <xdr:colOff>209550</xdr:colOff>
      <xdr:row>73</xdr:row>
      <xdr:rowOff>116078</xdr:rowOff>
    </xdr:to>
    <xdr:sp macro="" textlink="">
      <xdr:nvSpPr>
        <xdr:cNvPr id="450" name="円/楕円 449"/>
        <xdr:cNvSpPr/>
      </xdr:nvSpPr>
      <xdr:spPr>
        <a:xfrm>
          <a:off x="13843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126255</xdr:rowOff>
    </xdr:from>
    <xdr:ext cx="762000" cy="259045"/>
    <xdr:sp macro="" textlink="">
      <xdr:nvSpPr>
        <xdr:cNvPr id="451" name="テキスト ボックス 450"/>
        <xdr:cNvSpPr txBox="1"/>
      </xdr:nvSpPr>
      <xdr:spPr>
        <a:xfrm>
          <a:off x="13512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67056</xdr:rowOff>
    </xdr:from>
    <xdr:to>
      <xdr:col>19</xdr:col>
      <xdr:colOff>6350</xdr:colOff>
      <xdr:row>72</xdr:row>
      <xdr:rowOff>168656</xdr:rowOff>
    </xdr:to>
    <xdr:sp macro="" textlink="">
      <xdr:nvSpPr>
        <xdr:cNvPr id="452" name="円/楕円 451"/>
        <xdr:cNvSpPr/>
      </xdr:nvSpPr>
      <xdr:spPr>
        <a:xfrm>
          <a:off x="12954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7383</xdr:rowOff>
    </xdr:from>
    <xdr:ext cx="762000" cy="259045"/>
    <xdr:sp macro="" textlink="">
      <xdr:nvSpPr>
        <xdr:cNvPr id="453" name="テキスト ボックス 452"/>
        <xdr:cNvSpPr txBox="1"/>
      </xdr:nvSpPr>
      <xdr:spPr>
        <a:xfrm>
          <a:off x="12623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北海道美幌町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103220</xdr:rowOff>
    </xdr:from>
    <xdr:to>
      <xdr:col>4</xdr:col>
      <xdr:colOff>1117600</xdr:colOff>
      <xdr:row>14</xdr:row>
      <xdr:rowOff>136547</xdr:rowOff>
    </xdr:to>
    <xdr:cxnSp macro="">
      <xdr:nvCxnSpPr>
        <xdr:cNvPr id="52" name="直線コネクタ 51"/>
        <xdr:cNvCxnSpPr/>
      </xdr:nvCxnSpPr>
      <xdr:spPr bwMode="auto">
        <a:xfrm flipV="1">
          <a:off x="5003800" y="2551145"/>
          <a:ext cx="647700" cy="3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136547</xdr:rowOff>
    </xdr:from>
    <xdr:to>
      <xdr:col>4</xdr:col>
      <xdr:colOff>469900</xdr:colOff>
      <xdr:row>15</xdr:row>
      <xdr:rowOff>41367</xdr:rowOff>
    </xdr:to>
    <xdr:cxnSp macro="">
      <xdr:nvCxnSpPr>
        <xdr:cNvPr id="55" name="直線コネクタ 54"/>
        <xdr:cNvCxnSpPr/>
      </xdr:nvCxnSpPr>
      <xdr:spPr bwMode="auto">
        <a:xfrm flipV="1">
          <a:off x="4305300" y="2584472"/>
          <a:ext cx="698500" cy="7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41367</xdr:rowOff>
    </xdr:from>
    <xdr:to>
      <xdr:col>3</xdr:col>
      <xdr:colOff>904875</xdr:colOff>
      <xdr:row>15</xdr:row>
      <xdr:rowOff>58627</xdr:rowOff>
    </xdr:to>
    <xdr:cxnSp macro="">
      <xdr:nvCxnSpPr>
        <xdr:cNvPr id="58" name="直線コネクタ 57"/>
        <xdr:cNvCxnSpPr/>
      </xdr:nvCxnSpPr>
      <xdr:spPr bwMode="auto">
        <a:xfrm flipV="1">
          <a:off x="3606800" y="2660742"/>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52144</xdr:rowOff>
    </xdr:from>
    <xdr:to>
      <xdr:col>3</xdr:col>
      <xdr:colOff>206375</xdr:colOff>
      <xdr:row>15</xdr:row>
      <xdr:rowOff>58627</xdr:rowOff>
    </xdr:to>
    <xdr:cxnSp macro="">
      <xdr:nvCxnSpPr>
        <xdr:cNvPr id="61" name="直線コネクタ 60"/>
        <xdr:cNvCxnSpPr/>
      </xdr:nvCxnSpPr>
      <xdr:spPr bwMode="auto">
        <a:xfrm>
          <a:off x="2908300" y="2671519"/>
          <a:ext cx="698500" cy="6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52420</xdr:rowOff>
    </xdr:from>
    <xdr:to>
      <xdr:col>5</xdr:col>
      <xdr:colOff>34925</xdr:colOff>
      <xdr:row>14</xdr:row>
      <xdr:rowOff>154020</xdr:rowOff>
    </xdr:to>
    <xdr:sp macro="" textlink="">
      <xdr:nvSpPr>
        <xdr:cNvPr id="71" name="円/楕円 70"/>
        <xdr:cNvSpPr/>
      </xdr:nvSpPr>
      <xdr:spPr bwMode="auto">
        <a:xfrm>
          <a:off x="5600700" y="250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68947</xdr:rowOff>
    </xdr:from>
    <xdr:ext cx="762000" cy="259045"/>
    <xdr:sp macro="" textlink="">
      <xdr:nvSpPr>
        <xdr:cNvPr id="72" name="人口1人当たり決算額の推移該当値テキスト130"/>
        <xdr:cNvSpPr txBox="1"/>
      </xdr:nvSpPr>
      <xdr:spPr>
        <a:xfrm>
          <a:off x="5740400" y="23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104,873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85747</xdr:rowOff>
    </xdr:from>
    <xdr:to>
      <xdr:col>4</xdr:col>
      <xdr:colOff>520700</xdr:colOff>
      <xdr:row>15</xdr:row>
      <xdr:rowOff>15897</xdr:rowOff>
    </xdr:to>
    <xdr:sp macro="" textlink="">
      <xdr:nvSpPr>
        <xdr:cNvPr id="73" name="円/楕円 72"/>
        <xdr:cNvSpPr/>
      </xdr:nvSpPr>
      <xdr:spPr bwMode="auto">
        <a:xfrm>
          <a:off x="4953000" y="253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26074</xdr:rowOff>
    </xdr:from>
    <xdr:ext cx="736600" cy="259045"/>
    <xdr:sp macro="" textlink="">
      <xdr:nvSpPr>
        <xdr:cNvPr id="74" name="テキスト ボックス 73"/>
        <xdr:cNvSpPr txBox="1"/>
      </xdr:nvSpPr>
      <xdr:spPr>
        <a:xfrm>
          <a:off x="4622800" y="230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162017</xdr:rowOff>
    </xdr:from>
    <xdr:to>
      <xdr:col>3</xdr:col>
      <xdr:colOff>955675</xdr:colOff>
      <xdr:row>15</xdr:row>
      <xdr:rowOff>92167</xdr:rowOff>
    </xdr:to>
    <xdr:sp macro="" textlink="">
      <xdr:nvSpPr>
        <xdr:cNvPr id="75" name="円/楕円 74"/>
        <xdr:cNvSpPr/>
      </xdr:nvSpPr>
      <xdr:spPr bwMode="auto">
        <a:xfrm>
          <a:off x="4254500" y="260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102344</xdr:rowOff>
    </xdr:from>
    <xdr:ext cx="762000" cy="259045"/>
    <xdr:sp macro="" textlink="">
      <xdr:nvSpPr>
        <xdr:cNvPr id="76" name="テキスト ボックス 75"/>
        <xdr:cNvSpPr txBox="1"/>
      </xdr:nvSpPr>
      <xdr:spPr>
        <a:xfrm>
          <a:off x="3924300" y="237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7827</xdr:rowOff>
    </xdr:from>
    <xdr:to>
      <xdr:col>3</xdr:col>
      <xdr:colOff>257175</xdr:colOff>
      <xdr:row>15</xdr:row>
      <xdr:rowOff>109427</xdr:rowOff>
    </xdr:to>
    <xdr:sp macro="" textlink="">
      <xdr:nvSpPr>
        <xdr:cNvPr id="77" name="円/楕円 76"/>
        <xdr:cNvSpPr/>
      </xdr:nvSpPr>
      <xdr:spPr bwMode="auto">
        <a:xfrm>
          <a:off x="3556000" y="262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119604</xdr:rowOff>
    </xdr:from>
    <xdr:ext cx="762000" cy="259045"/>
    <xdr:sp macro="" textlink="">
      <xdr:nvSpPr>
        <xdr:cNvPr id="78" name="テキスト ボックス 77"/>
        <xdr:cNvSpPr txBox="1"/>
      </xdr:nvSpPr>
      <xdr:spPr>
        <a:xfrm>
          <a:off x="3225800" y="239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1344</xdr:rowOff>
    </xdr:from>
    <xdr:to>
      <xdr:col>2</xdr:col>
      <xdr:colOff>692150</xdr:colOff>
      <xdr:row>15</xdr:row>
      <xdr:rowOff>102944</xdr:rowOff>
    </xdr:to>
    <xdr:sp macro="" textlink="">
      <xdr:nvSpPr>
        <xdr:cNvPr id="79" name="円/楕円 78"/>
        <xdr:cNvSpPr/>
      </xdr:nvSpPr>
      <xdr:spPr bwMode="auto">
        <a:xfrm>
          <a:off x="2857500" y="262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113121</xdr:rowOff>
    </xdr:from>
    <xdr:ext cx="762000" cy="259045"/>
    <xdr:sp macro="" textlink="">
      <xdr:nvSpPr>
        <xdr:cNvPr id="80" name="テキスト ボックス 79"/>
        <xdr:cNvSpPr txBox="1"/>
      </xdr:nvSpPr>
      <xdr:spPr>
        <a:xfrm>
          <a:off x="2527300" y="23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335293</xdr:rowOff>
    </xdr:from>
    <xdr:to>
      <xdr:col>4</xdr:col>
      <xdr:colOff>1117600</xdr:colOff>
      <xdr:row>35</xdr:row>
      <xdr:rowOff>75412</xdr:rowOff>
    </xdr:to>
    <xdr:cxnSp macro="">
      <xdr:nvCxnSpPr>
        <xdr:cNvPr id="114" name="直線コネクタ 113"/>
        <xdr:cNvCxnSpPr/>
      </xdr:nvCxnSpPr>
      <xdr:spPr bwMode="auto">
        <a:xfrm>
          <a:off x="5003800" y="6602743"/>
          <a:ext cx="647700" cy="8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259855</xdr:rowOff>
    </xdr:from>
    <xdr:to>
      <xdr:col>4</xdr:col>
      <xdr:colOff>469900</xdr:colOff>
      <xdr:row>34</xdr:row>
      <xdr:rowOff>335293</xdr:rowOff>
    </xdr:to>
    <xdr:cxnSp macro="">
      <xdr:nvCxnSpPr>
        <xdr:cNvPr id="117" name="直線コネクタ 116"/>
        <xdr:cNvCxnSpPr/>
      </xdr:nvCxnSpPr>
      <xdr:spPr bwMode="auto">
        <a:xfrm>
          <a:off x="4305300" y="6527305"/>
          <a:ext cx="698500" cy="75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259855</xdr:rowOff>
    </xdr:from>
    <xdr:to>
      <xdr:col>3</xdr:col>
      <xdr:colOff>904875</xdr:colOff>
      <xdr:row>34</xdr:row>
      <xdr:rowOff>319215</xdr:rowOff>
    </xdr:to>
    <xdr:cxnSp macro="">
      <xdr:nvCxnSpPr>
        <xdr:cNvPr id="120" name="直線コネクタ 119"/>
        <xdr:cNvCxnSpPr/>
      </xdr:nvCxnSpPr>
      <xdr:spPr bwMode="auto">
        <a:xfrm flipV="1">
          <a:off x="3606800" y="6527305"/>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187198</xdr:rowOff>
    </xdr:from>
    <xdr:to>
      <xdr:col>3</xdr:col>
      <xdr:colOff>206375</xdr:colOff>
      <xdr:row>34</xdr:row>
      <xdr:rowOff>319215</xdr:rowOff>
    </xdr:to>
    <xdr:cxnSp macro="">
      <xdr:nvCxnSpPr>
        <xdr:cNvPr id="123" name="直線コネクタ 122"/>
        <xdr:cNvCxnSpPr/>
      </xdr:nvCxnSpPr>
      <xdr:spPr bwMode="auto">
        <a:xfrm>
          <a:off x="2908300" y="6454648"/>
          <a:ext cx="698500" cy="13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24612</xdr:rowOff>
    </xdr:from>
    <xdr:to>
      <xdr:col>5</xdr:col>
      <xdr:colOff>34925</xdr:colOff>
      <xdr:row>35</xdr:row>
      <xdr:rowOff>126212</xdr:rowOff>
    </xdr:to>
    <xdr:sp macro="" textlink="">
      <xdr:nvSpPr>
        <xdr:cNvPr id="133" name="円/楕円 132"/>
        <xdr:cNvSpPr/>
      </xdr:nvSpPr>
      <xdr:spPr bwMode="auto">
        <a:xfrm>
          <a:off x="5600700" y="663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212589</xdr:rowOff>
    </xdr:from>
    <xdr:ext cx="762000" cy="259045"/>
    <xdr:sp macro="" textlink="">
      <xdr:nvSpPr>
        <xdr:cNvPr id="134" name="人口1人当たり決算額の推移該当値テキスト445"/>
        <xdr:cNvSpPr txBox="1"/>
      </xdr:nvSpPr>
      <xdr:spPr>
        <a:xfrm>
          <a:off x="5740400" y="648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284493</xdr:rowOff>
    </xdr:from>
    <xdr:to>
      <xdr:col>4</xdr:col>
      <xdr:colOff>520700</xdr:colOff>
      <xdr:row>35</xdr:row>
      <xdr:rowOff>43193</xdr:rowOff>
    </xdr:to>
    <xdr:sp macro="" textlink="">
      <xdr:nvSpPr>
        <xdr:cNvPr id="135" name="円/楕円 134"/>
        <xdr:cNvSpPr/>
      </xdr:nvSpPr>
      <xdr:spPr bwMode="auto">
        <a:xfrm>
          <a:off x="4953000" y="655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53370</xdr:rowOff>
    </xdr:from>
    <xdr:ext cx="736600" cy="259045"/>
    <xdr:sp macro="" textlink="">
      <xdr:nvSpPr>
        <xdr:cNvPr id="136" name="テキスト ボックス 135"/>
        <xdr:cNvSpPr txBox="1"/>
      </xdr:nvSpPr>
      <xdr:spPr>
        <a:xfrm>
          <a:off x="4622800" y="632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209055</xdr:rowOff>
    </xdr:from>
    <xdr:to>
      <xdr:col>3</xdr:col>
      <xdr:colOff>955675</xdr:colOff>
      <xdr:row>34</xdr:row>
      <xdr:rowOff>310655</xdr:rowOff>
    </xdr:to>
    <xdr:sp macro="" textlink="">
      <xdr:nvSpPr>
        <xdr:cNvPr id="137" name="円/楕円 136"/>
        <xdr:cNvSpPr/>
      </xdr:nvSpPr>
      <xdr:spPr bwMode="auto">
        <a:xfrm>
          <a:off x="4254500" y="647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320832</xdr:rowOff>
    </xdr:from>
    <xdr:ext cx="762000" cy="259045"/>
    <xdr:sp macro="" textlink="">
      <xdr:nvSpPr>
        <xdr:cNvPr id="138" name="テキスト ボックス 137"/>
        <xdr:cNvSpPr txBox="1"/>
      </xdr:nvSpPr>
      <xdr:spPr>
        <a:xfrm>
          <a:off x="3924300" y="62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268415</xdr:rowOff>
    </xdr:from>
    <xdr:to>
      <xdr:col>3</xdr:col>
      <xdr:colOff>257175</xdr:colOff>
      <xdr:row>35</xdr:row>
      <xdr:rowOff>27115</xdr:rowOff>
    </xdr:to>
    <xdr:sp macro="" textlink="">
      <xdr:nvSpPr>
        <xdr:cNvPr id="139" name="円/楕円 138"/>
        <xdr:cNvSpPr/>
      </xdr:nvSpPr>
      <xdr:spPr bwMode="auto">
        <a:xfrm>
          <a:off x="3556000" y="653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37292</xdr:rowOff>
    </xdr:from>
    <xdr:ext cx="762000" cy="259045"/>
    <xdr:sp macro="" textlink="">
      <xdr:nvSpPr>
        <xdr:cNvPr id="140" name="テキスト ボックス 139"/>
        <xdr:cNvSpPr txBox="1"/>
      </xdr:nvSpPr>
      <xdr:spPr>
        <a:xfrm>
          <a:off x="3225800" y="630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136398</xdr:rowOff>
    </xdr:from>
    <xdr:to>
      <xdr:col>2</xdr:col>
      <xdr:colOff>692150</xdr:colOff>
      <xdr:row>34</xdr:row>
      <xdr:rowOff>237998</xdr:rowOff>
    </xdr:to>
    <xdr:sp macro="" textlink="">
      <xdr:nvSpPr>
        <xdr:cNvPr id="141" name="円/楕円 140"/>
        <xdr:cNvSpPr/>
      </xdr:nvSpPr>
      <xdr:spPr bwMode="auto">
        <a:xfrm>
          <a:off x="2857500" y="640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248175</xdr:rowOff>
    </xdr:from>
    <xdr:ext cx="762000" cy="259045"/>
    <xdr:sp macro="" textlink="">
      <xdr:nvSpPr>
        <xdr:cNvPr id="142" name="テキスト ボックス 141"/>
        <xdr:cNvSpPr txBox="1"/>
      </xdr:nvSpPr>
      <xdr:spPr>
        <a:xfrm>
          <a:off x="25273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132899</xdr:rowOff>
    </xdr:from>
    <xdr:to>
      <xdr:col>6</xdr:col>
      <xdr:colOff>511175</xdr:colOff>
      <xdr:row>35</xdr:row>
      <xdr:rowOff>138881</xdr:rowOff>
    </xdr:to>
    <xdr:cxnSp macro="">
      <xdr:nvCxnSpPr>
        <xdr:cNvPr id="61" name="直線コネクタ 60"/>
        <xdr:cNvCxnSpPr/>
      </xdr:nvCxnSpPr>
      <xdr:spPr>
        <a:xfrm>
          <a:off x="3797300" y="6133649"/>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132899</xdr:rowOff>
    </xdr:from>
    <xdr:to>
      <xdr:col>5</xdr:col>
      <xdr:colOff>358775</xdr:colOff>
      <xdr:row>36</xdr:row>
      <xdr:rowOff>21590</xdr:rowOff>
    </xdr:to>
    <xdr:cxnSp macro="">
      <xdr:nvCxnSpPr>
        <xdr:cNvPr id="64" name="直線コネクタ 63"/>
        <xdr:cNvCxnSpPr/>
      </xdr:nvCxnSpPr>
      <xdr:spPr>
        <a:xfrm flipV="1">
          <a:off x="2908300" y="6133649"/>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170580</xdr:rowOff>
    </xdr:from>
    <xdr:to>
      <xdr:col>4</xdr:col>
      <xdr:colOff>155575</xdr:colOff>
      <xdr:row>36</xdr:row>
      <xdr:rowOff>21590</xdr:rowOff>
    </xdr:to>
    <xdr:cxnSp macro="">
      <xdr:nvCxnSpPr>
        <xdr:cNvPr id="67" name="直線コネクタ 66"/>
        <xdr:cNvCxnSpPr/>
      </xdr:nvCxnSpPr>
      <xdr:spPr>
        <a:xfrm>
          <a:off x="2019300" y="6171330"/>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170580</xdr:rowOff>
    </xdr:from>
    <xdr:to>
      <xdr:col>2</xdr:col>
      <xdr:colOff>638175</xdr:colOff>
      <xdr:row>36</xdr:row>
      <xdr:rowOff>13989</xdr:rowOff>
    </xdr:to>
    <xdr:cxnSp macro="">
      <xdr:nvCxnSpPr>
        <xdr:cNvPr id="70" name="直線コネクタ 69"/>
        <xdr:cNvCxnSpPr/>
      </xdr:nvCxnSpPr>
      <xdr:spPr>
        <a:xfrm flipV="1">
          <a:off x="1130300" y="617133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88081</xdr:rowOff>
    </xdr:from>
    <xdr:to>
      <xdr:col>6</xdr:col>
      <xdr:colOff>561975</xdr:colOff>
      <xdr:row>36</xdr:row>
      <xdr:rowOff>18231</xdr:rowOff>
    </xdr:to>
    <xdr:sp macro="" textlink="">
      <xdr:nvSpPr>
        <xdr:cNvPr id="80" name="円/楕円 79"/>
        <xdr:cNvSpPr/>
      </xdr:nvSpPr>
      <xdr:spPr>
        <a:xfrm>
          <a:off x="4584700" y="60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110958</xdr:rowOff>
    </xdr:from>
    <xdr:ext cx="534377" cy="259045"/>
    <xdr:sp macro="" textlink="">
      <xdr:nvSpPr>
        <xdr:cNvPr id="81" name="人件費該当値テキスト"/>
        <xdr:cNvSpPr txBox="1"/>
      </xdr:nvSpPr>
      <xdr:spPr>
        <a:xfrm>
          <a:off x="4686300" y="59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82099</xdr:rowOff>
    </xdr:from>
    <xdr:to>
      <xdr:col>5</xdr:col>
      <xdr:colOff>409575</xdr:colOff>
      <xdr:row>36</xdr:row>
      <xdr:rowOff>12249</xdr:rowOff>
    </xdr:to>
    <xdr:sp macro="" textlink="">
      <xdr:nvSpPr>
        <xdr:cNvPr id="82" name="円/楕円 81"/>
        <xdr:cNvSpPr/>
      </xdr:nvSpPr>
      <xdr:spPr>
        <a:xfrm>
          <a:off x="3746500" y="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28776</xdr:rowOff>
    </xdr:from>
    <xdr:ext cx="534377" cy="259045"/>
    <xdr:sp macro="" textlink="">
      <xdr:nvSpPr>
        <xdr:cNvPr id="83" name="テキスト ボックス 82"/>
        <xdr:cNvSpPr txBox="1"/>
      </xdr:nvSpPr>
      <xdr:spPr>
        <a:xfrm>
          <a:off x="3530111" y="58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142240</xdr:rowOff>
    </xdr:from>
    <xdr:to>
      <xdr:col>4</xdr:col>
      <xdr:colOff>206375</xdr:colOff>
      <xdr:row>36</xdr:row>
      <xdr:rowOff>72390</xdr:rowOff>
    </xdr:to>
    <xdr:sp macro="" textlink="">
      <xdr:nvSpPr>
        <xdr:cNvPr id="84" name="円/楕円 83"/>
        <xdr:cNvSpPr/>
      </xdr:nvSpPr>
      <xdr:spPr>
        <a:xfrm>
          <a:off x="2857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88917</xdr:rowOff>
    </xdr:from>
    <xdr:ext cx="534377" cy="259045"/>
    <xdr:sp macro="" textlink="">
      <xdr:nvSpPr>
        <xdr:cNvPr id="85" name="テキスト ボックス 84"/>
        <xdr:cNvSpPr txBox="1"/>
      </xdr:nvSpPr>
      <xdr:spPr>
        <a:xfrm>
          <a:off x="2641111" y="59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119780</xdr:rowOff>
    </xdr:from>
    <xdr:to>
      <xdr:col>3</xdr:col>
      <xdr:colOff>3175</xdr:colOff>
      <xdr:row>36</xdr:row>
      <xdr:rowOff>49930</xdr:rowOff>
    </xdr:to>
    <xdr:sp macro="" textlink="">
      <xdr:nvSpPr>
        <xdr:cNvPr id="86" name="円/楕円 85"/>
        <xdr:cNvSpPr/>
      </xdr:nvSpPr>
      <xdr:spPr>
        <a:xfrm>
          <a:off x="1968500" y="61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66457</xdr:rowOff>
    </xdr:from>
    <xdr:ext cx="534377" cy="259045"/>
    <xdr:sp macro="" textlink="">
      <xdr:nvSpPr>
        <xdr:cNvPr id="87" name="テキスト ボックス 86"/>
        <xdr:cNvSpPr txBox="1"/>
      </xdr:nvSpPr>
      <xdr:spPr>
        <a:xfrm>
          <a:off x="1752111" y="58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134639</xdr:rowOff>
    </xdr:from>
    <xdr:to>
      <xdr:col>1</xdr:col>
      <xdr:colOff>485775</xdr:colOff>
      <xdr:row>36</xdr:row>
      <xdr:rowOff>64789</xdr:rowOff>
    </xdr:to>
    <xdr:sp macro="" textlink="">
      <xdr:nvSpPr>
        <xdr:cNvPr id="88" name="円/楕円 87"/>
        <xdr:cNvSpPr/>
      </xdr:nvSpPr>
      <xdr:spPr>
        <a:xfrm>
          <a:off x="1079500" y="61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81316</xdr:rowOff>
    </xdr:from>
    <xdr:ext cx="534377" cy="259045"/>
    <xdr:sp macro="" textlink="">
      <xdr:nvSpPr>
        <xdr:cNvPr id="89" name="テキスト ボックス 88"/>
        <xdr:cNvSpPr txBox="1"/>
      </xdr:nvSpPr>
      <xdr:spPr>
        <a:xfrm>
          <a:off x="863111" y="59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93134</xdr:rowOff>
    </xdr:from>
    <xdr:to>
      <xdr:col>6</xdr:col>
      <xdr:colOff>511175</xdr:colOff>
      <xdr:row>56</xdr:row>
      <xdr:rowOff>123707</xdr:rowOff>
    </xdr:to>
    <xdr:cxnSp macro="">
      <xdr:nvCxnSpPr>
        <xdr:cNvPr id="116" name="直線コネクタ 115"/>
        <xdr:cNvCxnSpPr/>
      </xdr:nvCxnSpPr>
      <xdr:spPr>
        <a:xfrm flipV="1">
          <a:off x="3797300" y="9694334"/>
          <a:ext cx="838200" cy="3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123707</xdr:rowOff>
    </xdr:from>
    <xdr:to>
      <xdr:col>5</xdr:col>
      <xdr:colOff>358775</xdr:colOff>
      <xdr:row>56</xdr:row>
      <xdr:rowOff>129459</xdr:rowOff>
    </xdr:to>
    <xdr:cxnSp macro="">
      <xdr:nvCxnSpPr>
        <xdr:cNvPr id="119" name="直線コネクタ 118"/>
        <xdr:cNvCxnSpPr/>
      </xdr:nvCxnSpPr>
      <xdr:spPr>
        <a:xfrm flipV="1">
          <a:off x="2908300" y="9724907"/>
          <a:ext cx="8890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129459</xdr:rowOff>
    </xdr:from>
    <xdr:to>
      <xdr:col>4</xdr:col>
      <xdr:colOff>155575</xdr:colOff>
      <xdr:row>56</xdr:row>
      <xdr:rowOff>148460</xdr:rowOff>
    </xdr:to>
    <xdr:cxnSp macro="">
      <xdr:nvCxnSpPr>
        <xdr:cNvPr id="122" name="直線コネクタ 121"/>
        <xdr:cNvCxnSpPr/>
      </xdr:nvCxnSpPr>
      <xdr:spPr>
        <a:xfrm flipV="1">
          <a:off x="2019300" y="9730659"/>
          <a:ext cx="889000" cy="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148460</xdr:rowOff>
    </xdr:from>
    <xdr:to>
      <xdr:col>2</xdr:col>
      <xdr:colOff>638175</xdr:colOff>
      <xdr:row>56</xdr:row>
      <xdr:rowOff>170058</xdr:rowOff>
    </xdr:to>
    <xdr:cxnSp macro="">
      <xdr:nvCxnSpPr>
        <xdr:cNvPr id="125" name="直線コネクタ 124"/>
        <xdr:cNvCxnSpPr/>
      </xdr:nvCxnSpPr>
      <xdr:spPr>
        <a:xfrm flipV="1">
          <a:off x="1130300" y="9749660"/>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42334</xdr:rowOff>
    </xdr:from>
    <xdr:to>
      <xdr:col>6</xdr:col>
      <xdr:colOff>561975</xdr:colOff>
      <xdr:row>56</xdr:row>
      <xdr:rowOff>143934</xdr:rowOff>
    </xdr:to>
    <xdr:sp macro="" textlink="">
      <xdr:nvSpPr>
        <xdr:cNvPr id="135" name="円/楕円 134"/>
        <xdr:cNvSpPr/>
      </xdr:nvSpPr>
      <xdr:spPr>
        <a:xfrm>
          <a:off x="4584700" y="96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65211</xdr:rowOff>
    </xdr:from>
    <xdr:ext cx="534377" cy="259045"/>
    <xdr:sp macro="" textlink="">
      <xdr:nvSpPr>
        <xdr:cNvPr id="136" name="物件費該当値テキスト"/>
        <xdr:cNvSpPr txBox="1"/>
      </xdr:nvSpPr>
      <xdr:spPr>
        <a:xfrm>
          <a:off x="4686300" y="94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72907</xdr:rowOff>
    </xdr:from>
    <xdr:to>
      <xdr:col>5</xdr:col>
      <xdr:colOff>409575</xdr:colOff>
      <xdr:row>57</xdr:row>
      <xdr:rowOff>3057</xdr:rowOff>
    </xdr:to>
    <xdr:sp macro="" textlink="">
      <xdr:nvSpPr>
        <xdr:cNvPr id="137" name="円/楕円 136"/>
        <xdr:cNvSpPr/>
      </xdr:nvSpPr>
      <xdr:spPr>
        <a:xfrm>
          <a:off x="3746500" y="96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19584</xdr:rowOff>
    </xdr:from>
    <xdr:ext cx="534377" cy="259045"/>
    <xdr:sp macro="" textlink="">
      <xdr:nvSpPr>
        <xdr:cNvPr id="138" name="テキスト ボックス 137"/>
        <xdr:cNvSpPr txBox="1"/>
      </xdr:nvSpPr>
      <xdr:spPr>
        <a:xfrm>
          <a:off x="3530111" y="94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78659</xdr:rowOff>
    </xdr:from>
    <xdr:to>
      <xdr:col>4</xdr:col>
      <xdr:colOff>206375</xdr:colOff>
      <xdr:row>57</xdr:row>
      <xdr:rowOff>8809</xdr:rowOff>
    </xdr:to>
    <xdr:sp macro="" textlink="">
      <xdr:nvSpPr>
        <xdr:cNvPr id="139" name="円/楕円 138"/>
        <xdr:cNvSpPr/>
      </xdr:nvSpPr>
      <xdr:spPr>
        <a:xfrm>
          <a:off x="2857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25336</xdr:rowOff>
    </xdr:from>
    <xdr:ext cx="534377" cy="259045"/>
    <xdr:sp macro="" textlink="">
      <xdr:nvSpPr>
        <xdr:cNvPr id="140" name="テキスト ボックス 139"/>
        <xdr:cNvSpPr txBox="1"/>
      </xdr:nvSpPr>
      <xdr:spPr>
        <a:xfrm>
          <a:off x="2641111" y="94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97660</xdr:rowOff>
    </xdr:from>
    <xdr:to>
      <xdr:col>3</xdr:col>
      <xdr:colOff>3175</xdr:colOff>
      <xdr:row>57</xdr:row>
      <xdr:rowOff>27810</xdr:rowOff>
    </xdr:to>
    <xdr:sp macro="" textlink="">
      <xdr:nvSpPr>
        <xdr:cNvPr id="141" name="円/楕円 140"/>
        <xdr:cNvSpPr/>
      </xdr:nvSpPr>
      <xdr:spPr>
        <a:xfrm>
          <a:off x="1968500" y="96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44337</xdr:rowOff>
    </xdr:from>
    <xdr:ext cx="534377" cy="259045"/>
    <xdr:sp macro="" textlink="">
      <xdr:nvSpPr>
        <xdr:cNvPr id="142" name="テキスト ボックス 141"/>
        <xdr:cNvSpPr txBox="1"/>
      </xdr:nvSpPr>
      <xdr:spPr>
        <a:xfrm>
          <a:off x="1752111" y="94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119258</xdr:rowOff>
    </xdr:from>
    <xdr:to>
      <xdr:col>1</xdr:col>
      <xdr:colOff>485775</xdr:colOff>
      <xdr:row>57</xdr:row>
      <xdr:rowOff>49408</xdr:rowOff>
    </xdr:to>
    <xdr:sp macro="" textlink="">
      <xdr:nvSpPr>
        <xdr:cNvPr id="143" name="円/楕円 142"/>
        <xdr:cNvSpPr/>
      </xdr:nvSpPr>
      <xdr:spPr>
        <a:xfrm>
          <a:off x="1079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65935</xdr:rowOff>
    </xdr:from>
    <xdr:ext cx="534377" cy="259045"/>
    <xdr:sp macro="" textlink="">
      <xdr:nvSpPr>
        <xdr:cNvPr id="144" name="テキスト ボックス 143"/>
        <xdr:cNvSpPr txBox="1"/>
      </xdr:nvSpPr>
      <xdr:spPr>
        <a:xfrm>
          <a:off x="863111" y="94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85636</xdr:rowOff>
    </xdr:from>
    <xdr:to>
      <xdr:col>6</xdr:col>
      <xdr:colOff>510540</xdr:colOff>
      <xdr:row>78</xdr:row>
      <xdr:rowOff>3797</xdr:rowOff>
    </xdr:to>
    <xdr:cxnSp macro="">
      <xdr:nvCxnSpPr>
        <xdr:cNvPr id="164" name="直線コネクタ 163"/>
        <xdr:cNvCxnSpPr/>
      </xdr:nvCxnSpPr>
      <xdr:spPr>
        <a:xfrm flipV="1">
          <a:off x="4633595" y="12258586"/>
          <a:ext cx="1270" cy="1118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7624</xdr:rowOff>
    </xdr:from>
    <xdr:ext cx="378565" cy="259045"/>
    <xdr:sp macro="" textlink="">
      <xdr:nvSpPr>
        <xdr:cNvPr id="165" name="維持補修費最小値テキスト"/>
        <xdr:cNvSpPr txBox="1"/>
      </xdr:nvSpPr>
      <xdr:spPr>
        <a:xfrm>
          <a:off x="4686300" y="1338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78</xdr:row>
      <xdr:rowOff>3797</xdr:rowOff>
    </xdr:from>
    <xdr:to>
      <xdr:col>6</xdr:col>
      <xdr:colOff>600075</xdr:colOff>
      <xdr:row>78</xdr:row>
      <xdr:rowOff>3797</xdr:rowOff>
    </xdr:to>
    <xdr:cxnSp macro="">
      <xdr:nvCxnSpPr>
        <xdr:cNvPr id="166" name="直線コネクタ 165"/>
        <xdr:cNvCxnSpPr/>
      </xdr:nvCxnSpPr>
      <xdr:spPr>
        <a:xfrm>
          <a:off x="4546600" y="1337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32313</xdr:rowOff>
    </xdr:from>
    <xdr:ext cx="534377" cy="259045"/>
    <xdr:sp macro="" textlink="">
      <xdr:nvSpPr>
        <xdr:cNvPr id="167" name="維持補修費最大値テキスト"/>
        <xdr:cNvSpPr txBox="1"/>
      </xdr:nvSpPr>
      <xdr:spPr>
        <a:xfrm>
          <a:off x="4686300" y="120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71</xdr:row>
      <xdr:rowOff>85636</xdr:rowOff>
    </xdr:from>
    <xdr:to>
      <xdr:col>6</xdr:col>
      <xdr:colOff>600075</xdr:colOff>
      <xdr:row>71</xdr:row>
      <xdr:rowOff>85636</xdr:rowOff>
    </xdr:to>
    <xdr:cxnSp macro="">
      <xdr:nvCxnSpPr>
        <xdr:cNvPr id="168" name="直線コネクタ 167"/>
        <xdr:cNvCxnSpPr/>
      </xdr:nvCxnSpPr>
      <xdr:spPr>
        <a:xfrm>
          <a:off x="4546600" y="122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85636</xdr:rowOff>
    </xdr:from>
    <xdr:to>
      <xdr:col>6</xdr:col>
      <xdr:colOff>511175</xdr:colOff>
      <xdr:row>71</xdr:row>
      <xdr:rowOff>116154</xdr:rowOff>
    </xdr:to>
    <xdr:cxnSp macro="">
      <xdr:nvCxnSpPr>
        <xdr:cNvPr id="169" name="直線コネクタ 168"/>
        <xdr:cNvCxnSpPr/>
      </xdr:nvCxnSpPr>
      <xdr:spPr>
        <a:xfrm flipV="1">
          <a:off x="3797300" y="12258586"/>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96245</xdr:rowOff>
    </xdr:from>
    <xdr:ext cx="469744" cy="259045"/>
    <xdr:sp macro="" textlink="">
      <xdr:nvSpPr>
        <xdr:cNvPr id="170" name="維持補修費平均値テキスト"/>
        <xdr:cNvSpPr txBox="1"/>
      </xdr:nvSpPr>
      <xdr:spPr>
        <a:xfrm>
          <a:off x="4686300" y="1312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117818</xdr:rowOff>
    </xdr:from>
    <xdr:to>
      <xdr:col>6</xdr:col>
      <xdr:colOff>561975</xdr:colOff>
      <xdr:row>77</xdr:row>
      <xdr:rowOff>47968</xdr:rowOff>
    </xdr:to>
    <xdr:sp macro="" textlink="">
      <xdr:nvSpPr>
        <xdr:cNvPr id="171" name="フローチャート : 判断 170"/>
        <xdr:cNvSpPr/>
      </xdr:nvSpPr>
      <xdr:spPr>
        <a:xfrm>
          <a:off x="45847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41173</xdr:rowOff>
    </xdr:from>
    <xdr:to>
      <xdr:col>5</xdr:col>
      <xdr:colOff>358775</xdr:colOff>
      <xdr:row>71</xdr:row>
      <xdr:rowOff>116154</xdr:rowOff>
    </xdr:to>
    <xdr:cxnSp macro="">
      <xdr:nvCxnSpPr>
        <xdr:cNvPr id="172" name="直線コネクタ 171"/>
        <xdr:cNvCxnSpPr/>
      </xdr:nvCxnSpPr>
      <xdr:spPr>
        <a:xfrm>
          <a:off x="2908300" y="1221412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117475</xdr:rowOff>
    </xdr:from>
    <xdr:to>
      <xdr:col>5</xdr:col>
      <xdr:colOff>409575</xdr:colOff>
      <xdr:row>77</xdr:row>
      <xdr:rowOff>47625</xdr:rowOff>
    </xdr:to>
    <xdr:sp macro="" textlink="">
      <xdr:nvSpPr>
        <xdr:cNvPr id="173" name="フローチャート : 判断 172"/>
        <xdr:cNvSpPr/>
      </xdr:nvSpPr>
      <xdr:spPr>
        <a:xfrm>
          <a:off x="3746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38752</xdr:rowOff>
    </xdr:from>
    <xdr:ext cx="469744" cy="259045"/>
    <xdr:sp macro="" textlink="">
      <xdr:nvSpPr>
        <xdr:cNvPr id="174" name="テキスト ボックス 173"/>
        <xdr:cNvSpPr txBox="1"/>
      </xdr:nvSpPr>
      <xdr:spPr>
        <a:xfrm>
          <a:off x="3562427"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41173</xdr:rowOff>
    </xdr:from>
    <xdr:to>
      <xdr:col>4</xdr:col>
      <xdr:colOff>155575</xdr:colOff>
      <xdr:row>72</xdr:row>
      <xdr:rowOff>49346</xdr:rowOff>
    </xdr:to>
    <xdr:cxnSp macro="">
      <xdr:nvCxnSpPr>
        <xdr:cNvPr id="175" name="直線コネクタ 174"/>
        <xdr:cNvCxnSpPr/>
      </xdr:nvCxnSpPr>
      <xdr:spPr>
        <a:xfrm flipV="1">
          <a:off x="2019300" y="12214123"/>
          <a:ext cx="889000" cy="1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103760</xdr:rowOff>
    </xdr:from>
    <xdr:to>
      <xdr:col>4</xdr:col>
      <xdr:colOff>206375</xdr:colOff>
      <xdr:row>77</xdr:row>
      <xdr:rowOff>33910</xdr:rowOff>
    </xdr:to>
    <xdr:sp macro="" textlink="">
      <xdr:nvSpPr>
        <xdr:cNvPr id="176" name="フローチャート : 判断 175"/>
        <xdr:cNvSpPr/>
      </xdr:nvSpPr>
      <xdr:spPr>
        <a:xfrm>
          <a:off x="2857500" y="131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25037</xdr:rowOff>
    </xdr:from>
    <xdr:ext cx="469744" cy="259045"/>
    <xdr:sp macro="" textlink="">
      <xdr:nvSpPr>
        <xdr:cNvPr id="177" name="テキスト ボックス 176"/>
        <xdr:cNvSpPr txBox="1"/>
      </xdr:nvSpPr>
      <xdr:spPr>
        <a:xfrm>
          <a:off x="2673427"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49346</xdr:rowOff>
    </xdr:from>
    <xdr:to>
      <xdr:col>2</xdr:col>
      <xdr:colOff>638175</xdr:colOff>
      <xdr:row>72</xdr:row>
      <xdr:rowOff>123527</xdr:rowOff>
    </xdr:to>
    <xdr:cxnSp macro="">
      <xdr:nvCxnSpPr>
        <xdr:cNvPr id="178" name="直線コネクタ 177"/>
        <xdr:cNvCxnSpPr/>
      </xdr:nvCxnSpPr>
      <xdr:spPr>
        <a:xfrm flipV="1">
          <a:off x="1130300" y="12393746"/>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116560</xdr:rowOff>
    </xdr:from>
    <xdr:to>
      <xdr:col>3</xdr:col>
      <xdr:colOff>3175</xdr:colOff>
      <xdr:row>77</xdr:row>
      <xdr:rowOff>46710</xdr:rowOff>
    </xdr:to>
    <xdr:sp macro="" textlink="">
      <xdr:nvSpPr>
        <xdr:cNvPr id="179" name="フローチャート : 判断 178"/>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37837</xdr:rowOff>
    </xdr:from>
    <xdr:ext cx="469744" cy="259045"/>
    <xdr:sp macro="" textlink="">
      <xdr:nvSpPr>
        <xdr:cNvPr id="180" name="テキスト ボックス 179"/>
        <xdr:cNvSpPr txBox="1"/>
      </xdr:nvSpPr>
      <xdr:spPr>
        <a:xfrm>
          <a:off x="1784427"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108959</xdr:rowOff>
    </xdr:from>
    <xdr:to>
      <xdr:col>1</xdr:col>
      <xdr:colOff>485775</xdr:colOff>
      <xdr:row>77</xdr:row>
      <xdr:rowOff>39109</xdr:rowOff>
    </xdr:to>
    <xdr:sp macro="" textlink="">
      <xdr:nvSpPr>
        <xdr:cNvPr id="181" name="フローチャート : 判断 180"/>
        <xdr:cNvSpPr/>
      </xdr:nvSpPr>
      <xdr:spPr>
        <a:xfrm>
          <a:off x="1079500" y="1313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30236</xdr:rowOff>
    </xdr:from>
    <xdr:ext cx="469744" cy="259045"/>
    <xdr:sp macro="" textlink="">
      <xdr:nvSpPr>
        <xdr:cNvPr id="182" name="テキスト ボックス 181"/>
        <xdr:cNvSpPr txBox="1"/>
      </xdr:nvSpPr>
      <xdr:spPr>
        <a:xfrm>
          <a:off x="895427" y="1323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34836</xdr:rowOff>
    </xdr:from>
    <xdr:to>
      <xdr:col>6</xdr:col>
      <xdr:colOff>561975</xdr:colOff>
      <xdr:row>71</xdr:row>
      <xdr:rowOff>136436</xdr:rowOff>
    </xdr:to>
    <xdr:sp macro="" textlink="">
      <xdr:nvSpPr>
        <xdr:cNvPr id="188" name="円/楕円 187"/>
        <xdr:cNvSpPr/>
      </xdr:nvSpPr>
      <xdr:spPr>
        <a:xfrm>
          <a:off x="4584700" y="122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159313</xdr:rowOff>
    </xdr:from>
    <xdr:ext cx="534377" cy="259045"/>
    <xdr:sp macro="" textlink="">
      <xdr:nvSpPr>
        <xdr:cNvPr id="189" name="維持補修費該当値テキスト"/>
        <xdr:cNvSpPr txBox="1"/>
      </xdr:nvSpPr>
      <xdr:spPr>
        <a:xfrm>
          <a:off x="4686300" y="121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65354</xdr:rowOff>
    </xdr:from>
    <xdr:to>
      <xdr:col>5</xdr:col>
      <xdr:colOff>409575</xdr:colOff>
      <xdr:row>71</xdr:row>
      <xdr:rowOff>166954</xdr:rowOff>
    </xdr:to>
    <xdr:sp macro="" textlink="">
      <xdr:nvSpPr>
        <xdr:cNvPr id="190" name="円/楕円 189"/>
        <xdr:cNvSpPr/>
      </xdr:nvSpPr>
      <xdr:spPr>
        <a:xfrm>
          <a:off x="3746500" y="12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12031</xdr:rowOff>
    </xdr:from>
    <xdr:ext cx="534377" cy="259045"/>
    <xdr:sp macro="" textlink="">
      <xdr:nvSpPr>
        <xdr:cNvPr id="191" name="テキスト ボックス 190"/>
        <xdr:cNvSpPr txBox="1"/>
      </xdr:nvSpPr>
      <xdr:spPr>
        <a:xfrm>
          <a:off x="3530111" y="120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161823</xdr:rowOff>
    </xdr:from>
    <xdr:to>
      <xdr:col>4</xdr:col>
      <xdr:colOff>206375</xdr:colOff>
      <xdr:row>71</xdr:row>
      <xdr:rowOff>91973</xdr:rowOff>
    </xdr:to>
    <xdr:sp macro="" textlink="">
      <xdr:nvSpPr>
        <xdr:cNvPr id="192" name="円/楕円 191"/>
        <xdr:cNvSpPr/>
      </xdr:nvSpPr>
      <xdr:spPr>
        <a:xfrm>
          <a:off x="2857500" y="121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108500</xdr:rowOff>
    </xdr:from>
    <xdr:ext cx="534377" cy="259045"/>
    <xdr:sp macro="" textlink="">
      <xdr:nvSpPr>
        <xdr:cNvPr id="193" name="テキスト ボックス 192"/>
        <xdr:cNvSpPr txBox="1"/>
      </xdr:nvSpPr>
      <xdr:spPr>
        <a:xfrm>
          <a:off x="2641111" y="119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169996</xdr:rowOff>
    </xdr:from>
    <xdr:to>
      <xdr:col>3</xdr:col>
      <xdr:colOff>3175</xdr:colOff>
      <xdr:row>72</xdr:row>
      <xdr:rowOff>100146</xdr:rowOff>
    </xdr:to>
    <xdr:sp macro="" textlink="">
      <xdr:nvSpPr>
        <xdr:cNvPr id="194" name="円/楕円 193"/>
        <xdr:cNvSpPr/>
      </xdr:nvSpPr>
      <xdr:spPr>
        <a:xfrm>
          <a:off x="1968500" y="123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116673</xdr:rowOff>
    </xdr:from>
    <xdr:ext cx="534377" cy="259045"/>
    <xdr:sp macro="" textlink="">
      <xdr:nvSpPr>
        <xdr:cNvPr id="195" name="テキスト ボックス 194"/>
        <xdr:cNvSpPr txBox="1"/>
      </xdr:nvSpPr>
      <xdr:spPr>
        <a:xfrm>
          <a:off x="1752111" y="121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72727</xdr:rowOff>
    </xdr:from>
    <xdr:to>
      <xdr:col>1</xdr:col>
      <xdr:colOff>485775</xdr:colOff>
      <xdr:row>73</xdr:row>
      <xdr:rowOff>2877</xdr:rowOff>
    </xdr:to>
    <xdr:sp macro="" textlink="">
      <xdr:nvSpPr>
        <xdr:cNvPr id="196" name="円/楕円 195"/>
        <xdr:cNvSpPr/>
      </xdr:nvSpPr>
      <xdr:spPr>
        <a:xfrm>
          <a:off x="1079500" y="124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19404</xdr:rowOff>
    </xdr:from>
    <xdr:ext cx="534377" cy="259045"/>
    <xdr:sp macro="" textlink="">
      <xdr:nvSpPr>
        <xdr:cNvPr id="197" name="テキスト ボックス 196"/>
        <xdr:cNvSpPr txBox="1"/>
      </xdr:nvSpPr>
      <xdr:spPr>
        <a:xfrm>
          <a:off x="863111" y="121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2" name="直線コネクタ 221"/>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3"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4" name="直線コネクタ 223"/>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5"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26" name="直線コネクタ 225"/>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28466</xdr:rowOff>
    </xdr:from>
    <xdr:to>
      <xdr:col>6</xdr:col>
      <xdr:colOff>511175</xdr:colOff>
      <xdr:row>98</xdr:row>
      <xdr:rowOff>49727</xdr:rowOff>
    </xdr:to>
    <xdr:cxnSp macro="">
      <xdr:nvCxnSpPr>
        <xdr:cNvPr id="227" name="直線コネクタ 226"/>
        <xdr:cNvCxnSpPr/>
      </xdr:nvCxnSpPr>
      <xdr:spPr>
        <a:xfrm flipV="1">
          <a:off x="3797300" y="16830566"/>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28"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29" name="フローチャート : 判断 228"/>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749</xdr:rowOff>
    </xdr:from>
    <xdr:to>
      <xdr:col>5</xdr:col>
      <xdr:colOff>358775</xdr:colOff>
      <xdr:row>98</xdr:row>
      <xdr:rowOff>49727</xdr:rowOff>
    </xdr:to>
    <xdr:cxnSp macro="">
      <xdr:nvCxnSpPr>
        <xdr:cNvPr id="230" name="直線コネクタ 229"/>
        <xdr:cNvCxnSpPr/>
      </xdr:nvCxnSpPr>
      <xdr:spPr>
        <a:xfrm>
          <a:off x="2908300" y="16802849"/>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1" name="フローチャート : 判断 230"/>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2" name="テキスト ボックス 231"/>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749</xdr:rowOff>
    </xdr:from>
    <xdr:to>
      <xdr:col>4</xdr:col>
      <xdr:colOff>155575</xdr:colOff>
      <xdr:row>98</xdr:row>
      <xdr:rowOff>80987</xdr:rowOff>
    </xdr:to>
    <xdr:cxnSp macro="">
      <xdr:nvCxnSpPr>
        <xdr:cNvPr id="233" name="直線コネクタ 232"/>
        <xdr:cNvCxnSpPr/>
      </xdr:nvCxnSpPr>
      <xdr:spPr>
        <a:xfrm flipV="1">
          <a:off x="2019300" y="16802849"/>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4" name="フローチャート : 判断 233"/>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5" name="テキスト ボックス 234"/>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80987</xdr:rowOff>
    </xdr:from>
    <xdr:to>
      <xdr:col>2</xdr:col>
      <xdr:colOff>638175</xdr:colOff>
      <xdr:row>98</xdr:row>
      <xdr:rowOff>111182</xdr:rowOff>
    </xdr:to>
    <xdr:cxnSp macro="">
      <xdr:nvCxnSpPr>
        <xdr:cNvPr id="236" name="直線コネクタ 235"/>
        <xdr:cNvCxnSpPr/>
      </xdr:nvCxnSpPr>
      <xdr:spPr>
        <a:xfrm flipV="1">
          <a:off x="1130300" y="16883087"/>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37" name="フローチャート : 判断 236"/>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38" name="テキスト ボックス 237"/>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39" name="フローチャート : 判断 238"/>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0" name="テキスト ボックス 239"/>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149116</xdr:rowOff>
    </xdr:from>
    <xdr:to>
      <xdr:col>6</xdr:col>
      <xdr:colOff>561975</xdr:colOff>
      <xdr:row>98</xdr:row>
      <xdr:rowOff>79266</xdr:rowOff>
    </xdr:to>
    <xdr:sp macro="" textlink="">
      <xdr:nvSpPr>
        <xdr:cNvPr id="246" name="円/楕円 245"/>
        <xdr:cNvSpPr/>
      </xdr:nvSpPr>
      <xdr:spPr>
        <a:xfrm>
          <a:off x="4584700" y="167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127543</xdr:rowOff>
    </xdr:from>
    <xdr:ext cx="534377" cy="259045"/>
    <xdr:sp macro="" textlink="">
      <xdr:nvSpPr>
        <xdr:cNvPr id="247" name="扶助費該当値テキスト"/>
        <xdr:cNvSpPr txBox="1"/>
      </xdr:nvSpPr>
      <xdr:spPr>
        <a:xfrm>
          <a:off x="4686300" y="167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170377</xdr:rowOff>
    </xdr:from>
    <xdr:to>
      <xdr:col>5</xdr:col>
      <xdr:colOff>409575</xdr:colOff>
      <xdr:row>98</xdr:row>
      <xdr:rowOff>100527</xdr:rowOff>
    </xdr:to>
    <xdr:sp macro="" textlink="">
      <xdr:nvSpPr>
        <xdr:cNvPr id="248" name="円/楕円 247"/>
        <xdr:cNvSpPr/>
      </xdr:nvSpPr>
      <xdr:spPr>
        <a:xfrm>
          <a:off x="3746500" y="168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91654</xdr:rowOff>
    </xdr:from>
    <xdr:ext cx="534377" cy="259045"/>
    <xdr:sp macro="" textlink="">
      <xdr:nvSpPr>
        <xdr:cNvPr id="249" name="テキスト ボックス 248"/>
        <xdr:cNvSpPr txBox="1"/>
      </xdr:nvSpPr>
      <xdr:spPr>
        <a:xfrm>
          <a:off x="3530111" y="168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121399</xdr:rowOff>
    </xdr:from>
    <xdr:to>
      <xdr:col>4</xdr:col>
      <xdr:colOff>206375</xdr:colOff>
      <xdr:row>98</xdr:row>
      <xdr:rowOff>51549</xdr:rowOff>
    </xdr:to>
    <xdr:sp macro="" textlink="">
      <xdr:nvSpPr>
        <xdr:cNvPr id="250" name="円/楕円 249"/>
        <xdr:cNvSpPr/>
      </xdr:nvSpPr>
      <xdr:spPr>
        <a:xfrm>
          <a:off x="2857500" y="16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42676</xdr:rowOff>
    </xdr:from>
    <xdr:ext cx="534377" cy="259045"/>
    <xdr:sp macro="" textlink="">
      <xdr:nvSpPr>
        <xdr:cNvPr id="251" name="テキスト ボックス 250"/>
        <xdr:cNvSpPr txBox="1"/>
      </xdr:nvSpPr>
      <xdr:spPr>
        <a:xfrm>
          <a:off x="2641111" y="168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30187</xdr:rowOff>
    </xdr:from>
    <xdr:to>
      <xdr:col>3</xdr:col>
      <xdr:colOff>3175</xdr:colOff>
      <xdr:row>98</xdr:row>
      <xdr:rowOff>131787</xdr:rowOff>
    </xdr:to>
    <xdr:sp macro="" textlink="">
      <xdr:nvSpPr>
        <xdr:cNvPr id="252" name="円/楕円 251"/>
        <xdr:cNvSpPr/>
      </xdr:nvSpPr>
      <xdr:spPr>
        <a:xfrm>
          <a:off x="1968500" y="168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122914</xdr:rowOff>
    </xdr:from>
    <xdr:ext cx="534377" cy="259045"/>
    <xdr:sp macro="" textlink="">
      <xdr:nvSpPr>
        <xdr:cNvPr id="253" name="テキスト ボックス 252"/>
        <xdr:cNvSpPr txBox="1"/>
      </xdr:nvSpPr>
      <xdr:spPr>
        <a:xfrm>
          <a:off x="1752111" y="169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60382</xdr:rowOff>
    </xdr:from>
    <xdr:to>
      <xdr:col>1</xdr:col>
      <xdr:colOff>485775</xdr:colOff>
      <xdr:row>98</xdr:row>
      <xdr:rowOff>161982</xdr:rowOff>
    </xdr:to>
    <xdr:sp macro="" textlink="">
      <xdr:nvSpPr>
        <xdr:cNvPr id="254" name="円/楕円 253"/>
        <xdr:cNvSpPr/>
      </xdr:nvSpPr>
      <xdr:spPr>
        <a:xfrm>
          <a:off x="1079500" y="168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153109</xdr:rowOff>
    </xdr:from>
    <xdr:ext cx="534377" cy="259045"/>
    <xdr:sp macro="" textlink="">
      <xdr:nvSpPr>
        <xdr:cNvPr id="255" name="テキスト ボックス 254"/>
        <xdr:cNvSpPr txBox="1"/>
      </xdr:nvSpPr>
      <xdr:spPr>
        <a:xfrm>
          <a:off x="863111" y="169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9" name="テキスト ボックス 26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1" name="テキスト ボックス 27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3" name="テキスト ボックス 27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5" name="テキスト ボックス 27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77" name="直線コネクタ 276"/>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78"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79" name="直線コネクタ 278"/>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0"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1" name="直線コネクタ 280"/>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167242</xdr:rowOff>
    </xdr:from>
    <xdr:to>
      <xdr:col>15</xdr:col>
      <xdr:colOff>180975</xdr:colOff>
      <xdr:row>37</xdr:row>
      <xdr:rowOff>4414</xdr:rowOff>
    </xdr:to>
    <xdr:cxnSp macro="">
      <xdr:nvCxnSpPr>
        <xdr:cNvPr id="282" name="直線コネクタ 281"/>
        <xdr:cNvCxnSpPr/>
      </xdr:nvCxnSpPr>
      <xdr:spPr>
        <a:xfrm>
          <a:off x="9639300" y="6339442"/>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3"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4" name="フローチャート : 判断 283"/>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167242</xdr:rowOff>
    </xdr:from>
    <xdr:to>
      <xdr:col>14</xdr:col>
      <xdr:colOff>28575</xdr:colOff>
      <xdr:row>37</xdr:row>
      <xdr:rowOff>51890</xdr:rowOff>
    </xdr:to>
    <xdr:cxnSp macro="">
      <xdr:nvCxnSpPr>
        <xdr:cNvPr id="285" name="直線コネクタ 284"/>
        <xdr:cNvCxnSpPr/>
      </xdr:nvCxnSpPr>
      <xdr:spPr>
        <a:xfrm flipV="1">
          <a:off x="8750300" y="6339442"/>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86" name="フローチャート : 判断 285"/>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87" name="テキスト ボックス 286"/>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50020</xdr:rowOff>
    </xdr:from>
    <xdr:to>
      <xdr:col>12</xdr:col>
      <xdr:colOff>511175</xdr:colOff>
      <xdr:row>37</xdr:row>
      <xdr:rowOff>51890</xdr:rowOff>
    </xdr:to>
    <xdr:cxnSp macro="">
      <xdr:nvCxnSpPr>
        <xdr:cNvPr id="288" name="直線コネクタ 287"/>
        <xdr:cNvCxnSpPr/>
      </xdr:nvCxnSpPr>
      <xdr:spPr>
        <a:xfrm>
          <a:off x="7861300" y="6393670"/>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89" name="フローチャート : 判断 288"/>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0" name="テキスト ボックス 289"/>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50020</xdr:rowOff>
    </xdr:from>
    <xdr:to>
      <xdr:col>11</xdr:col>
      <xdr:colOff>307975</xdr:colOff>
      <xdr:row>37</xdr:row>
      <xdr:rowOff>68276</xdr:rowOff>
    </xdr:to>
    <xdr:cxnSp macro="">
      <xdr:nvCxnSpPr>
        <xdr:cNvPr id="291" name="直線コネクタ 290"/>
        <xdr:cNvCxnSpPr/>
      </xdr:nvCxnSpPr>
      <xdr:spPr>
        <a:xfrm flipV="1">
          <a:off x="6972300" y="6393670"/>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2" name="フローチャート : 判断 291"/>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3" name="テキスト ボックス 292"/>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4" name="フローチャート : 判断 293"/>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5" name="テキスト ボックス 294"/>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125064</xdr:rowOff>
    </xdr:from>
    <xdr:to>
      <xdr:col>15</xdr:col>
      <xdr:colOff>231775</xdr:colOff>
      <xdr:row>37</xdr:row>
      <xdr:rowOff>55214</xdr:rowOff>
    </xdr:to>
    <xdr:sp macro="" textlink="">
      <xdr:nvSpPr>
        <xdr:cNvPr id="301" name="円/楕円 300"/>
        <xdr:cNvSpPr/>
      </xdr:nvSpPr>
      <xdr:spPr>
        <a:xfrm>
          <a:off x="10426700" y="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147941</xdr:rowOff>
    </xdr:from>
    <xdr:ext cx="534377" cy="259045"/>
    <xdr:sp macro="" textlink="">
      <xdr:nvSpPr>
        <xdr:cNvPr id="302" name="補助費等該当値テキスト"/>
        <xdr:cNvSpPr txBox="1"/>
      </xdr:nvSpPr>
      <xdr:spPr>
        <a:xfrm>
          <a:off x="10528300" y="61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116442</xdr:rowOff>
    </xdr:from>
    <xdr:to>
      <xdr:col>14</xdr:col>
      <xdr:colOff>79375</xdr:colOff>
      <xdr:row>37</xdr:row>
      <xdr:rowOff>46592</xdr:rowOff>
    </xdr:to>
    <xdr:sp macro="" textlink="">
      <xdr:nvSpPr>
        <xdr:cNvPr id="303" name="円/楕円 302"/>
        <xdr:cNvSpPr/>
      </xdr:nvSpPr>
      <xdr:spPr>
        <a:xfrm>
          <a:off x="9588500" y="62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63119</xdr:rowOff>
    </xdr:from>
    <xdr:ext cx="534377" cy="259045"/>
    <xdr:sp macro="" textlink="">
      <xdr:nvSpPr>
        <xdr:cNvPr id="304" name="テキスト ボックス 303"/>
        <xdr:cNvSpPr txBox="1"/>
      </xdr:nvSpPr>
      <xdr:spPr>
        <a:xfrm>
          <a:off x="9372111" y="60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1090</xdr:rowOff>
    </xdr:from>
    <xdr:to>
      <xdr:col>12</xdr:col>
      <xdr:colOff>561975</xdr:colOff>
      <xdr:row>37</xdr:row>
      <xdr:rowOff>102690</xdr:rowOff>
    </xdr:to>
    <xdr:sp macro="" textlink="">
      <xdr:nvSpPr>
        <xdr:cNvPr id="305" name="円/楕円 304"/>
        <xdr:cNvSpPr/>
      </xdr:nvSpPr>
      <xdr:spPr>
        <a:xfrm>
          <a:off x="8699500" y="63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119217</xdr:rowOff>
    </xdr:from>
    <xdr:ext cx="534377" cy="259045"/>
    <xdr:sp macro="" textlink="">
      <xdr:nvSpPr>
        <xdr:cNvPr id="306" name="テキスト ボックス 305"/>
        <xdr:cNvSpPr txBox="1"/>
      </xdr:nvSpPr>
      <xdr:spPr>
        <a:xfrm>
          <a:off x="8483111" y="611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170670</xdr:rowOff>
    </xdr:from>
    <xdr:to>
      <xdr:col>11</xdr:col>
      <xdr:colOff>358775</xdr:colOff>
      <xdr:row>37</xdr:row>
      <xdr:rowOff>100820</xdr:rowOff>
    </xdr:to>
    <xdr:sp macro="" textlink="">
      <xdr:nvSpPr>
        <xdr:cNvPr id="307" name="円/楕円 306"/>
        <xdr:cNvSpPr/>
      </xdr:nvSpPr>
      <xdr:spPr>
        <a:xfrm>
          <a:off x="7810500" y="63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117347</xdr:rowOff>
    </xdr:from>
    <xdr:ext cx="534377" cy="259045"/>
    <xdr:sp macro="" textlink="">
      <xdr:nvSpPr>
        <xdr:cNvPr id="308" name="テキスト ボックス 307"/>
        <xdr:cNvSpPr txBox="1"/>
      </xdr:nvSpPr>
      <xdr:spPr>
        <a:xfrm>
          <a:off x="7594111" y="61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17476</xdr:rowOff>
    </xdr:from>
    <xdr:to>
      <xdr:col>10</xdr:col>
      <xdr:colOff>155575</xdr:colOff>
      <xdr:row>37</xdr:row>
      <xdr:rowOff>119076</xdr:rowOff>
    </xdr:to>
    <xdr:sp macro="" textlink="">
      <xdr:nvSpPr>
        <xdr:cNvPr id="309" name="円/楕円 308"/>
        <xdr:cNvSpPr/>
      </xdr:nvSpPr>
      <xdr:spPr>
        <a:xfrm>
          <a:off x="6921500" y="6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135603</xdr:rowOff>
    </xdr:from>
    <xdr:ext cx="534377" cy="259045"/>
    <xdr:sp macro="" textlink="">
      <xdr:nvSpPr>
        <xdr:cNvPr id="310" name="テキスト ボックス 309"/>
        <xdr:cNvSpPr txBox="1"/>
      </xdr:nvSpPr>
      <xdr:spPr>
        <a:xfrm>
          <a:off x="6705111" y="61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4" name="直線コネクタ 333"/>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5"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36" name="直線コネクタ 335"/>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37"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38" name="直線コネクタ 337"/>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6266</xdr:rowOff>
    </xdr:from>
    <xdr:to>
      <xdr:col>15</xdr:col>
      <xdr:colOff>180975</xdr:colOff>
      <xdr:row>57</xdr:row>
      <xdr:rowOff>41104</xdr:rowOff>
    </xdr:to>
    <xdr:cxnSp macro="">
      <xdr:nvCxnSpPr>
        <xdr:cNvPr id="339" name="直線コネクタ 338"/>
        <xdr:cNvCxnSpPr/>
      </xdr:nvCxnSpPr>
      <xdr:spPr>
        <a:xfrm flipV="1">
          <a:off x="9639300" y="9436016"/>
          <a:ext cx="838200" cy="37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0"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1" name="フローチャート : 判断 340"/>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11455</xdr:rowOff>
    </xdr:from>
    <xdr:to>
      <xdr:col>14</xdr:col>
      <xdr:colOff>28575</xdr:colOff>
      <xdr:row>57</xdr:row>
      <xdr:rowOff>41104</xdr:rowOff>
    </xdr:to>
    <xdr:cxnSp macro="">
      <xdr:nvCxnSpPr>
        <xdr:cNvPr id="342" name="直線コネクタ 341"/>
        <xdr:cNvCxnSpPr/>
      </xdr:nvCxnSpPr>
      <xdr:spPr>
        <a:xfrm>
          <a:off x="8750300" y="9612655"/>
          <a:ext cx="889000" cy="2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3" name="フローチャート : 判断 342"/>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4" name="テキスト ボックス 343"/>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11455</xdr:rowOff>
    </xdr:from>
    <xdr:to>
      <xdr:col>12</xdr:col>
      <xdr:colOff>511175</xdr:colOff>
      <xdr:row>56</xdr:row>
      <xdr:rowOff>64765</xdr:rowOff>
    </xdr:to>
    <xdr:cxnSp macro="">
      <xdr:nvCxnSpPr>
        <xdr:cNvPr id="345" name="直線コネクタ 344"/>
        <xdr:cNvCxnSpPr/>
      </xdr:nvCxnSpPr>
      <xdr:spPr>
        <a:xfrm flipV="1">
          <a:off x="7861300" y="9612655"/>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46" name="フローチャート : 判断 345"/>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47" name="テキスト ボックス 346"/>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64765</xdr:rowOff>
    </xdr:from>
    <xdr:to>
      <xdr:col>11</xdr:col>
      <xdr:colOff>307975</xdr:colOff>
      <xdr:row>57</xdr:row>
      <xdr:rowOff>1610</xdr:rowOff>
    </xdr:to>
    <xdr:cxnSp macro="">
      <xdr:nvCxnSpPr>
        <xdr:cNvPr id="348" name="直線コネクタ 347"/>
        <xdr:cNvCxnSpPr/>
      </xdr:nvCxnSpPr>
      <xdr:spPr>
        <a:xfrm flipV="1">
          <a:off x="6972300" y="9665965"/>
          <a:ext cx="889000" cy="10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49" name="フローチャート : 判断 348"/>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0" name="テキスト ボックス 349"/>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1" name="フローチャート : 判断 350"/>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2" name="テキスト ボックス 351"/>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126916</xdr:rowOff>
    </xdr:from>
    <xdr:to>
      <xdr:col>15</xdr:col>
      <xdr:colOff>231775</xdr:colOff>
      <xdr:row>55</xdr:row>
      <xdr:rowOff>57066</xdr:rowOff>
    </xdr:to>
    <xdr:sp macro="" textlink="">
      <xdr:nvSpPr>
        <xdr:cNvPr id="358" name="円/楕円 357"/>
        <xdr:cNvSpPr/>
      </xdr:nvSpPr>
      <xdr:spPr>
        <a:xfrm>
          <a:off x="10426700" y="93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149793</xdr:rowOff>
    </xdr:from>
    <xdr:ext cx="534377" cy="259045"/>
    <xdr:sp macro="" textlink="">
      <xdr:nvSpPr>
        <xdr:cNvPr id="359" name="普通建設事業費該当値テキスト"/>
        <xdr:cNvSpPr txBox="1"/>
      </xdr:nvSpPr>
      <xdr:spPr>
        <a:xfrm>
          <a:off x="10528300" y="92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161754</xdr:rowOff>
    </xdr:from>
    <xdr:to>
      <xdr:col>14</xdr:col>
      <xdr:colOff>79375</xdr:colOff>
      <xdr:row>57</xdr:row>
      <xdr:rowOff>91904</xdr:rowOff>
    </xdr:to>
    <xdr:sp macro="" textlink="">
      <xdr:nvSpPr>
        <xdr:cNvPr id="360" name="円/楕円 359"/>
        <xdr:cNvSpPr/>
      </xdr:nvSpPr>
      <xdr:spPr>
        <a:xfrm>
          <a:off x="9588500" y="97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83031</xdr:rowOff>
    </xdr:from>
    <xdr:ext cx="534377" cy="259045"/>
    <xdr:sp macro="" textlink="">
      <xdr:nvSpPr>
        <xdr:cNvPr id="361" name="テキスト ボックス 360"/>
        <xdr:cNvSpPr txBox="1"/>
      </xdr:nvSpPr>
      <xdr:spPr>
        <a:xfrm>
          <a:off x="9372111" y="98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132105</xdr:rowOff>
    </xdr:from>
    <xdr:to>
      <xdr:col>12</xdr:col>
      <xdr:colOff>561975</xdr:colOff>
      <xdr:row>56</xdr:row>
      <xdr:rowOff>62255</xdr:rowOff>
    </xdr:to>
    <xdr:sp macro="" textlink="">
      <xdr:nvSpPr>
        <xdr:cNvPr id="362" name="円/楕円 361"/>
        <xdr:cNvSpPr/>
      </xdr:nvSpPr>
      <xdr:spPr>
        <a:xfrm>
          <a:off x="86995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78782</xdr:rowOff>
    </xdr:from>
    <xdr:ext cx="534377" cy="259045"/>
    <xdr:sp macro="" textlink="">
      <xdr:nvSpPr>
        <xdr:cNvPr id="363" name="テキスト ボックス 362"/>
        <xdr:cNvSpPr txBox="1"/>
      </xdr:nvSpPr>
      <xdr:spPr>
        <a:xfrm>
          <a:off x="8483111" y="93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13965</xdr:rowOff>
    </xdr:from>
    <xdr:to>
      <xdr:col>11</xdr:col>
      <xdr:colOff>358775</xdr:colOff>
      <xdr:row>56</xdr:row>
      <xdr:rowOff>115565</xdr:rowOff>
    </xdr:to>
    <xdr:sp macro="" textlink="">
      <xdr:nvSpPr>
        <xdr:cNvPr id="364" name="円/楕円 363"/>
        <xdr:cNvSpPr/>
      </xdr:nvSpPr>
      <xdr:spPr>
        <a:xfrm>
          <a:off x="7810500" y="96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132092</xdr:rowOff>
    </xdr:from>
    <xdr:ext cx="534377" cy="259045"/>
    <xdr:sp macro="" textlink="">
      <xdr:nvSpPr>
        <xdr:cNvPr id="365" name="テキスト ボックス 364"/>
        <xdr:cNvSpPr txBox="1"/>
      </xdr:nvSpPr>
      <xdr:spPr>
        <a:xfrm>
          <a:off x="7594111" y="93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122260</xdr:rowOff>
    </xdr:from>
    <xdr:to>
      <xdr:col>10</xdr:col>
      <xdr:colOff>155575</xdr:colOff>
      <xdr:row>57</xdr:row>
      <xdr:rowOff>52410</xdr:rowOff>
    </xdr:to>
    <xdr:sp macro="" textlink="">
      <xdr:nvSpPr>
        <xdr:cNvPr id="366" name="円/楕円 365"/>
        <xdr:cNvSpPr/>
      </xdr:nvSpPr>
      <xdr:spPr>
        <a:xfrm>
          <a:off x="6921500" y="97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68937</xdr:rowOff>
    </xdr:from>
    <xdr:ext cx="534377" cy="259045"/>
    <xdr:sp macro="" textlink="">
      <xdr:nvSpPr>
        <xdr:cNvPr id="367" name="テキスト ボックス 366"/>
        <xdr:cNvSpPr txBox="1"/>
      </xdr:nvSpPr>
      <xdr:spPr>
        <a:xfrm>
          <a:off x="6705111" y="94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1" name="直線コネクタ 390"/>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4"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5" name="直線コネクタ 394"/>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396" name="直線コネクタ 395"/>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397"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398" name="フローチャート : 判断 397"/>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399" name="直線コネクタ 398"/>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0" name="フローチャート : 判断 399"/>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1" name="テキスト ボックス 400"/>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2" name="フローチャート : 判断 401"/>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3" name="テキスト ボックス 402"/>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09" name="円/楕円 408"/>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0"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1" name="円/楕円 410"/>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2" name="テキスト ボックス 411"/>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13" name="円/楕円 412"/>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14" name="テキスト ボックス 413"/>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5" name="直線コネクタ 42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6" name="テキスト ボックス 42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7" name="直線コネクタ 42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8" name="テキスト ボックス 42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9" name="直線コネクタ 42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0" name="テキスト ボックス 42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1" name="直線コネクタ 43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2" name="テキスト ボックス 43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3" name="直線コネクタ 43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4" name="テキスト ボックス 43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6" name="テキスト ボックス 43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38" name="直線コネクタ 437"/>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39"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0" name="直線コネクタ 439"/>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1"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2" name="直線コネクタ 441"/>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146608</xdr:rowOff>
    </xdr:from>
    <xdr:to>
      <xdr:col>15</xdr:col>
      <xdr:colOff>180975</xdr:colOff>
      <xdr:row>96</xdr:row>
      <xdr:rowOff>60706</xdr:rowOff>
    </xdr:to>
    <xdr:cxnSp macro="">
      <xdr:nvCxnSpPr>
        <xdr:cNvPr id="443" name="直線コネクタ 442"/>
        <xdr:cNvCxnSpPr/>
      </xdr:nvCxnSpPr>
      <xdr:spPr>
        <a:xfrm flipV="1">
          <a:off x="9639300" y="15920008"/>
          <a:ext cx="838200" cy="5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4"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5" name="フローチャート : 判断 444"/>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5728</xdr:rowOff>
    </xdr:from>
    <xdr:to>
      <xdr:col>14</xdr:col>
      <xdr:colOff>28575</xdr:colOff>
      <xdr:row>96</xdr:row>
      <xdr:rowOff>60706</xdr:rowOff>
    </xdr:to>
    <xdr:cxnSp macro="">
      <xdr:nvCxnSpPr>
        <xdr:cNvPr id="446" name="直線コネクタ 445"/>
        <xdr:cNvCxnSpPr/>
      </xdr:nvCxnSpPr>
      <xdr:spPr>
        <a:xfrm>
          <a:off x="8750300" y="1646492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47" name="フローチャート : 判断 446"/>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48" name="テキスト ボックス 447"/>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49" name="フローチャート : 判断 448"/>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0" name="テキスト ボックス 449"/>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95808</xdr:rowOff>
    </xdr:from>
    <xdr:to>
      <xdr:col>15</xdr:col>
      <xdr:colOff>231775</xdr:colOff>
      <xdr:row>93</xdr:row>
      <xdr:rowOff>25958</xdr:rowOff>
    </xdr:to>
    <xdr:sp macro="" textlink="">
      <xdr:nvSpPr>
        <xdr:cNvPr id="456" name="円/楕円 455"/>
        <xdr:cNvSpPr/>
      </xdr:nvSpPr>
      <xdr:spPr>
        <a:xfrm>
          <a:off x="10426700" y="15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118685</xdr:rowOff>
    </xdr:from>
    <xdr:ext cx="534377" cy="259045"/>
    <xdr:sp macro="" textlink="">
      <xdr:nvSpPr>
        <xdr:cNvPr id="457" name="普通建設事業費 （ うち更新整備　）該当値テキスト"/>
        <xdr:cNvSpPr txBox="1"/>
      </xdr:nvSpPr>
      <xdr:spPr>
        <a:xfrm>
          <a:off x="10528300" y="157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9906</xdr:rowOff>
    </xdr:from>
    <xdr:to>
      <xdr:col>14</xdr:col>
      <xdr:colOff>79375</xdr:colOff>
      <xdr:row>96</xdr:row>
      <xdr:rowOff>111506</xdr:rowOff>
    </xdr:to>
    <xdr:sp macro="" textlink="">
      <xdr:nvSpPr>
        <xdr:cNvPr id="458" name="円/楕円 457"/>
        <xdr:cNvSpPr/>
      </xdr:nvSpPr>
      <xdr:spPr>
        <a:xfrm>
          <a:off x="9588500" y="164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128033</xdr:rowOff>
    </xdr:from>
    <xdr:ext cx="534377" cy="259045"/>
    <xdr:sp macro="" textlink="">
      <xdr:nvSpPr>
        <xdr:cNvPr id="459" name="テキスト ボックス 458"/>
        <xdr:cNvSpPr txBox="1"/>
      </xdr:nvSpPr>
      <xdr:spPr>
        <a:xfrm>
          <a:off x="9372111" y="162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126378</xdr:rowOff>
    </xdr:from>
    <xdr:to>
      <xdr:col>12</xdr:col>
      <xdr:colOff>561975</xdr:colOff>
      <xdr:row>96</xdr:row>
      <xdr:rowOff>56528</xdr:rowOff>
    </xdr:to>
    <xdr:sp macro="" textlink="">
      <xdr:nvSpPr>
        <xdr:cNvPr id="460" name="円/楕円 459"/>
        <xdr:cNvSpPr/>
      </xdr:nvSpPr>
      <xdr:spPr>
        <a:xfrm>
          <a:off x="8699500" y="164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73055</xdr:rowOff>
    </xdr:from>
    <xdr:ext cx="534377" cy="259045"/>
    <xdr:sp macro="" textlink="">
      <xdr:nvSpPr>
        <xdr:cNvPr id="461" name="テキスト ボックス 460"/>
        <xdr:cNvSpPr txBox="1"/>
      </xdr:nvSpPr>
      <xdr:spPr>
        <a:xfrm>
          <a:off x="8483111" y="161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5" name="テキスト ボックス 47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7" name="テキスト ボックス 47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9" name="テキスト ボックス 47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1" name="テキスト ボックス 48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5" name="直線コネクタ 484"/>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86"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88"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89" name="直線コネクタ 488"/>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8922</xdr:rowOff>
    </xdr:from>
    <xdr:to>
      <xdr:col>23</xdr:col>
      <xdr:colOff>517525</xdr:colOff>
      <xdr:row>39</xdr:row>
      <xdr:rowOff>28105</xdr:rowOff>
    </xdr:to>
    <xdr:cxnSp macro="">
      <xdr:nvCxnSpPr>
        <xdr:cNvPr id="490" name="直線コネクタ 489"/>
        <xdr:cNvCxnSpPr/>
      </xdr:nvCxnSpPr>
      <xdr:spPr>
        <a:xfrm>
          <a:off x="15481300" y="6695472"/>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1"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2" name="フローチャート : 判断 491"/>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8922</xdr:rowOff>
    </xdr:from>
    <xdr:to>
      <xdr:col>22</xdr:col>
      <xdr:colOff>365125</xdr:colOff>
      <xdr:row>39</xdr:row>
      <xdr:rowOff>44450</xdr:rowOff>
    </xdr:to>
    <xdr:cxnSp macro="">
      <xdr:nvCxnSpPr>
        <xdr:cNvPr id="493" name="直線コネクタ 492"/>
        <xdr:cNvCxnSpPr/>
      </xdr:nvCxnSpPr>
      <xdr:spPr>
        <a:xfrm flipV="1">
          <a:off x="14592300" y="6695472"/>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4" name="フローチャート : 判断 493"/>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5" name="テキスト ボックス 494"/>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6" name="直線コネクタ 49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497" name="フローチャート : 判断 496"/>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498" name="テキスト ボックス 497"/>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42049</xdr:rowOff>
    </xdr:from>
    <xdr:to>
      <xdr:col>19</xdr:col>
      <xdr:colOff>644525</xdr:colOff>
      <xdr:row>39</xdr:row>
      <xdr:rowOff>44450</xdr:rowOff>
    </xdr:to>
    <xdr:cxnSp macro="">
      <xdr:nvCxnSpPr>
        <xdr:cNvPr id="499" name="直線コネクタ 498"/>
        <xdr:cNvCxnSpPr/>
      </xdr:nvCxnSpPr>
      <xdr:spPr>
        <a:xfrm>
          <a:off x="12814300" y="67285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0" name="フローチャート : 判断 499"/>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1" name="テキスト ボックス 500"/>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2" name="フローチャート : 判断 501"/>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3" name="テキスト ボックス 502"/>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148755</xdr:rowOff>
    </xdr:from>
    <xdr:to>
      <xdr:col>23</xdr:col>
      <xdr:colOff>568325</xdr:colOff>
      <xdr:row>39</xdr:row>
      <xdr:rowOff>78905</xdr:rowOff>
    </xdr:to>
    <xdr:sp macro="" textlink="">
      <xdr:nvSpPr>
        <xdr:cNvPr id="509" name="円/楕円 508"/>
        <xdr:cNvSpPr/>
      </xdr:nvSpPr>
      <xdr:spPr>
        <a:xfrm>
          <a:off x="16268700" y="66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0"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129572</xdr:rowOff>
    </xdr:from>
    <xdr:to>
      <xdr:col>22</xdr:col>
      <xdr:colOff>415925</xdr:colOff>
      <xdr:row>39</xdr:row>
      <xdr:rowOff>59722</xdr:rowOff>
    </xdr:to>
    <xdr:sp macro="" textlink="">
      <xdr:nvSpPr>
        <xdr:cNvPr id="511" name="円/楕円 510"/>
        <xdr:cNvSpPr/>
      </xdr:nvSpPr>
      <xdr:spPr>
        <a:xfrm>
          <a:off x="15430500" y="66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76249</xdr:rowOff>
    </xdr:from>
    <xdr:ext cx="469744" cy="259045"/>
    <xdr:sp macro="" textlink="">
      <xdr:nvSpPr>
        <xdr:cNvPr id="512" name="テキスト ボックス 511"/>
        <xdr:cNvSpPr txBox="1"/>
      </xdr:nvSpPr>
      <xdr:spPr>
        <a:xfrm>
          <a:off x="15246427" y="641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3" name="円/楕円 51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4" name="テキスト ボックス 51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5" name="円/楕円 51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6" name="テキスト ボックス 51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162699</xdr:rowOff>
    </xdr:from>
    <xdr:to>
      <xdr:col>18</xdr:col>
      <xdr:colOff>492125</xdr:colOff>
      <xdr:row>39</xdr:row>
      <xdr:rowOff>92849</xdr:rowOff>
    </xdr:to>
    <xdr:sp macro="" textlink="">
      <xdr:nvSpPr>
        <xdr:cNvPr id="517" name="円/楕円 516"/>
        <xdr:cNvSpPr/>
      </xdr:nvSpPr>
      <xdr:spPr>
        <a:xfrm>
          <a:off x="12763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83976</xdr:rowOff>
    </xdr:from>
    <xdr:ext cx="378565" cy="259045"/>
    <xdr:sp macro="" textlink="">
      <xdr:nvSpPr>
        <xdr:cNvPr id="518" name="テキスト ボックス 517"/>
        <xdr:cNvSpPr txBox="1"/>
      </xdr:nvSpPr>
      <xdr:spPr>
        <a:xfrm>
          <a:off x="12625017" y="677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9" name="テキスト ボックス 57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7" name="テキスト ボックス 58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9" name="テキスト ボックス 58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3" name="直線コネクタ 592"/>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4"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5" name="直線コネクタ 594"/>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596"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597" name="直線コネクタ 596"/>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154777</xdr:rowOff>
    </xdr:from>
    <xdr:to>
      <xdr:col>23</xdr:col>
      <xdr:colOff>517525</xdr:colOff>
      <xdr:row>76</xdr:row>
      <xdr:rowOff>11934</xdr:rowOff>
    </xdr:to>
    <xdr:cxnSp macro="">
      <xdr:nvCxnSpPr>
        <xdr:cNvPr id="598" name="直線コネクタ 597"/>
        <xdr:cNvCxnSpPr/>
      </xdr:nvCxnSpPr>
      <xdr:spPr>
        <a:xfrm>
          <a:off x="15481300" y="13013527"/>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599"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0" name="フローチャート : 判断 599"/>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115774</xdr:rowOff>
    </xdr:from>
    <xdr:to>
      <xdr:col>22</xdr:col>
      <xdr:colOff>365125</xdr:colOff>
      <xdr:row>75</xdr:row>
      <xdr:rowOff>154777</xdr:rowOff>
    </xdr:to>
    <xdr:cxnSp macro="">
      <xdr:nvCxnSpPr>
        <xdr:cNvPr id="601" name="直線コネクタ 600"/>
        <xdr:cNvCxnSpPr/>
      </xdr:nvCxnSpPr>
      <xdr:spPr>
        <a:xfrm>
          <a:off x="14592300" y="12974524"/>
          <a:ext cx="889000" cy="3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2" name="フローチャート : 判断 601"/>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3" name="テキスト ボックス 602"/>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106705</xdr:rowOff>
    </xdr:from>
    <xdr:to>
      <xdr:col>21</xdr:col>
      <xdr:colOff>161925</xdr:colOff>
      <xdr:row>75</xdr:row>
      <xdr:rowOff>115774</xdr:rowOff>
    </xdr:to>
    <xdr:cxnSp macro="">
      <xdr:nvCxnSpPr>
        <xdr:cNvPr id="604" name="直線コネクタ 603"/>
        <xdr:cNvCxnSpPr/>
      </xdr:nvCxnSpPr>
      <xdr:spPr>
        <a:xfrm>
          <a:off x="13703300" y="12965455"/>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5" name="フローチャート : 判断 604"/>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06" name="テキスト ボックス 605"/>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62618</xdr:rowOff>
    </xdr:from>
    <xdr:to>
      <xdr:col>19</xdr:col>
      <xdr:colOff>644525</xdr:colOff>
      <xdr:row>75</xdr:row>
      <xdr:rowOff>106705</xdr:rowOff>
    </xdr:to>
    <xdr:cxnSp macro="">
      <xdr:nvCxnSpPr>
        <xdr:cNvPr id="607" name="直線コネクタ 606"/>
        <xdr:cNvCxnSpPr/>
      </xdr:nvCxnSpPr>
      <xdr:spPr>
        <a:xfrm>
          <a:off x="12814300" y="129213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08" name="フローチャート : 判断 607"/>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09" name="テキスト ボックス 608"/>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0" name="フローチャート : 判断 609"/>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1" name="テキスト ボックス 610"/>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132584</xdr:rowOff>
    </xdr:from>
    <xdr:to>
      <xdr:col>23</xdr:col>
      <xdr:colOff>568325</xdr:colOff>
      <xdr:row>76</xdr:row>
      <xdr:rowOff>62734</xdr:rowOff>
    </xdr:to>
    <xdr:sp macro="" textlink="">
      <xdr:nvSpPr>
        <xdr:cNvPr id="617" name="円/楕円 616"/>
        <xdr:cNvSpPr/>
      </xdr:nvSpPr>
      <xdr:spPr>
        <a:xfrm>
          <a:off x="16268700" y="129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155461</xdr:rowOff>
    </xdr:from>
    <xdr:ext cx="534377" cy="259045"/>
    <xdr:sp macro="" textlink="">
      <xdr:nvSpPr>
        <xdr:cNvPr id="618" name="公債費該当値テキスト"/>
        <xdr:cNvSpPr txBox="1"/>
      </xdr:nvSpPr>
      <xdr:spPr>
        <a:xfrm>
          <a:off x="16370300"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55,237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103977</xdr:rowOff>
    </xdr:from>
    <xdr:to>
      <xdr:col>22</xdr:col>
      <xdr:colOff>415925</xdr:colOff>
      <xdr:row>76</xdr:row>
      <xdr:rowOff>34127</xdr:rowOff>
    </xdr:to>
    <xdr:sp macro="" textlink="">
      <xdr:nvSpPr>
        <xdr:cNvPr id="619" name="円/楕円 618"/>
        <xdr:cNvSpPr/>
      </xdr:nvSpPr>
      <xdr:spPr>
        <a:xfrm>
          <a:off x="15430500" y="129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50654</xdr:rowOff>
    </xdr:from>
    <xdr:ext cx="534377" cy="259045"/>
    <xdr:sp macro="" textlink="">
      <xdr:nvSpPr>
        <xdr:cNvPr id="620" name="テキスト ボックス 619"/>
        <xdr:cNvSpPr txBox="1"/>
      </xdr:nvSpPr>
      <xdr:spPr>
        <a:xfrm>
          <a:off x="15214111" y="127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64974</xdr:rowOff>
    </xdr:from>
    <xdr:to>
      <xdr:col>21</xdr:col>
      <xdr:colOff>212725</xdr:colOff>
      <xdr:row>75</xdr:row>
      <xdr:rowOff>166573</xdr:rowOff>
    </xdr:to>
    <xdr:sp macro="" textlink="">
      <xdr:nvSpPr>
        <xdr:cNvPr id="621" name="円/楕円 620"/>
        <xdr:cNvSpPr/>
      </xdr:nvSpPr>
      <xdr:spPr>
        <a:xfrm>
          <a:off x="14541500" y="12923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11651</xdr:rowOff>
    </xdr:from>
    <xdr:ext cx="534377" cy="259045"/>
    <xdr:sp macro="" textlink="">
      <xdr:nvSpPr>
        <xdr:cNvPr id="622" name="テキスト ボックス 621"/>
        <xdr:cNvSpPr txBox="1"/>
      </xdr:nvSpPr>
      <xdr:spPr>
        <a:xfrm>
          <a:off x="14325111" y="126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55905</xdr:rowOff>
    </xdr:from>
    <xdr:to>
      <xdr:col>20</xdr:col>
      <xdr:colOff>9525</xdr:colOff>
      <xdr:row>75</xdr:row>
      <xdr:rowOff>157505</xdr:rowOff>
    </xdr:to>
    <xdr:sp macro="" textlink="">
      <xdr:nvSpPr>
        <xdr:cNvPr id="623" name="円/楕円 622"/>
        <xdr:cNvSpPr/>
      </xdr:nvSpPr>
      <xdr:spPr>
        <a:xfrm>
          <a:off x="13652500" y="129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2582</xdr:rowOff>
    </xdr:from>
    <xdr:ext cx="534377" cy="259045"/>
    <xdr:sp macro="" textlink="">
      <xdr:nvSpPr>
        <xdr:cNvPr id="624" name="テキスト ボックス 623"/>
        <xdr:cNvSpPr txBox="1"/>
      </xdr:nvSpPr>
      <xdr:spPr>
        <a:xfrm>
          <a:off x="13436111" y="126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11818</xdr:rowOff>
    </xdr:from>
    <xdr:to>
      <xdr:col>18</xdr:col>
      <xdr:colOff>492125</xdr:colOff>
      <xdr:row>75</xdr:row>
      <xdr:rowOff>113418</xdr:rowOff>
    </xdr:to>
    <xdr:sp macro="" textlink="">
      <xdr:nvSpPr>
        <xdr:cNvPr id="625" name="円/楕円 624"/>
        <xdr:cNvSpPr/>
      </xdr:nvSpPr>
      <xdr:spPr>
        <a:xfrm>
          <a:off x="12763500" y="128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129945</xdr:rowOff>
    </xdr:from>
    <xdr:ext cx="534377" cy="259045"/>
    <xdr:sp macro="" textlink="">
      <xdr:nvSpPr>
        <xdr:cNvPr id="626" name="テキスト ボックス 625"/>
        <xdr:cNvSpPr txBox="1"/>
      </xdr:nvSpPr>
      <xdr:spPr>
        <a:xfrm>
          <a:off x="12547111" y="126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0" name="直線コネクタ 649"/>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1"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2" name="直線コネクタ 651"/>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3"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4" name="直線コネクタ 653"/>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145759</xdr:rowOff>
    </xdr:from>
    <xdr:to>
      <xdr:col>23</xdr:col>
      <xdr:colOff>517525</xdr:colOff>
      <xdr:row>96</xdr:row>
      <xdr:rowOff>153264</xdr:rowOff>
    </xdr:to>
    <xdr:cxnSp macro="">
      <xdr:nvCxnSpPr>
        <xdr:cNvPr id="655" name="直線コネクタ 654"/>
        <xdr:cNvCxnSpPr/>
      </xdr:nvCxnSpPr>
      <xdr:spPr>
        <a:xfrm>
          <a:off x="15481300" y="16604959"/>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56"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57" name="フローチャート : 判断 656"/>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145759</xdr:rowOff>
    </xdr:from>
    <xdr:to>
      <xdr:col>22</xdr:col>
      <xdr:colOff>365125</xdr:colOff>
      <xdr:row>98</xdr:row>
      <xdr:rowOff>24943</xdr:rowOff>
    </xdr:to>
    <xdr:cxnSp macro="">
      <xdr:nvCxnSpPr>
        <xdr:cNvPr id="658" name="直線コネクタ 657"/>
        <xdr:cNvCxnSpPr/>
      </xdr:nvCxnSpPr>
      <xdr:spPr>
        <a:xfrm flipV="1">
          <a:off x="14592300" y="16604959"/>
          <a:ext cx="889000" cy="2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59" name="フローチャート : 判断 658"/>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0" name="テキスト ボックス 659"/>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47994</xdr:rowOff>
    </xdr:from>
    <xdr:to>
      <xdr:col>21</xdr:col>
      <xdr:colOff>161925</xdr:colOff>
      <xdr:row>98</xdr:row>
      <xdr:rowOff>24943</xdr:rowOff>
    </xdr:to>
    <xdr:cxnSp macro="">
      <xdr:nvCxnSpPr>
        <xdr:cNvPr id="661" name="直線コネクタ 660"/>
        <xdr:cNvCxnSpPr/>
      </xdr:nvCxnSpPr>
      <xdr:spPr>
        <a:xfrm>
          <a:off x="13703300" y="16678644"/>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2" name="フローチャート : 判断 661"/>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3" name="テキスト ボックス 662"/>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47994</xdr:rowOff>
    </xdr:from>
    <xdr:to>
      <xdr:col>19</xdr:col>
      <xdr:colOff>644525</xdr:colOff>
      <xdr:row>97</xdr:row>
      <xdr:rowOff>55753</xdr:rowOff>
    </xdr:to>
    <xdr:cxnSp macro="">
      <xdr:nvCxnSpPr>
        <xdr:cNvPr id="664" name="直線コネクタ 663"/>
        <xdr:cNvCxnSpPr/>
      </xdr:nvCxnSpPr>
      <xdr:spPr>
        <a:xfrm flipV="1">
          <a:off x="12814300" y="16678644"/>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5" name="フローチャート : 判断 664"/>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66" name="テキスト ボックス 665"/>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67" name="フローチャート : 判断 666"/>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68" name="テキスト ボックス 667"/>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102464</xdr:rowOff>
    </xdr:from>
    <xdr:to>
      <xdr:col>23</xdr:col>
      <xdr:colOff>568325</xdr:colOff>
      <xdr:row>97</xdr:row>
      <xdr:rowOff>32614</xdr:rowOff>
    </xdr:to>
    <xdr:sp macro="" textlink="">
      <xdr:nvSpPr>
        <xdr:cNvPr id="674" name="円/楕円 673"/>
        <xdr:cNvSpPr/>
      </xdr:nvSpPr>
      <xdr:spPr>
        <a:xfrm>
          <a:off x="162687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125341</xdr:rowOff>
    </xdr:from>
    <xdr:ext cx="534377" cy="259045"/>
    <xdr:sp macro="" textlink="">
      <xdr:nvSpPr>
        <xdr:cNvPr id="675" name="積立金該当値テキスト"/>
        <xdr:cNvSpPr txBox="1"/>
      </xdr:nvSpPr>
      <xdr:spPr>
        <a:xfrm>
          <a:off x="16370300"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31,932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94959</xdr:rowOff>
    </xdr:from>
    <xdr:to>
      <xdr:col>22</xdr:col>
      <xdr:colOff>415925</xdr:colOff>
      <xdr:row>97</xdr:row>
      <xdr:rowOff>25109</xdr:rowOff>
    </xdr:to>
    <xdr:sp macro="" textlink="">
      <xdr:nvSpPr>
        <xdr:cNvPr id="676" name="円/楕円 675"/>
        <xdr:cNvSpPr/>
      </xdr:nvSpPr>
      <xdr:spPr>
        <a:xfrm>
          <a:off x="154305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41636</xdr:rowOff>
    </xdr:from>
    <xdr:ext cx="534377" cy="259045"/>
    <xdr:sp macro="" textlink="">
      <xdr:nvSpPr>
        <xdr:cNvPr id="677" name="テキスト ボックス 676"/>
        <xdr:cNvSpPr txBox="1"/>
      </xdr:nvSpPr>
      <xdr:spPr>
        <a:xfrm>
          <a:off x="15214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145593</xdr:rowOff>
    </xdr:from>
    <xdr:to>
      <xdr:col>21</xdr:col>
      <xdr:colOff>212725</xdr:colOff>
      <xdr:row>98</xdr:row>
      <xdr:rowOff>75743</xdr:rowOff>
    </xdr:to>
    <xdr:sp macro="" textlink="">
      <xdr:nvSpPr>
        <xdr:cNvPr id="678" name="円/楕円 677"/>
        <xdr:cNvSpPr/>
      </xdr:nvSpPr>
      <xdr:spPr>
        <a:xfrm>
          <a:off x="14541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92270</xdr:rowOff>
    </xdr:from>
    <xdr:ext cx="534377" cy="259045"/>
    <xdr:sp macro="" textlink="">
      <xdr:nvSpPr>
        <xdr:cNvPr id="679" name="テキスト ボックス 678"/>
        <xdr:cNvSpPr txBox="1"/>
      </xdr:nvSpPr>
      <xdr:spPr>
        <a:xfrm>
          <a:off x="14325111" y="165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168644</xdr:rowOff>
    </xdr:from>
    <xdr:to>
      <xdr:col>20</xdr:col>
      <xdr:colOff>9525</xdr:colOff>
      <xdr:row>97</xdr:row>
      <xdr:rowOff>98794</xdr:rowOff>
    </xdr:to>
    <xdr:sp macro="" textlink="">
      <xdr:nvSpPr>
        <xdr:cNvPr id="680" name="円/楕円 679"/>
        <xdr:cNvSpPr/>
      </xdr:nvSpPr>
      <xdr:spPr>
        <a:xfrm>
          <a:off x="13652500" y="166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115321</xdr:rowOff>
    </xdr:from>
    <xdr:ext cx="534377" cy="259045"/>
    <xdr:sp macro="" textlink="">
      <xdr:nvSpPr>
        <xdr:cNvPr id="681" name="テキスト ボックス 680"/>
        <xdr:cNvSpPr txBox="1"/>
      </xdr:nvSpPr>
      <xdr:spPr>
        <a:xfrm>
          <a:off x="13436111" y="164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4953</xdr:rowOff>
    </xdr:from>
    <xdr:to>
      <xdr:col>18</xdr:col>
      <xdr:colOff>492125</xdr:colOff>
      <xdr:row>97</xdr:row>
      <xdr:rowOff>106553</xdr:rowOff>
    </xdr:to>
    <xdr:sp macro="" textlink="">
      <xdr:nvSpPr>
        <xdr:cNvPr id="682" name="円/楕円 681"/>
        <xdr:cNvSpPr/>
      </xdr:nvSpPr>
      <xdr:spPr>
        <a:xfrm>
          <a:off x="12763500" y="166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123080</xdr:rowOff>
    </xdr:from>
    <xdr:ext cx="534377" cy="259045"/>
    <xdr:sp macro="" textlink="">
      <xdr:nvSpPr>
        <xdr:cNvPr id="683" name="テキスト ボックス 682"/>
        <xdr:cNvSpPr txBox="1"/>
      </xdr:nvSpPr>
      <xdr:spPr>
        <a:xfrm>
          <a:off x="12547111" y="164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7" name="テキスト ボックス 69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9" name="テキスト ボックス 69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1" name="テキスト ボックス 70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5" name="テキスト ボックス 70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09" name="直線コネクタ 708"/>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2"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3" name="直線コネクタ 712"/>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122718</xdr:rowOff>
    </xdr:from>
    <xdr:to>
      <xdr:col>32</xdr:col>
      <xdr:colOff>187325</xdr:colOff>
      <xdr:row>35</xdr:row>
      <xdr:rowOff>167567</xdr:rowOff>
    </xdr:to>
    <xdr:cxnSp macro="">
      <xdr:nvCxnSpPr>
        <xdr:cNvPr id="714" name="直線コネクタ 713"/>
        <xdr:cNvCxnSpPr/>
      </xdr:nvCxnSpPr>
      <xdr:spPr>
        <a:xfrm flipV="1">
          <a:off x="21323300" y="6123468"/>
          <a:ext cx="8382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5"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16" name="フローチャート : 判断 715"/>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84292</xdr:rowOff>
    </xdr:from>
    <xdr:to>
      <xdr:col>31</xdr:col>
      <xdr:colOff>34925</xdr:colOff>
      <xdr:row>35</xdr:row>
      <xdr:rowOff>167567</xdr:rowOff>
    </xdr:to>
    <xdr:cxnSp macro="">
      <xdr:nvCxnSpPr>
        <xdr:cNvPr id="717" name="直線コネクタ 716"/>
        <xdr:cNvCxnSpPr/>
      </xdr:nvCxnSpPr>
      <xdr:spPr>
        <a:xfrm>
          <a:off x="20434300" y="5913592"/>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18" name="フローチャート : 判断 717"/>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19" name="テキスト ボックス 718"/>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84292</xdr:rowOff>
    </xdr:from>
    <xdr:to>
      <xdr:col>29</xdr:col>
      <xdr:colOff>517525</xdr:colOff>
      <xdr:row>36</xdr:row>
      <xdr:rowOff>110635</xdr:rowOff>
    </xdr:to>
    <xdr:cxnSp macro="">
      <xdr:nvCxnSpPr>
        <xdr:cNvPr id="720" name="直線コネクタ 719"/>
        <xdr:cNvCxnSpPr/>
      </xdr:nvCxnSpPr>
      <xdr:spPr>
        <a:xfrm flipV="1">
          <a:off x="19545300" y="5913592"/>
          <a:ext cx="889000" cy="3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1" name="フローチャート : 判断 720"/>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2" name="テキスト ボックス 721"/>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52614</xdr:rowOff>
    </xdr:from>
    <xdr:to>
      <xdr:col>28</xdr:col>
      <xdr:colOff>314325</xdr:colOff>
      <xdr:row>36</xdr:row>
      <xdr:rowOff>110635</xdr:rowOff>
    </xdr:to>
    <xdr:cxnSp macro="">
      <xdr:nvCxnSpPr>
        <xdr:cNvPr id="723" name="直線コネクタ 722"/>
        <xdr:cNvCxnSpPr/>
      </xdr:nvCxnSpPr>
      <xdr:spPr>
        <a:xfrm>
          <a:off x="18656300" y="6053364"/>
          <a:ext cx="889000" cy="2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4" name="フローチャート : 判断 723"/>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5" name="テキスト ボックス 724"/>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6" name="フローチャート : 判断 725"/>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27" name="テキスト ボックス 726"/>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71918</xdr:rowOff>
    </xdr:from>
    <xdr:to>
      <xdr:col>32</xdr:col>
      <xdr:colOff>238125</xdr:colOff>
      <xdr:row>36</xdr:row>
      <xdr:rowOff>2068</xdr:rowOff>
    </xdr:to>
    <xdr:sp macro="" textlink="">
      <xdr:nvSpPr>
        <xdr:cNvPr id="733" name="円/楕円 732"/>
        <xdr:cNvSpPr/>
      </xdr:nvSpPr>
      <xdr:spPr>
        <a:xfrm>
          <a:off x="221107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94795</xdr:rowOff>
    </xdr:from>
    <xdr:ext cx="469744" cy="259045"/>
    <xdr:sp macro="" textlink="">
      <xdr:nvSpPr>
        <xdr:cNvPr id="734" name="投資及び出資金該当値テキスト"/>
        <xdr:cNvSpPr txBox="1"/>
      </xdr:nvSpPr>
      <xdr:spPr>
        <a:xfrm>
          <a:off x="22212300" y="59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116767</xdr:rowOff>
    </xdr:from>
    <xdr:to>
      <xdr:col>31</xdr:col>
      <xdr:colOff>85725</xdr:colOff>
      <xdr:row>36</xdr:row>
      <xdr:rowOff>46917</xdr:rowOff>
    </xdr:to>
    <xdr:sp macro="" textlink="">
      <xdr:nvSpPr>
        <xdr:cNvPr id="735" name="円/楕円 734"/>
        <xdr:cNvSpPr/>
      </xdr:nvSpPr>
      <xdr:spPr>
        <a:xfrm>
          <a:off x="21272500" y="6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63444</xdr:rowOff>
    </xdr:from>
    <xdr:ext cx="469744" cy="259045"/>
    <xdr:sp macro="" textlink="">
      <xdr:nvSpPr>
        <xdr:cNvPr id="736" name="テキスト ボックス 735"/>
        <xdr:cNvSpPr txBox="1"/>
      </xdr:nvSpPr>
      <xdr:spPr>
        <a:xfrm>
          <a:off x="21088427" y="589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33492</xdr:rowOff>
    </xdr:from>
    <xdr:to>
      <xdr:col>29</xdr:col>
      <xdr:colOff>568325</xdr:colOff>
      <xdr:row>34</xdr:row>
      <xdr:rowOff>135092</xdr:rowOff>
    </xdr:to>
    <xdr:sp macro="" textlink="">
      <xdr:nvSpPr>
        <xdr:cNvPr id="737" name="円/楕円 736"/>
        <xdr:cNvSpPr/>
      </xdr:nvSpPr>
      <xdr:spPr>
        <a:xfrm>
          <a:off x="20383500" y="5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151619</xdr:rowOff>
    </xdr:from>
    <xdr:ext cx="469744" cy="259045"/>
    <xdr:sp macro="" textlink="">
      <xdr:nvSpPr>
        <xdr:cNvPr id="738" name="テキスト ボックス 737"/>
        <xdr:cNvSpPr txBox="1"/>
      </xdr:nvSpPr>
      <xdr:spPr>
        <a:xfrm>
          <a:off x="20199427" y="563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59835</xdr:rowOff>
    </xdr:from>
    <xdr:to>
      <xdr:col>28</xdr:col>
      <xdr:colOff>365125</xdr:colOff>
      <xdr:row>36</xdr:row>
      <xdr:rowOff>161435</xdr:rowOff>
    </xdr:to>
    <xdr:sp macro="" textlink="">
      <xdr:nvSpPr>
        <xdr:cNvPr id="739" name="円/楕円 738"/>
        <xdr:cNvSpPr/>
      </xdr:nvSpPr>
      <xdr:spPr>
        <a:xfrm>
          <a:off x="19494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6512</xdr:rowOff>
    </xdr:from>
    <xdr:ext cx="469744" cy="259045"/>
    <xdr:sp macro="" textlink="">
      <xdr:nvSpPr>
        <xdr:cNvPr id="740" name="テキスト ボックス 739"/>
        <xdr:cNvSpPr txBox="1"/>
      </xdr:nvSpPr>
      <xdr:spPr>
        <a:xfrm>
          <a:off x="19310427" y="600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1814</xdr:rowOff>
    </xdr:from>
    <xdr:to>
      <xdr:col>27</xdr:col>
      <xdr:colOff>161925</xdr:colOff>
      <xdr:row>35</xdr:row>
      <xdr:rowOff>103414</xdr:rowOff>
    </xdr:to>
    <xdr:sp macro="" textlink="">
      <xdr:nvSpPr>
        <xdr:cNvPr id="741" name="円/楕円 740"/>
        <xdr:cNvSpPr/>
      </xdr:nvSpPr>
      <xdr:spPr>
        <a:xfrm>
          <a:off x="18605500" y="60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119941</xdr:rowOff>
    </xdr:from>
    <xdr:ext cx="469744" cy="259045"/>
    <xdr:sp macro="" textlink="">
      <xdr:nvSpPr>
        <xdr:cNvPr id="742" name="テキスト ボックス 741"/>
        <xdr:cNvSpPr txBox="1"/>
      </xdr:nvSpPr>
      <xdr:spPr>
        <a:xfrm>
          <a:off x="18421427"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4" name="直線コネクタ 763"/>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67"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68" name="直線コネクタ 767"/>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78024</xdr:rowOff>
    </xdr:from>
    <xdr:to>
      <xdr:col>32</xdr:col>
      <xdr:colOff>187325</xdr:colOff>
      <xdr:row>54</xdr:row>
      <xdr:rowOff>101616</xdr:rowOff>
    </xdr:to>
    <xdr:cxnSp macro="">
      <xdr:nvCxnSpPr>
        <xdr:cNvPr id="769" name="直線コネクタ 768"/>
        <xdr:cNvCxnSpPr/>
      </xdr:nvCxnSpPr>
      <xdr:spPr>
        <a:xfrm flipV="1">
          <a:off x="21323300" y="9336324"/>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0"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1" name="フローチャート : 判断 770"/>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101616</xdr:rowOff>
    </xdr:from>
    <xdr:to>
      <xdr:col>31</xdr:col>
      <xdr:colOff>34925</xdr:colOff>
      <xdr:row>54</xdr:row>
      <xdr:rowOff>167680</xdr:rowOff>
    </xdr:to>
    <xdr:cxnSp macro="">
      <xdr:nvCxnSpPr>
        <xdr:cNvPr id="772" name="直線コネクタ 771"/>
        <xdr:cNvCxnSpPr/>
      </xdr:nvCxnSpPr>
      <xdr:spPr>
        <a:xfrm flipV="1">
          <a:off x="20434300" y="9359916"/>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3" name="フローチャート : 判断 772"/>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4" name="テキスト ボックス 773"/>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166994</xdr:rowOff>
    </xdr:from>
    <xdr:to>
      <xdr:col>29</xdr:col>
      <xdr:colOff>517525</xdr:colOff>
      <xdr:row>54</xdr:row>
      <xdr:rowOff>167680</xdr:rowOff>
    </xdr:to>
    <xdr:cxnSp macro="">
      <xdr:nvCxnSpPr>
        <xdr:cNvPr id="775" name="直線コネクタ 774"/>
        <xdr:cNvCxnSpPr/>
      </xdr:nvCxnSpPr>
      <xdr:spPr>
        <a:xfrm>
          <a:off x="19545300" y="942529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76" name="フローチャート : 判断 775"/>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77" name="テキスト ボックス 776"/>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158903</xdr:rowOff>
    </xdr:from>
    <xdr:to>
      <xdr:col>28</xdr:col>
      <xdr:colOff>314325</xdr:colOff>
      <xdr:row>54</xdr:row>
      <xdr:rowOff>166994</xdr:rowOff>
    </xdr:to>
    <xdr:cxnSp macro="">
      <xdr:nvCxnSpPr>
        <xdr:cNvPr id="778" name="直線コネクタ 777"/>
        <xdr:cNvCxnSpPr/>
      </xdr:nvCxnSpPr>
      <xdr:spPr>
        <a:xfrm>
          <a:off x="18656300" y="9417203"/>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79" name="フローチャート : 判断 778"/>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0" name="テキスト ボックス 779"/>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1" name="フローチャート : 判断 780"/>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2" name="テキスト ボックス 781"/>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27224</xdr:rowOff>
    </xdr:from>
    <xdr:to>
      <xdr:col>32</xdr:col>
      <xdr:colOff>238125</xdr:colOff>
      <xdr:row>54</xdr:row>
      <xdr:rowOff>128824</xdr:rowOff>
    </xdr:to>
    <xdr:sp macro="" textlink="">
      <xdr:nvSpPr>
        <xdr:cNvPr id="788" name="円/楕円 787"/>
        <xdr:cNvSpPr/>
      </xdr:nvSpPr>
      <xdr:spPr>
        <a:xfrm>
          <a:off x="22110700" y="92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50101</xdr:rowOff>
    </xdr:from>
    <xdr:ext cx="534377" cy="259045"/>
    <xdr:sp macro="" textlink="">
      <xdr:nvSpPr>
        <xdr:cNvPr id="789" name="貸付金該当値テキスト"/>
        <xdr:cNvSpPr txBox="1"/>
      </xdr:nvSpPr>
      <xdr:spPr>
        <a:xfrm>
          <a:off x="22212300" y="913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50816</xdr:rowOff>
    </xdr:from>
    <xdr:to>
      <xdr:col>31</xdr:col>
      <xdr:colOff>85725</xdr:colOff>
      <xdr:row>54</xdr:row>
      <xdr:rowOff>152416</xdr:rowOff>
    </xdr:to>
    <xdr:sp macro="" textlink="">
      <xdr:nvSpPr>
        <xdr:cNvPr id="790" name="円/楕円 789"/>
        <xdr:cNvSpPr/>
      </xdr:nvSpPr>
      <xdr:spPr>
        <a:xfrm>
          <a:off x="21272500" y="93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168943</xdr:rowOff>
    </xdr:from>
    <xdr:ext cx="534377" cy="259045"/>
    <xdr:sp macro="" textlink="">
      <xdr:nvSpPr>
        <xdr:cNvPr id="791" name="テキスト ボックス 790"/>
        <xdr:cNvSpPr txBox="1"/>
      </xdr:nvSpPr>
      <xdr:spPr>
        <a:xfrm>
          <a:off x="21056111" y="908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116880</xdr:rowOff>
    </xdr:from>
    <xdr:to>
      <xdr:col>29</xdr:col>
      <xdr:colOff>568325</xdr:colOff>
      <xdr:row>55</xdr:row>
      <xdr:rowOff>47030</xdr:rowOff>
    </xdr:to>
    <xdr:sp macro="" textlink="">
      <xdr:nvSpPr>
        <xdr:cNvPr id="792" name="円/楕円 791"/>
        <xdr:cNvSpPr/>
      </xdr:nvSpPr>
      <xdr:spPr>
        <a:xfrm>
          <a:off x="20383500" y="9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63557</xdr:rowOff>
    </xdr:from>
    <xdr:ext cx="534377" cy="259045"/>
    <xdr:sp macro="" textlink="">
      <xdr:nvSpPr>
        <xdr:cNvPr id="793" name="テキスト ボックス 792"/>
        <xdr:cNvSpPr txBox="1"/>
      </xdr:nvSpPr>
      <xdr:spPr>
        <a:xfrm>
          <a:off x="20167111" y="9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116194</xdr:rowOff>
    </xdr:from>
    <xdr:to>
      <xdr:col>28</xdr:col>
      <xdr:colOff>365125</xdr:colOff>
      <xdr:row>55</xdr:row>
      <xdr:rowOff>46344</xdr:rowOff>
    </xdr:to>
    <xdr:sp macro="" textlink="">
      <xdr:nvSpPr>
        <xdr:cNvPr id="794" name="円/楕円 793"/>
        <xdr:cNvSpPr/>
      </xdr:nvSpPr>
      <xdr:spPr>
        <a:xfrm>
          <a:off x="19494500" y="93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62871</xdr:rowOff>
    </xdr:from>
    <xdr:ext cx="534377" cy="259045"/>
    <xdr:sp macro="" textlink="">
      <xdr:nvSpPr>
        <xdr:cNvPr id="795" name="テキスト ボックス 794"/>
        <xdr:cNvSpPr txBox="1"/>
      </xdr:nvSpPr>
      <xdr:spPr>
        <a:xfrm>
          <a:off x="19278111" y="914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108103</xdr:rowOff>
    </xdr:from>
    <xdr:to>
      <xdr:col>27</xdr:col>
      <xdr:colOff>161925</xdr:colOff>
      <xdr:row>55</xdr:row>
      <xdr:rowOff>38253</xdr:rowOff>
    </xdr:to>
    <xdr:sp macro="" textlink="">
      <xdr:nvSpPr>
        <xdr:cNvPr id="796" name="円/楕円 795"/>
        <xdr:cNvSpPr/>
      </xdr:nvSpPr>
      <xdr:spPr>
        <a:xfrm>
          <a:off x="18605500" y="93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54780</xdr:rowOff>
    </xdr:from>
    <xdr:ext cx="534377" cy="259045"/>
    <xdr:sp macro="" textlink="">
      <xdr:nvSpPr>
        <xdr:cNvPr id="797" name="テキスト ボックス 796"/>
        <xdr:cNvSpPr txBox="1"/>
      </xdr:nvSpPr>
      <xdr:spPr>
        <a:xfrm>
          <a:off x="18389111" y="9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0" name="直線コネクタ 819"/>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1"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2" name="直線コネクタ 821"/>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3"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4" name="直線コネクタ 823"/>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111696</xdr:rowOff>
    </xdr:from>
    <xdr:to>
      <xdr:col>32</xdr:col>
      <xdr:colOff>187325</xdr:colOff>
      <xdr:row>73</xdr:row>
      <xdr:rowOff>139654</xdr:rowOff>
    </xdr:to>
    <xdr:cxnSp macro="">
      <xdr:nvCxnSpPr>
        <xdr:cNvPr id="825" name="直線コネクタ 824"/>
        <xdr:cNvCxnSpPr/>
      </xdr:nvCxnSpPr>
      <xdr:spPr>
        <a:xfrm flipV="1">
          <a:off x="21323300" y="12627546"/>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26"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27" name="フローチャート : 判断 826"/>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139654</xdr:rowOff>
    </xdr:from>
    <xdr:to>
      <xdr:col>31</xdr:col>
      <xdr:colOff>34925</xdr:colOff>
      <xdr:row>74</xdr:row>
      <xdr:rowOff>4255</xdr:rowOff>
    </xdr:to>
    <xdr:cxnSp macro="">
      <xdr:nvCxnSpPr>
        <xdr:cNvPr id="828" name="直線コネクタ 827"/>
        <xdr:cNvCxnSpPr/>
      </xdr:nvCxnSpPr>
      <xdr:spPr>
        <a:xfrm flipV="1">
          <a:off x="20434300" y="12655504"/>
          <a:ext cx="889000" cy="3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29" name="フローチャート : 判断 828"/>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0" name="テキスト ボックス 829"/>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4255</xdr:rowOff>
    </xdr:from>
    <xdr:to>
      <xdr:col>29</xdr:col>
      <xdr:colOff>517525</xdr:colOff>
      <xdr:row>74</xdr:row>
      <xdr:rowOff>80447</xdr:rowOff>
    </xdr:to>
    <xdr:cxnSp macro="">
      <xdr:nvCxnSpPr>
        <xdr:cNvPr id="831" name="直線コネクタ 830"/>
        <xdr:cNvCxnSpPr/>
      </xdr:nvCxnSpPr>
      <xdr:spPr>
        <a:xfrm flipV="1">
          <a:off x="19545300" y="12691555"/>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2" name="フローチャート : 判断 831"/>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3" name="テキスト ボックス 832"/>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80447</xdr:rowOff>
    </xdr:from>
    <xdr:to>
      <xdr:col>28</xdr:col>
      <xdr:colOff>314325</xdr:colOff>
      <xdr:row>74</xdr:row>
      <xdr:rowOff>143746</xdr:rowOff>
    </xdr:to>
    <xdr:cxnSp macro="">
      <xdr:nvCxnSpPr>
        <xdr:cNvPr id="834" name="直線コネクタ 833"/>
        <xdr:cNvCxnSpPr/>
      </xdr:nvCxnSpPr>
      <xdr:spPr>
        <a:xfrm flipV="1">
          <a:off x="18656300" y="12767747"/>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5" name="フローチャート : 判断 834"/>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36" name="テキスト ボックス 835"/>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37" name="フローチャート : 判断 836"/>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38" name="テキスト ボックス 837"/>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60896</xdr:rowOff>
    </xdr:from>
    <xdr:to>
      <xdr:col>32</xdr:col>
      <xdr:colOff>238125</xdr:colOff>
      <xdr:row>73</xdr:row>
      <xdr:rowOff>162496</xdr:rowOff>
    </xdr:to>
    <xdr:sp macro="" textlink="">
      <xdr:nvSpPr>
        <xdr:cNvPr id="844" name="円/楕円 843"/>
        <xdr:cNvSpPr/>
      </xdr:nvSpPr>
      <xdr:spPr>
        <a:xfrm>
          <a:off x="22110700" y="125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83773</xdr:rowOff>
    </xdr:from>
    <xdr:ext cx="534377" cy="259045"/>
    <xdr:sp macro="" textlink="">
      <xdr:nvSpPr>
        <xdr:cNvPr id="845" name="繰出金該当値テキスト"/>
        <xdr:cNvSpPr txBox="1"/>
      </xdr:nvSpPr>
      <xdr:spPr>
        <a:xfrm>
          <a:off x="22212300" y="124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88854</xdr:rowOff>
    </xdr:from>
    <xdr:to>
      <xdr:col>31</xdr:col>
      <xdr:colOff>85725</xdr:colOff>
      <xdr:row>74</xdr:row>
      <xdr:rowOff>19004</xdr:rowOff>
    </xdr:to>
    <xdr:sp macro="" textlink="">
      <xdr:nvSpPr>
        <xdr:cNvPr id="846" name="円/楕円 845"/>
        <xdr:cNvSpPr/>
      </xdr:nvSpPr>
      <xdr:spPr>
        <a:xfrm>
          <a:off x="21272500" y="126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35531</xdr:rowOff>
    </xdr:from>
    <xdr:ext cx="534377" cy="259045"/>
    <xdr:sp macro="" textlink="">
      <xdr:nvSpPr>
        <xdr:cNvPr id="847" name="テキスト ボックス 846"/>
        <xdr:cNvSpPr txBox="1"/>
      </xdr:nvSpPr>
      <xdr:spPr>
        <a:xfrm>
          <a:off x="21056111" y="123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124905</xdr:rowOff>
    </xdr:from>
    <xdr:to>
      <xdr:col>29</xdr:col>
      <xdr:colOff>568325</xdr:colOff>
      <xdr:row>74</xdr:row>
      <xdr:rowOff>55055</xdr:rowOff>
    </xdr:to>
    <xdr:sp macro="" textlink="">
      <xdr:nvSpPr>
        <xdr:cNvPr id="848" name="円/楕円 847"/>
        <xdr:cNvSpPr/>
      </xdr:nvSpPr>
      <xdr:spPr>
        <a:xfrm>
          <a:off x="203835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71582</xdr:rowOff>
    </xdr:from>
    <xdr:ext cx="534377" cy="259045"/>
    <xdr:sp macro="" textlink="">
      <xdr:nvSpPr>
        <xdr:cNvPr id="849" name="テキスト ボックス 848"/>
        <xdr:cNvSpPr txBox="1"/>
      </xdr:nvSpPr>
      <xdr:spPr>
        <a:xfrm>
          <a:off x="20167111" y="124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29647</xdr:rowOff>
    </xdr:from>
    <xdr:to>
      <xdr:col>28</xdr:col>
      <xdr:colOff>365125</xdr:colOff>
      <xdr:row>74</xdr:row>
      <xdr:rowOff>131247</xdr:rowOff>
    </xdr:to>
    <xdr:sp macro="" textlink="">
      <xdr:nvSpPr>
        <xdr:cNvPr id="850" name="円/楕円 849"/>
        <xdr:cNvSpPr/>
      </xdr:nvSpPr>
      <xdr:spPr>
        <a:xfrm>
          <a:off x="19494500" y="127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147774</xdr:rowOff>
    </xdr:from>
    <xdr:ext cx="534377" cy="259045"/>
    <xdr:sp macro="" textlink="">
      <xdr:nvSpPr>
        <xdr:cNvPr id="851" name="テキスト ボックス 850"/>
        <xdr:cNvSpPr txBox="1"/>
      </xdr:nvSpPr>
      <xdr:spPr>
        <a:xfrm>
          <a:off x="19278111" y="124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92946</xdr:rowOff>
    </xdr:from>
    <xdr:to>
      <xdr:col>27</xdr:col>
      <xdr:colOff>161925</xdr:colOff>
      <xdr:row>75</xdr:row>
      <xdr:rowOff>23096</xdr:rowOff>
    </xdr:to>
    <xdr:sp macro="" textlink="">
      <xdr:nvSpPr>
        <xdr:cNvPr id="852" name="円/楕円 851"/>
        <xdr:cNvSpPr/>
      </xdr:nvSpPr>
      <xdr:spPr>
        <a:xfrm>
          <a:off x="18605500" y="127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39623</xdr:rowOff>
    </xdr:from>
    <xdr:ext cx="534377" cy="259045"/>
    <xdr:sp macro="" textlink="">
      <xdr:nvSpPr>
        <xdr:cNvPr id="853" name="テキスト ボックス 852"/>
        <xdr:cNvSpPr txBox="1"/>
      </xdr:nvSpPr>
      <xdr:spPr>
        <a:xfrm>
          <a:off x="18389111" y="1255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歳出決算総額は、住民一人当たり５５７．２９５円となっている。</a:t>
          </a:r>
          <a:endParaRPr kumimoji="1" lang="en-US" altLang="ja-JP" sz="1300">
            <a:latin typeface="ＭＳ Ｐゴシック"/>
          </a:endParaRPr>
        </a:p>
        <a:p>
          <a:r>
            <a:rPr kumimoji="1" lang="ja-JP" altLang="en-US" sz="1300">
              <a:latin typeface="ＭＳ Ｐゴシック"/>
            </a:rPr>
            <a:t>　主な構成項目である人件費は、７１，０４３円となっており、平成２７年度から増加傾向にある。北海道平均を若干下回っているものの、類似団体平均と比較すると高い水準である。新規採用の抑制など、経費節減を図っているが、人口減少が急激に進んでいる現状においては、住民一人当たりのコストの抑制には結びついていない状況となっている。</a:t>
          </a:r>
          <a:endParaRPr kumimoji="1" lang="en-US" altLang="ja-JP" sz="1300">
            <a:latin typeface="ＭＳ Ｐゴシック"/>
          </a:endParaRPr>
        </a:p>
        <a:p>
          <a:r>
            <a:rPr kumimoji="1" lang="ja-JP" altLang="en-US" sz="1300">
              <a:latin typeface="ＭＳ Ｐゴシック"/>
            </a:rPr>
            <a:t>　普通建設事業費は、住民一人当たり９５，０１１円となっており、類似団体と比較すると一人当たりコストが高い状況となっている。これは、農林水産業費の強い農業づくり事業費が一時的に増加したことによるもの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20,246
20,190
438.41
11,337,230
11,282,996
54,044
6,731,624
8,685,983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156845</xdr:rowOff>
    </xdr:from>
    <xdr:to>
      <xdr:col>6</xdr:col>
      <xdr:colOff>511175</xdr:colOff>
      <xdr:row>31</xdr:row>
      <xdr:rowOff>51689</xdr:rowOff>
    </xdr:to>
    <xdr:cxnSp macro="">
      <xdr:nvCxnSpPr>
        <xdr:cNvPr id="61" name="直線コネクタ 60"/>
        <xdr:cNvCxnSpPr/>
      </xdr:nvCxnSpPr>
      <xdr:spPr>
        <a:xfrm>
          <a:off x="3797300" y="5300345"/>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156845</xdr:rowOff>
    </xdr:from>
    <xdr:to>
      <xdr:col>5</xdr:col>
      <xdr:colOff>358775</xdr:colOff>
      <xdr:row>31</xdr:row>
      <xdr:rowOff>69215</xdr:rowOff>
    </xdr:to>
    <xdr:cxnSp macro="">
      <xdr:nvCxnSpPr>
        <xdr:cNvPr id="64" name="直線コネクタ 63"/>
        <xdr:cNvCxnSpPr/>
      </xdr:nvCxnSpPr>
      <xdr:spPr>
        <a:xfrm flipV="1">
          <a:off x="2908300" y="530034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69215</xdr:rowOff>
    </xdr:from>
    <xdr:to>
      <xdr:col>4</xdr:col>
      <xdr:colOff>155575</xdr:colOff>
      <xdr:row>32</xdr:row>
      <xdr:rowOff>91313</xdr:rowOff>
    </xdr:to>
    <xdr:cxnSp macro="">
      <xdr:nvCxnSpPr>
        <xdr:cNvPr id="67" name="直線コネクタ 66"/>
        <xdr:cNvCxnSpPr/>
      </xdr:nvCxnSpPr>
      <xdr:spPr>
        <a:xfrm flipV="1">
          <a:off x="2019300" y="5384165"/>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57023</xdr:rowOff>
    </xdr:from>
    <xdr:to>
      <xdr:col>2</xdr:col>
      <xdr:colOff>638175</xdr:colOff>
      <xdr:row>32</xdr:row>
      <xdr:rowOff>91313</xdr:rowOff>
    </xdr:to>
    <xdr:cxnSp macro="">
      <xdr:nvCxnSpPr>
        <xdr:cNvPr id="70" name="直線コネクタ 69"/>
        <xdr:cNvCxnSpPr/>
      </xdr:nvCxnSpPr>
      <xdr:spPr>
        <a:xfrm>
          <a:off x="1130300" y="5371973"/>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889</xdr:rowOff>
    </xdr:from>
    <xdr:to>
      <xdr:col>6</xdr:col>
      <xdr:colOff>561975</xdr:colOff>
      <xdr:row>31</xdr:row>
      <xdr:rowOff>102489</xdr:rowOff>
    </xdr:to>
    <xdr:sp macro="" textlink="">
      <xdr:nvSpPr>
        <xdr:cNvPr id="80" name="円/楕円 79"/>
        <xdr:cNvSpPr/>
      </xdr:nvSpPr>
      <xdr:spPr>
        <a:xfrm>
          <a:off x="4584700" y="53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23766</xdr:rowOff>
    </xdr:from>
    <xdr:ext cx="469744" cy="259045"/>
    <xdr:sp macro="" textlink="">
      <xdr:nvSpPr>
        <xdr:cNvPr id="81" name="議会費該当値テキスト"/>
        <xdr:cNvSpPr txBox="1"/>
      </xdr:nvSpPr>
      <xdr:spPr>
        <a:xfrm>
          <a:off x="4686300" y="5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106045</xdr:rowOff>
    </xdr:from>
    <xdr:to>
      <xdr:col>5</xdr:col>
      <xdr:colOff>409575</xdr:colOff>
      <xdr:row>31</xdr:row>
      <xdr:rowOff>36195</xdr:rowOff>
    </xdr:to>
    <xdr:sp macro="" textlink="">
      <xdr:nvSpPr>
        <xdr:cNvPr id="82" name="円/楕円 81"/>
        <xdr:cNvSpPr/>
      </xdr:nvSpPr>
      <xdr:spPr>
        <a:xfrm>
          <a:off x="3746500" y="52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52722</xdr:rowOff>
    </xdr:from>
    <xdr:ext cx="469744" cy="259045"/>
    <xdr:sp macro="" textlink="">
      <xdr:nvSpPr>
        <xdr:cNvPr id="83" name="テキスト ボックス 82"/>
        <xdr:cNvSpPr txBox="1"/>
      </xdr:nvSpPr>
      <xdr:spPr>
        <a:xfrm>
          <a:off x="3562427" y="502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18415</xdr:rowOff>
    </xdr:from>
    <xdr:to>
      <xdr:col>4</xdr:col>
      <xdr:colOff>206375</xdr:colOff>
      <xdr:row>31</xdr:row>
      <xdr:rowOff>120015</xdr:rowOff>
    </xdr:to>
    <xdr:sp macro="" textlink="">
      <xdr:nvSpPr>
        <xdr:cNvPr id="84" name="円/楕円 83"/>
        <xdr:cNvSpPr/>
      </xdr:nvSpPr>
      <xdr:spPr>
        <a:xfrm>
          <a:off x="2857500" y="53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136542</xdr:rowOff>
    </xdr:from>
    <xdr:ext cx="469744" cy="259045"/>
    <xdr:sp macro="" textlink="">
      <xdr:nvSpPr>
        <xdr:cNvPr id="85" name="テキスト ボックス 84"/>
        <xdr:cNvSpPr txBox="1"/>
      </xdr:nvSpPr>
      <xdr:spPr>
        <a:xfrm>
          <a:off x="2673427"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40513</xdr:rowOff>
    </xdr:from>
    <xdr:to>
      <xdr:col>3</xdr:col>
      <xdr:colOff>3175</xdr:colOff>
      <xdr:row>32</xdr:row>
      <xdr:rowOff>142113</xdr:rowOff>
    </xdr:to>
    <xdr:sp macro="" textlink="">
      <xdr:nvSpPr>
        <xdr:cNvPr id="86" name="円/楕円 85"/>
        <xdr:cNvSpPr/>
      </xdr:nvSpPr>
      <xdr:spPr>
        <a:xfrm>
          <a:off x="1968500" y="55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158640</xdr:rowOff>
    </xdr:from>
    <xdr:ext cx="469744" cy="259045"/>
    <xdr:sp macro="" textlink="">
      <xdr:nvSpPr>
        <xdr:cNvPr id="87" name="テキスト ボックス 86"/>
        <xdr:cNvSpPr txBox="1"/>
      </xdr:nvSpPr>
      <xdr:spPr>
        <a:xfrm>
          <a:off x="1784427" y="53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6223</xdr:rowOff>
    </xdr:from>
    <xdr:to>
      <xdr:col>1</xdr:col>
      <xdr:colOff>485775</xdr:colOff>
      <xdr:row>31</xdr:row>
      <xdr:rowOff>107823</xdr:rowOff>
    </xdr:to>
    <xdr:sp macro="" textlink="">
      <xdr:nvSpPr>
        <xdr:cNvPr id="88" name="円/楕円 87"/>
        <xdr:cNvSpPr/>
      </xdr:nvSpPr>
      <xdr:spPr>
        <a:xfrm>
          <a:off x="1079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124350</xdr:rowOff>
    </xdr:from>
    <xdr:ext cx="469744" cy="259045"/>
    <xdr:sp macro="" textlink="">
      <xdr:nvSpPr>
        <xdr:cNvPr id="89" name="テキスト ボックス 88"/>
        <xdr:cNvSpPr txBox="1"/>
      </xdr:nvSpPr>
      <xdr:spPr>
        <a:xfrm>
          <a:off x="895427"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66327</xdr:rowOff>
    </xdr:from>
    <xdr:to>
      <xdr:col>6</xdr:col>
      <xdr:colOff>511175</xdr:colOff>
      <xdr:row>56</xdr:row>
      <xdr:rowOff>19456</xdr:rowOff>
    </xdr:to>
    <xdr:cxnSp macro="">
      <xdr:nvCxnSpPr>
        <xdr:cNvPr id="118" name="直線コネクタ 117"/>
        <xdr:cNvCxnSpPr/>
      </xdr:nvCxnSpPr>
      <xdr:spPr>
        <a:xfrm>
          <a:off x="3797300" y="9496077"/>
          <a:ext cx="838200" cy="1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66327</xdr:rowOff>
    </xdr:from>
    <xdr:to>
      <xdr:col>5</xdr:col>
      <xdr:colOff>358775</xdr:colOff>
      <xdr:row>56</xdr:row>
      <xdr:rowOff>114067</xdr:rowOff>
    </xdr:to>
    <xdr:cxnSp macro="">
      <xdr:nvCxnSpPr>
        <xdr:cNvPr id="121" name="直線コネクタ 120"/>
        <xdr:cNvCxnSpPr/>
      </xdr:nvCxnSpPr>
      <xdr:spPr>
        <a:xfrm flipV="1">
          <a:off x="2908300" y="9496077"/>
          <a:ext cx="8890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40701</xdr:rowOff>
    </xdr:from>
    <xdr:to>
      <xdr:col>4</xdr:col>
      <xdr:colOff>155575</xdr:colOff>
      <xdr:row>56</xdr:row>
      <xdr:rowOff>114067</xdr:rowOff>
    </xdr:to>
    <xdr:cxnSp macro="">
      <xdr:nvCxnSpPr>
        <xdr:cNvPr id="124" name="直線コネクタ 123"/>
        <xdr:cNvCxnSpPr/>
      </xdr:nvCxnSpPr>
      <xdr:spPr>
        <a:xfrm>
          <a:off x="2019300" y="9641901"/>
          <a:ext cx="889000" cy="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40701</xdr:rowOff>
    </xdr:from>
    <xdr:to>
      <xdr:col>2</xdr:col>
      <xdr:colOff>638175</xdr:colOff>
      <xdr:row>56</xdr:row>
      <xdr:rowOff>70023</xdr:rowOff>
    </xdr:to>
    <xdr:cxnSp macro="">
      <xdr:nvCxnSpPr>
        <xdr:cNvPr id="127" name="直線コネクタ 126"/>
        <xdr:cNvCxnSpPr/>
      </xdr:nvCxnSpPr>
      <xdr:spPr>
        <a:xfrm flipV="1">
          <a:off x="1130300" y="9641901"/>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140106</xdr:rowOff>
    </xdr:from>
    <xdr:to>
      <xdr:col>6</xdr:col>
      <xdr:colOff>561975</xdr:colOff>
      <xdr:row>56</xdr:row>
      <xdr:rowOff>70256</xdr:rowOff>
    </xdr:to>
    <xdr:sp macro="" textlink="">
      <xdr:nvSpPr>
        <xdr:cNvPr id="137" name="円/楕円 136"/>
        <xdr:cNvSpPr/>
      </xdr:nvSpPr>
      <xdr:spPr>
        <a:xfrm>
          <a:off x="4584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162983</xdr:rowOff>
    </xdr:from>
    <xdr:ext cx="534377" cy="259045"/>
    <xdr:sp macro="" textlink="">
      <xdr:nvSpPr>
        <xdr:cNvPr id="138" name="総務費該当値テキスト"/>
        <xdr:cNvSpPr txBox="1"/>
      </xdr:nvSpPr>
      <xdr:spPr>
        <a:xfrm>
          <a:off x="4686300"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15527</xdr:rowOff>
    </xdr:from>
    <xdr:to>
      <xdr:col>5</xdr:col>
      <xdr:colOff>409575</xdr:colOff>
      <xdr:row>55</xdr:row>
      <xdr:rowOff>117127</xdr:rowOff>
    </xdr:to>
    <xdr:sp macro="" textlink="">
      <xdr:nvSpPr>
        <xdr:cNvPr id="139" name="円/楕円 138"/>
        <xdr:cNvSpPr/>
      </xdr:nvSpPr>
      <xdr:spPr>
        <a:xfrm>
          <a:off x="3746500" y="94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133654</xdr:rowOff>
    </xdr:from>
    <xdr:ext cx="534377" cy="259045"/>
    <xdr:sp macro="" textlink="">
      <xdr:nvSpPr>
        <xdr:cNvPr id="140" name="テキスト ボックス 139"/>
        <xdr:cNvSpPr txBox="1"/>
      </xdr:nvSpPr>
      <xdr:spPr>
        <a:xfrm>
          <a:off x="3530111" y="92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63267</xdr:rowOff>
    </xdr:from>
    <xdr:to>
      <xdr:col>4</xdr:col>
      <xdr:colOff>206375</xdr:colOff>
      <xdr:row>56</xdr:row>
      <xdr:rowOff>164867</xdr:rowOff>
    </xdr:to>
    <xdr:sp macro="" textlink="">
      <xdr:nvSpPr>
        <xdr:cNvPr id="141" name="円/楕円 140"/>
        <xdr:cNvSpPr/>
      </xdr:nvSpPr>
      <xdr:spPr>
        <a:xfrm>
          <a:off x="2857500" y="96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9944</xdr:rowOff>
    </xdr:from>
    <xdr:ext cx="534377" cy="259045"/>
    <xdr:sp macro="" textlink="">
      <xdr:nvSpPr>
        <xdr:cNvPr id="142" name="テキスト ボックス 141"/>
        <xdr:cNvSpPr txBox="1"/>
      </xdr:nvSpPr>
      <xdr:spPr>
        <a:xfrm>
          <a:off x="2641111" y="94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161351</xdr:rowOff>
    </xdr:from>
    <xdr:to>
      <xdr:col>3</xdr:col>
      <xdr:colOff>3175</xdr:colOff>
      <xdr:row>56</xdr:row>
      <xdr:rowOff>91501</xdr:rowOff>
    </xdr:to>
    <xdr:sp macro="" textlink="">
      <xdr:nvSpPr>
        <xdr:cNvPr id="143" name="円/楕円 142"/>
        <xdr:cNvSpPr/>
      </xdr:nvSpPr>
      <xdr:spPr>
        <a:xfrm>
          <a:off x="1968500" y="9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108028</xdr:rowOff>
    </xdr:from>
    <xdr:ext cx="534377" cy="259045"/>
    <xdr:sp macro="" textlink="">
      <xdr:nvSpPr>
        <xdr:cNvPr id="144" name="テキスト ボックス 143"/>
        <xdr:cNvSpPr txBox="1"/>
      </xdr:nvSpPr>
      <xdr:spPr>
        <a:xfrm>
          <a:off x="1752111" y="936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19223</xdr:rowOff>
    </xdr:from>
    <xdr:to>
      <xdr:col>1</xdr:col>
      <xdr:colOff>485775</xdr:colOff>
      <xdr:row>56</xdr:row>
      <xdr:rowOff>120823</xdr:rowOff>
    </xdr:to>
    <xdr:sp macro="" textlink="">
      <xdr:nvSpPr>
        <xdr:cNvPr id="145" name="円/楕円 144"/>
        <xdr:cNvSpPr/>
      </xdr:nvSpPr>
      <xdr:spPr>
        <a:xfrm>
          <a:off x="1079500" y="96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137350</xdr:rowOff>
    </xdr:from>
    <xdr:ext cx="534377" cy="259045"/>
    <xdr:sp macro="" textlink="">
      <xdr:nvSpPr>
        <xdr:cNvPr id="146" name="テキスト ボックス 145"/>
        <xdr:cNvSpPr txBox="1"/>
      </xdr:nvSpPr>
      <xdr:spPr>
        <a:xfrm>
          <a:off x="863111" y="93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72644</xdr:rowOff>
    </xdr:from>
    <xdr:to>
      <xdr:col>6</xdr:col>
      <xdr:colOff>511175</xdr:colOff>
      <xdr:row>78</xdr:row>
      <xdr:rowOff>6296</xdr:rowOff>
    </xdr:to>
    <xdr:cxnSp macro="">
      <xdr:nvCxnSpPr>
        <xdr:cNvPr id="178" name="直線コネクタ 177"/>
        <xdr:cNvCxnSpPr/>
      </xdr:nvCxnSpPr>
      <xdr:spPr>
        <a:xfrm flipV="1">
          <a:off x="3797300" y="13274294"/>
          <a:ext cx="838200" cy="10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159338</xdr:rowOff>
    </xdr:from>
    <xdr:to>
      <xdr:col>5</xdr:col>
      <xdr:colOff>358775</xdr:colOff>
      <xdr:row>78</xdr:row>
      <xdr:rowOff>6296</xdr:rowOff>
    </xdr:to>
    <xdr:cxnSp macro="">
      <xdr:nvCxnSpPr>
        <xdr:cNvPr id="181" name="直線コネクタ 180"/>
        <xdr:cNvCxnSpPr/>
      </xdr:nvCxnSpPr>
      <xdr:spPr>
        <a:xfrm>
          <a:off x="2908300" y="13360988"/>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159338</xdr:rowOff>
    </xdr:from>
    <xdr:to>
      <xdr:col>4</xdr:col>
      <xdr:colOff>155575</xdr:colOff>
      <xdr:row>78</xdr:row>
      <xdr:rowOff>43743</xdr:rowOff>
    </xdr:to>
    <xdr:cxnSp macro="">
      <xdr:nvCxnSpPr>
        <xdr:cNvPr id="184" name="直線コネクタ 183"/>
        <xdr:cNvCxnSpPr/>
      </xdr:nvCxnSpPr>
      <xdr:spPr>
        <a:xfrm flipV="1">
          <a:off x="2019300" y="13360988"/>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43743</xdr:rowOff>
    </xdr:from>
    <xdr:to>
      <xdr:col>2</xdr:col>
      <xdr:colOff>638175</xdr:colOff>
      <xdr:row>78</xdr:row>
      <xdr:rowOff>98236</xdr:rowOff>
    </xdr:to>
    <xdr:cxnSp macro="">
      <xdr:nvCxnSpPr>
        <xdr:cNvPr id="187" name="直線コネクタ 186"/>
        <xdr:cNvCxnSpPr/>
      </xdr:nvCxnSpPr>
      <xdr:spPr>
        <a:xfrm flipV="1">
          <a:off x="1130300" y="13416843"/>
          <a:ext cx="8890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21844</xdr:rowOff>
    </xdr:from>
    <xdr:to>
      <xdr:col>6</xdr:col>
      <xdr:colOff>561975</xdr:colOff>
      <xdr:row>77</xdr:row>
      <xdr:rowOff>123444</xdr:rowOff>
    </xdr:to>
    <xdr:sp macro="" textlink="">
      <xdr:nvSpPr>
        <xdr:cNvPr id="197" name="円/楕円 196"/>
        <xdr:cNvSpPr/>
      </xdr:nvSpPr>
      <xdr:spPr>
        <a:xfrm>
          <a:off x="4584700" y="132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44721</xdr:rowOff>
    </xdr:from>
    <xdr:ext cx="599010" cy="259045"/>
    <xdr:sp macro="" textlink="">
      <xdr:nvSpPr>
        <xdr:cNvPr id="198" name="民生費該当値テキスト"/>
        <xdr:cNvSpPr txBox="1"/>
      </xdr:nvSpPr>
      <xdr:spPr>
        <a:xfrm>
          <a:off x="4686300" y="1307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126946</xdr:rowOff>
    </xdr:from>
    <xdr:to>
      <xdr:col>5</xdr:col>
      <xdr:colOff>409575</xdr:colOff>
      <xdr:row>78</xdr:row>
      <xdr:rowOff>57096</xdr:rowOff>
    </xdr:to>
    <xdr:sp macro="" textlink="">
      <xdr:nvSpPr>
        <xdr:cNvPr id="199" name="円/楕円 198"/>
        <xdr:cNvSpPr/>
      </xdr:nvSpPr>
      <xdr:spPr>
        <a:xfrm>
          <a:off x="3746500" y="133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48223</xdr:rowOff>
    </xdr:from>
    <xdr:ext cx="599010" cy="259045"/>
    <xdr:sp macro="" textlink="">
      <xdr:nvSpPr>
        <xdr:cNvPr id="200" name="テキスト ボックス 199"/>
        <xdr:cNvSpPr txBox="1"/>
      </xdr:nvSpPr>
      <xdr:spPr>
        <a:xfrm>
          <a:off x="3497794" y="1342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108538</xdr:rowOff>
    </xdr:from>
    <xdr:to>
      <xdr:col>4</xdr:col>
      <xdr:colOff>206375</xdr:colOff>
      <xdr:row>78</xdr:row>
      <xdr:rowOff>38688</xdr:rowOff>
    </xdr:to>
    <xdr:sp macro="" textlink="">
      <xdr:nvSpPr>
        <xdr:cNvPr id="201" name="円/楕円 200"/>
        <xdr:cNvSpPr/>
      </xdr:nvSpPr>
      <xdr:spPr>
        <a:xfrm>
          <a:off x="2857500" y="133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55215</xdr:rowOff>
    </xdr:from>
    <xdr:ext cx="599010" cy="259045"/>
    <xdr:sp macro="" textlink="">
      <xdr:nvSpPr>
        <xdr:cNvPr id="202" name="テキスト ボックス 201"/>
        <xdr:cNvSpPr txBox="1"/>
      </xdr:nvSpPr>
      <xdr:spPr>
        <a:xfrm>
          <a:off x="2608794" y="130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164393</xdr:rowOff>
    </xdr:from>
    <xdr:to>
      <xdr:col>3</xdr:col>
      <xdr:colOff>3175</xdr:colOff>
      <xdr:row>78</xdr:row>
      <xdr:rowOff>94543</xdr:rowOff>
    </xdr:to>
    <xdr:sp macro="" textlink="">
      <xdr:nvSpPr>
        <xdr:cNvPr id="203" name="円/楕円 202"/>
        <xdr:cNvSpPr/>
      </xdr:nvSpPr>
      <xdr:spPr>
        <a:xfrm>
          <a:off x="1968500" y="13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111070</xdr:rowOff>
    </xdr:from>
    <xdr:ext cx="599010" cy="259045"/>
    <xdr:sp macro="" textlink="">
      <xdr:nvSpPr>
        <xdr:cNvPr id="204" name="テキスト ボックス 203"/>
        <xdr:cNvSpPr txBox="1"/>
      </xdr:nvSpPr>
      <xdr:spPr>
        <a:xfrm>
          <a:off x="1719794" y="1314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47436</xdr:rowOff>
    </xdr:from>
    <xdr:to>
      <xdr:col>1</xdr:col>
      <xdr:colOff>485775</xdr:colOff>
      <xdr:row>78</xdr:row>
      <xdr:rowOff>149036</xdr:rowOff>
    </xdr:to>
    <xdr:sp macro="" textlink="">
      <xdr:nvSpPr>
        <xdr:cNvPr id="205" name="円/楕円 204"/>
        <xdr:cNvSpPr/>
      </xdr:nvSpPr>
      <xdr:spPr>
        <a:xfrm>
          <a:off x="1079500" y="134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165563</xdr:rowOff>
    </xdr:from>
    <xdr:ext cx="599010" cy="259045"/>
    <xdr:sp macro="" textlink="">
      <xdr:nvSpPr>
        <xdr:cNvPr id="206" name="テキスト ボックス 205"/>
        <xdr:cNvSpPr txBox="1"/>
      </xdr:nvSpPr>
      <xdr:spPr>
        <a:xfrm>
          <a:off x="830794" y="131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39489</xdr:rowOff>
    </xdr:from>
    <xdr:to>
      <xdr:col>6</xdr:col>
      <xdr:colOff>511175</xdr:colOff>
      <xdr:row>98</xdr:row>
      <xdr:rowOff>39714</xdr:rowOff>
    </xdr:to>
    <xdr:cxnSp macro="">
      <xdr:nvCxnSpPr>
        <xdr:cNvPr id="235" name="直線コネクタ 234"/>
        <xdr:cNvCxnSpPr/>
      </xdr:nvCxnSpPr>
      <xdr:spPr>
        <a:xfrm flipV="1">
          <a:off x="3797300" y="16841589"/>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18512</xdr:rowOff>
    </xdr:from>
    <xdr:to>
      <xdr:col>5</xdr:col>
      <xdr:colOff>358775</xdr:colOff>
      <xdr:row>98</xdr:row>
      <xdr:rowOff>39714</xdr:rowOff>
    </xdr:to>
    <xdr:cxnSp macro="">
      <xdr:nvCxnSpPr>
        <xdr:cNvPr id="238" name="直線コネクタ 237"/>
        <xdr:cNvCxnSpPr/>
      </xdr:nvCxnSpPr>
      <xdr:spPr>
        <a:xfrm>
          <a:off x="2908300" y="16820612"/>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18512</xdr:rowOff>
    </xdr:from>
    <xdr:to>
      <xdr:col>4</xdr:col>
      <xdr:colOff>155575</xdr:colOff>
      <xdr:row>98</xdr:row>
      <xdr:rowOff>42142</xdr:rowOff>
    </xdr:to>
    <xdr:cxnSp macro="">
      <xdr:nvCxnSpPr>
        <xdr:cNvPr id="241" name="直線コネクタ 240"/>
        <xdr:cNvCxnSpPr/>
      </xdr:nvCxnSpPr>
      <xdr:spPr>
        <a:xfrm flipV="1">
          <a:off x="2019300" y="16820612"/>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39894</xdr:rowOff>
    </xdr:from>
    <xdr:to>
      <xdr:col>2</xdr:col>
      <xdr:colOff>638175</xdr:colOff>
      <xdr:row>98</xdr:row>
      <xdr:rowOff>42142</xdr:rowOff>
    </xdr:to>
    <xdr:cxnSp macro="">
      <xdr:nvCxnSpPr>
        <xdr:cNvPr id="244" name="直線コネクタ 243"/>
        <xdr:cNvCxnSpPr/>
      </xdr:nvCxnSpPr>
      <xdr:spPr>
        <a:xfrm>
          <a:off x="1130300" y="1684199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160139</xdr:rowOff>
    </xdr:from>
    <xdr:to>
      <xdr:col>6</xdr:col>
      <xdr:colOff>561975</xdr:colOff>
      <xdr:row>98</xdr:row>
      <xdr:rowOff>90289</xdr:rowOff>
    </xdr:to>
    <xdr:sp macro="" textlink="">
      <xdr:nvSpPr>
        <xdr:cNvPr id="254" name="円/楕円 253"/>
        <xdr:cNvSpPr/>
      </xdr:nvSpPr>
      <xdr:spPr>
        <a:xfrm>
          <a:off x="45847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119516</xdr:rowOff>
    </xdr:from>
    <xdr:ext cx="534377" cy="259045"/>
    <xdr:sp macro="" textlink="">
      <xdr:nvSpPr>
        <xdr:cNvPr id="255" name="衛生費該当値テキスト"/>
        <xdr:cNvSpPr txBox="1"/>
      </xdr:nvSpPr>
      <xdr:spPr>
        <a:xfrm>
          <a:off x="4686300" y="165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160364</xdr:rowOff>
    </xdr:from>
    <xdr:to>
      <xdr:col>5</xdr:col>
      <xdr:colOff>409575</xdr:colOff>
      <xdr:row>98</xdr:row>
      <xdr:rowOff>90514</xdr:rowOff>
    </xdr:to>
    <xdr:sp macro="" textlink="">
      <xdr:nvSpPr>
        <xdr:cNvPr id="256" name="円/楕円 255"/>
        <xdr:cNvSpPr/>
      </xdr:nvSpPr>
      <xdr:spPr>
        <a:xfrm>
          <a:off x="3746500" y="167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107041</xdr:rowOff>
    </xdr:from>
    <xdr:ext cx="534377" cy="259045"/>
    <xdr:sp macro="" textlink="">
      <xdr:nvSpPr>
        <xdr:cNvPr id="257" name="テキスト ボックス 256"/>
        <xdr:cNvSpPr txBox="1"/>
      </xdr:nvSpPr>
      <xdr:spPr>
        <a:xfrm>
          <a:off x="3530111" y="165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139162</xdr:rowOff>
    </xdr:from>
    <xdr:to>
      <xdr:col>4</xdr:col>
      <xdr:colOff>206375</xdr:colOff>
      <xdr:row>98</xdr:row>
      <xdr:rowOff>69312</xdr:rowOff>
    </xdr:to>
    <xdr:sp macro="" textlink="">
      <xdr:nvSpPr>
        <xdr:cNvPr id="258" name="円/楕円 257"/>
        <xdr:cNvSpPr/>
      </xdr:nvSpPr>
      <xdr:spPr>
        <a:xfrm>
          <a:off x="2857500" y="167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85839</xdr:rowOff>
    </xdr:from>
    <xdr:ext cx="534377" cy="259045"/>
    <xdr:sp macro="" textlink="">
      <xdr:nvSpPr>
        <xdr:cNvPr id="259" name="テキスト ボックス 258"/>
        <xdr:cNvSpPr txBox="1"/>
      </xdr:nvSpPr>
      <xdr:spPr>
        <a:xfrm>
          <a:off x="2641111" y="16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162792</xdr:rowOff>
    </xdr:from>
    <xdr:to>
      <xdr:col>3</xdr:col>
      <xdr:colOff>3175</xdr:colOff>
      <xdr:row>98</xdr:row>
      <xdr:rowOff>92942</xdr:rowOff>
    </xdr:to>
    <xdr:sp macro="" textlink="">
      <xdr:nvSpPr>
        <xdr:cNvPr id="260" name="円/楕円 259"/>
        <xdr:cNvSpPr/>
      </xdr:nvSpPr>
      <xdr:spPr>
        <a:xfrm>
          <a:off x="1968500" y="1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109469</xdr:rowOff>
    </xdr:from>
    <xdr:ext cx="534377" cy="259045"/>
    <xdr:sp macro="" textlink="">
      <xdr:nvSpPr>
        <xdr:cNvPr id="261" name="テキスト ボックス 260"/>
        <xdr:cNvSpPr txBox="1"/>
      </xdr:nvSpPr>
      <xdr:spPr>
        <a:xfrm>
          <a:off x="1752111" y="165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160544</xdr:rowOff>
    </xdr:from>
    <xdr:to>
      <xdr:col>1</xdr:col>
      <xdr:colOff>485775</xdr:colOff>
      <xdr:row>98</xdr:row>
      <xdr:rowOff>90694</xdr:rowOff>
    </xdr:to>
    <xdr:sp macro="" textlink="">
      <xdr:nvSpPr>
        <xdr:cNvPr id="262" name="円/楕円 261"/>
        <xdr:cNvSpPr/>
      </xdr:nvSpPr>
      <xdr:spPr>
        <a:xfrm>
          <a:off x="1079500" y="16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107221</xdr:rowOff>
    </xdr:from>
    <xdr:ext cx="534377" cy="259045"/>
    <xdr:sp macro="" textlink="">
      <xdr:nvSpPr>
        <xdr:cNvPr id="263" name="テキスト ボックス 262"/>
        <xdr:cNvSpPr txBox="1"/>
      </xdr:nvSpPr>
      <xdr:spPr>
        <a:xfrm>
          <a:off x="863111" y="165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115697</xdr:rowOff>
    </xdr:from>
    <xdr:to>
      <xdr:col>15</xdr:col>
      <xdr:colOff>180975</xdr:colOff>
      <xdr:row>35</xdr:row>
      <xdr:rowOff>125984</xdr:rowOff>
    </xdr:to>
    <xdr:cxnSp macro="">
      <xdr:nvCxnSpPr>
        <xdr:cNvPr id="292" name="直線コネクタ 291"/>
        <xdr:cNvCxnSpPr/>
      </xdr:nvCxnSpPr>
      <xdr:spPr>
        <a:xfrm flipV="1">
          <a:off x="9639300" y="611644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125984</xdr:rowOff>
    </xdr:from>
    <xdr:to>
      <xdr:col>14</xdr:col>
      <xdr:colOff>28575</xdr:colOff>
      <xdr:row>35</xdr:row>
      <xdr:rowOff>129413</xdr:rowOff>
    </xdr:to>
    <xdr:cxnSp macro="">
      <xdr:nvCxnSpPr>
        <xdr:cNvPr id="295" name="直線コネクタ 294"/>
        <xdr:cNvCxnSpPr/>
      </xdr:nvCxnSpPr>
      <xdr:spPr>
        <a:xfrm flipV="1">
          <a:off x="8750300" y="61267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75311</xdr:rowOff>
    </xdr:from>
    <xdr:to>
      <xdr:col>12</xdr:col>
      <xdr:colOff>511175</xdr:colOff>
      <xdr:row>35</xdr:row>
      <xdr:rowOff>129413</xdr:rowOff>
    </xdr:to>
    <xdr:cxnSp macro="">
      <xdr:nvCxnSpPr>
        <xdr:cNvPr id="298" name="直線コネクタ 297"/>
        <xdr:cNvCxnSpPr/>
      </xdr:nvCxnSpPr>
      <xdr:spPr>
        <a:xfrm>
          <a:off x="7861300" y="607606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167132</xdr:rowOff>
    </xdr:from>
    <xdr:to>
      <xdr:col>11</xdr:col>
      <xdr:colOff>307975</xdr:colOff>
      <xdr:row>35</xdr:row>
      <xdr:rowOff>75311</xdr:rowOff>
    </xdr:to>
    <xdr:cxnSp macro="">
      <xdr:nvCxnSpPr>
        <xdr:cNvPr id="301" name="直線コネクタ 300"/>
        <xdr:cNvCxnSpPr/>
      </xdr:nvCxnSpPr>
      <xdr:spPr>
        <a:xfrm>
          <a:off x="6972300" y="599643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64897</xdr:rowOff>
    </xdr:from>
    <xdr:to>
      <xdr:col>15</xdr:col>
      <xdr:colOff>231775</xdr:colOff>
      <xdr:row>35</xdr:row>
      <xdr:rowOff>166497</xdr:rowOff>
    </xdr:to>
    <xdr:sp macro="" textlink="">
      <xdr:nvSpPr>
        <xdr:cNvPr id="311" name="円/楕円 310"/>
        <xdr:cNvSpPr/>
      </xdr:nvSpPr>
      <xdr:spPr>
        <a:xfrm>
          <a:off x="104267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87774</xdr:rowOff>
    </xdr:from>
    <xdr:ext cx="469744" cy="259045"/>
    <xdr:sp macro="" textlink="">
      <xdr:nvSpPr>
        <xdr:cNvPr id="312" name="労働費該当値テキスト"/>
        <xdr:cNvSpPr txBox="1"/>
      </xdr:nvSpPr>
      <xdr:spPr>
        <a:xfrm>
          <a:off x="10528300"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75184</xdr:rowOff>
    </xdr:from>
    <xdr:to>
      <xdr:col>14</xdr:col>
      <xdr:colOff>79375</xdr:colOff>
      <xdr:row>36</xdr:row>
      <xdr:rowOff>5334</xdr:rowOff>
    </xdr:to>
    <xdr:sp macro="" textlink="">
      <xdr:nvSpPr>
        <xdr:cNvPr id="313" name="円/楕円 312"/>
        <xdr:cNvSpPr/>
      </xdr:nvSpPr>
      <xdr:spPr>
        <a:xfrm>
          <a:off x="9588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21861</xdr:rowOff>
    </xdr:from>
    <xdr:ext cx="469744" cy="259045"/>
    <xdr:sp macro="" textlink="">
      <xdr:nvSpPr>
        <xdr:cNvPr id="314" name="テキスト ボックス 313"/>
        <xdr:cNvSpPr txBox="1"/>
      </xdr:nvSpPr>
      <xdr:spPr>
        <a:xfrm>
          <a:off x="9404427"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78613</xdr:rowOff>
    </xdr:from>
    <xdr:to>
      <xdr:col>12</xdr:col>
      <xdr:colOff>561975</xdr:colOff>
      <xdr:row>36</xdr:row>
      <xdr:rowOff>8763</xdr:rowOff>
    </xdr:to>
    <xdr:sp macro="" textlink="">
      <xdr:nvSpPr>
        <xdr:cNvPr id="315" name="円/楕円 314"/>
        <xdr:cNvSpPr/>
      </xdr:nvSpPr>
      <xdr:spPr>
        <a:xfrm>
          <a:off x="8699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25290</xdr:rowOff>
    </xdr:from>
    <xdr:ext cx="469744" cy="259045"/>
    <xdr:sp macro="" textlink="">
      <xdr:nvSpPr>
        <xdr:cNvPr id="316" name="テキスト ボックス 315"/>
        <xdr:cNvSpPr txBox="1"/>
      </xdr:nvSpPr>
      <xdr:spPr>
        <a:xfrm>
          <a:off x="8515427"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24511</xdr:rowOff>
    </xdr:from>
    <xdr:to>
      <xdr:col>11</xdr:col>
      <xdr:colOff>358775</xdr:colOff>
      <xdr:row>35</xdr:row>
      <xdr:rowOff>126111</xdr:rowOff>
    </xdr:to>
    <xdr:sp macro="" textlink="">
      <xdr:nvSpPr>
        <xdr:cNvPr id="317" name="円/楕円 316"/>
        <xdr:cNvSpPr/>
      </xdr:nvSpPr>
      <xdr:spPr>
        <a:xfrm>
          <a:off x="7810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142638</xdr:rowOff>
    </xdr:from>
    <xdr:ext cx="469744" cy="259045"/>
    <xdr:sp macro="" textlink="">
      <xdr:nvSpPr>
        <xdr:cNvPr id="318" name="テキスト ボックス 317"/>
        <xdr:cNvSpPr txBox="1"/>
      </xdr:nvSpPr>
      <xdr:spPr>
        <a:xfrm>
          <a:off x="7626427"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116332</xdr:rowOff>
    </xdr:from>
    <xdr:to>
      <xdr:col>10</xdr:col>
      <xdr:colOff>155575</xdr:colOff>
      <xdr:row>35</xdr:row>
      <xdr:rowOff>46482</xdr:rowOff>
    </xdr:to>
    <xdr:sp macro="" textlink="">
      <xdr:nvSpPr>
        <xdr:cNvPr id="319" name="円/楕円 318"/>
        <xdr:cNvSpPr/>
      </xdr:nvSpPr>
      <xdr:spPr>
        <a:xfrm>
          <a:off x="6921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63009</xdr:rowOff>
    </xdr:from>
    <xdr:ext cx="469744" cy="259045"/>
    <xdr:sp macro="" textlink="">
      <xdr:nvSpPr>
        <xdr:cNvPr id="320" name="テキスト ボックス 319"/>
        <xdr:cNvSpPr txBox="1"/>
      </xdr:nvSpPr>
      <xdr:spPr>
        <a:xfrm>
          <a:off x="6737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63062</xdr:rowOff>
    </xdr:from>
    <xdr:to>
      <xdr:col>15</xdr:col>
      <xdr:colOff>180975</xdr:colOff>
      <xdr:row>56</xdr:row>
      <xdr:rowOff>20447</xdr:rowOff>
    </xdr:to>
    <xdr:cxnSp macro="">
      <xdr:nvCxnSpPr>
        <xdr:cNvPr id="349" name="直線コネクタ 348"/>
        <xdr:cNvCxnSpPr/>
      </xdr:nvCxnSpPr>
      <xdr:spPr>
        <a:xfrm flipV="1">
          <a:off x="9639300" y="8807012"/>
          <a:ext cx="838200" cy="8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84684</xdr:rowOff>
    </xdr:from>
    <xdr:to>
      <xdr:col>14</xdr:col>
      <xdr:colOff>28575</xdr:colOff>
      <xdr:row>56</xdr:row>
      <xdr:rowOff>20447</xdr:rowOff>
    </xdr:to>
    <xdr:cxnSp macro="">
      <xdr:nvCxnSpPr>
        <xdr:cNvPr id="352" name="直線コネクタ 351"/>
        <xdr:cNvCxnSpPr/>
      </xdr:nvCxnSpPr>
      <xdr:spPr>
        <a:xfrm>
          <a:off x="8750300" y="9342984"/>
          <a:ext cx="889000" cy="2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84684</xdr:rowOff>
    </xdr:from>
    <xdr:to>
      <xdr:col>12</xdr:col>
      <xdr:colOff>511175</xdr:colOff>
      <xdr:row>55</xdr:row>
      <xdr:rowOff>58833</xdr:rowOff>
    </xdr:to>
    <xdr:cxnSp macro="">
      <xdr:nvCxnSpPr>
        <xdr:cNvPr id="355" name="直線コネクタ 354"/>
        <xdr:cNvCxnSpPr/>
      </xdr:nvCxnSpPr>
      <xdr:spPr>
        <a:xfrm flipV="1">
          <a:off x="7861300" y="9342984"/>
          <a:ext cx="889000" cy="1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58833</xdr:rowOff>
    </xdr:from>
    <xdr:to>
      <xdr:col>11</xdr:col>
      <xdr:colOff>307975</xdr:colOff>
      <xdr:row>56</xdr:row>
      <xdr:rowOff>406</xdr:rowOff>
    </xdr:to>
    <xdr:cxnSp macro="">
      <xdr:nvCxnSpPr>
        <xdr:cNvPr id="358" name="直線コネクタ 357"/>
        <xdr:cNvCxnSpPr/>
      </xdr:nvCxnSpPr>
      <xdr:spPr>
        <a:xfrm flipV="1">
          <a:off x="6972300" y="9488583"/>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12262</xdr:rowOff>
    </xdr:from>
    <xdr:to>
      <xdr:col>15</xdr:col>
      <xdr:colOff>231775</xdr:colOff>
      <xdr:row>51</xdr:row>
      <xdr:rowOff>113862</xdr:rowOff>
    </xdr:to>
    <xdr:sp macro="" textlink="">
      <xdr:nvSpPr>
        <xdr:cNvPr id="368" name="円/楕円 367"/>
        <xdr:cNvSpPr/>
      </xdr:nvSpPr>
      <xdr:spPr>
        <a:xfrm>
          <a:off x="10426700" y="87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136739</xdr:rowOff>
    </xdr:from>
    <xdr:ext cx="534377" cy="259045"/>
    <xdr:sp macro="" textlink="">
      <xdr:nvSpPr>
        <xdr:cNvPr id="369" name="農林水産業費該当値テキスト"/>
        <xdr:cNvSpPr txBox="1"/>
      </xdr:nvSpPr>
      <xdr:spPr>
        <a:xfrm>
          <a:off x="10528300" y="870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141097</xdr:rowOff>
    </xdr:from>
    <xdr:to>
      <xdr:col>14</xdr:col>
      <xdr:colOff>79375</xdr:colOff>
      <xdr:row>56</xdr:row>
      <xdr:rowOff>71247</xdr:rowOff>
    </xdr:to>
    <xdr:sp macro="" textlink="">
      <xdr:nvSpPr>
        <xdr:cNvPr id="370" name="円/楕円 369"/>
        <xdr:cNvSpPr/>
      </xdr:nvSpPr>
      <xdr:spPr>
        <a:xfrm>
          <a:off x="9588500" y="95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87774</xdr:rowOff>
    </xdr:from>
    <xdr:ext cx="534377" cy="259045"/>
    <xdr:sp macro="" textlink="">
      <xdr:nvSpPr>
        <xdr:cNvPr id="371" name="テキスト ボックス 370"/>
        <xdr:cNvSpPr txBox="1"/>
      </xdr:nvSpPr>
      <xdr:spPr>
        <a:xfrm>
          <a:off x="9372111" y="93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33884</xdr:rowOff>
    </xdr:from>
    <xdr:to>
      <xdr:col>12</xdr:col>
      <xdr:colOff>561975</xdr:colOff>
      <xdr:row>54</xdr:row>
      <xdr:rowOff>135484</xdr:rowOff>
    </xdr:to>
    <xdr:sp macro="" textlink="">
      <xdr:nvSpPr>
        <xdr:cNvPr id="372" name="円/楕円 371"/>
        <xdr:cNvSpPr/>
      </xdr:nvSpPr>
      <xdr:spPr>
        <a:xfrm>
          <a:off x="8699500" y="92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152011</xdr:rowOff>
    </xdr:from>
    <xdr:ext cx="534377" cy="259045"/>
    <xdr:sp macro="" textlink="">
      <xdr:nvSpPr>
        <xdr:cNvPr id="373" name="テキスト ボックス 372"/>
        <xdr:cNvSpPr txBox="1"/>
      </xdr:nvSpPr>
      <xdr:spPr>
        <a:xfrm>
          <a:off x="8483111" y="90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8033</xdr:rowOff>
    </xdr:from>
    <xdr:to>
      <xdr:col>11</xdr:col>
      <xdr:colOff>358775</xdr:colOff>
      <xdr:row>55</xdr:row>
      <xdr:rowOff>109633</xdr:rowOff>
    </xdr:to>
    <xdr:sp macro="" textlink="">
      <xdr:nvSpPr>
        <xdr:cNvPr id="374" name="円/楕円 373"/>
        <xdr:cNvSpPr/>
      </xdr:nvSpPr>
      <xdr:spPr>
        <a:xfrm>
          <a:off x="7810500" y="94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126160</xdr:rowOff>
    </xdr:from>
    <xdr:ext cx="534377" cy="259045"/>
    <xdr:sp macro="" textlink="">
      <xdr:nvSpPr>
        <xdr:cNvPr id="375" name="テキスト ボックス 374"/>
        <xdr:cNvSpPr txBox="1"/>
      </xdr:nvSpPr>
      <xdr:spPr>
        <a:xfrm>
          <a:off x="7594111" y="92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121056</xdr:rowOff>
    </xdr:from>
    <xdr:to>
      <xdr:col>10</xdr:col>
      <xdr:colOff>155575</xdr:colOff>
      <xdr:row>56</xdr:row>
      <xdr:rowOff>51206</xdr:rowOff>
    </xdr:to>
    <xdr:sp macro="" textlink="">
      <xdr:nvSpPr>
        <xdr:cNvPr id="376" name="円/楕円 375"/>
        <xdr:cNvSpPr/>
      </xdr:nvSpPr>
      <xdr:spPr>
        <a:xfrm>
          <a:off x="6921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67733</xdr:rowOff>
    </xdr:from>
    <xdr:ext cx="534377" cy="259045"/>
    <xdr:sp macro="" textlink="">
      <xdr:nvSpPr>
        <xdr:cNvPr id="377" name="テキスト ボックス 376"/>
        <xdr:cNvSpPr txBox="1"/>
      </xdr:nvSpPr>
      <xdr:spPr>
        <a:xfrm>
          <a:off x="6705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91199</xdr:rowOff>
    </xdr:from>
    <xdr:to>
      <xdr:col>15</xdr:col>
      <xdr:colOff>180975</xdr:colOff>
      <xdr:row>73</xdr:row>
      <xdr:rowOff>130518</xdr:rowOff>
    </xdr:to>
    <xdr:cxnSp macro="">
      <xdr:nvCxnSpPr>
        <xdr:cNvPr id="406" name="直線コネクタ 405"/>
        <xdr:cNvCxnSpPr/>
      </xdr:nvCxnSpPr>
      <xdr:spPr>
        <a:xfrm>
          <a:off x="9639300" y="1260704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91199</xdr:rowOff>
    </xdr:from>
    <xdr:to>
      <xdr:col>14</xdr:col>
      <xdr:colOff>28575</xdr:colOff>
      <xdr:row>74</xdr:row>
      <xdr:rowOff>91351</xdr:rowOff>
    </xdr:to>
    <xdr:cxnSp macro="">
      <xdr:nvCxnSpPr>
        <xdr:cNvPr id="409" name="直線コネクタ 408"/>
        <xdr:cNvCxnSpPr/>
      </xdr:nvCxnSpPr>
      <xdr:spPr>
        <a:xfrm flipV="1">
          <a:off x="8750300" y="12607049"/>
          <a:ext cx="889000" cy="1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91351</xdr:rowOff>
    </xdr:from>
    <xdr:to>
      <xdr:col>12</xdr:col>
      <xdr:colOff>511175</xdr:colOff>
      <xdr:row>74</xdr:row>
      <xdr:rowOff>147130</xdr:rowOff>
    </xdr:to>
    <xdr:cxnSp macro="">
      <xdr:nvCxnSpPr>
        <xdr:cNvPr id="412" name="直線コネクタ 411"/>
        <xdr:cNvCxnSpPr/>
      </xdr:nvCxnSpPr>
      <xdr:spPr>
        <a:xfrm flipV="1">
          <a:off x="7861300" y="12778651"/>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147130</xdr:rowOff>
    </xdr:from>
    <xdr:to>
      <xdr:col>11</xdr:col>
      <xdr:colOff>307975</xdr:colOff>
      <xdr:row>75</xdr:row>
      <xdr:rowOff>10999</xdr:rowOff>
    </xdr:to>
    <xdr:cxnSp macro="">
      <xdr:nvCxnSpPr>
        <xdr:cNvPr id="415" name="直線コネクタ 414"/>
        <xdr:cNvCxnSpPr/>
      </xdr:nvCxnSpPr>
      <xdr:spPr>
        <a:xfrm flipV="1">
          <a:off x="6972300" y="12834430"/>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79718</xdr:rowOff>
    </xdr:from>
    <xdr:to>
      <xdr:col>15</xdr:col>
      <xdr:colOff>231775</xdr:colOff>
      <xdr:row>74</xdr:row>
      <xdr:rowOff>9868</xdr:rowOff>
    </xdr:to>
    <xdr:sp macro="" textlink="">
      <xdr:nvSpPr>
        <xdr:cNvPr id="425" name="円/楕円 424"/>
        <xdr:cNvSpPr/>
      </xdr:nvSpPr>
      <xdr:spPr>
        <a:xfrm>
          <a:off x="10426700" y="125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102595</xdr:rowOff>
    </xdr:from>
    <xdr:ext cx="534377" cy="259045"/>
    <xdr:sp macro="" textlink="">
      <xdr:nvSpPr>
        <xdr:cNvPr id="426" name="商工費該当値テキスト"/>
        <xdr:cNvSpPr txBox="1"/>
      </xdr:nvSpPr>
      <xdr:spPr>
        <a:xfrm>
          <a:off x="10528300" y="1244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40399</xdr:rowOff>
    </xdr:from>
    <xdr:to>
      <xdr:col>14</xdr:col>
      <xdr:colOff>79375</xdr:colOff>
      <xdr:row>73</xdr:row>
      <xdr:rowOff>141999</xdr:rowOff>
    </xdr:to>
    <xdr:sp macro="" textlink="">
      <xdr:nvSpPr>
        <xdr:cNvPr id="427" name="円/楕円 426"/>
        <xdr:cNvSpPr/>
      </xdr:nvSpPr>
      <xdr:spPr>
        <a:xfrm>
          <a:off x="9588500" y="125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158526</xdr:rowOff>
    </xdr:from>
    <xdr:ext cx="534377" cy="259045"/>
    <xdr:sp macro="" textlink="">
      <xdr:nvSpPr>
        <xdr:cNvPr id="428" name="テキスト ボックス 427"/>
        <xdr:cNvSpPr txBox="1"/>
      </xdr:nvSpPr>
      <xdr:spPr>
        <a:xfrm>
          <a:off x="9372111" y="123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40551</xdr:rowOff>
    </xdr:from>
    <xdr:to>
      <xdr:col>12</xdr:col>
      <xdr:colOff>561975</xdr:colOff>
      <xdr:row>74</xdr:row>
      <xdr:rowOff>142151</xdr:rowOff>
    </xdr:to>
    <xdr:sp macro="" textlink="">
      <xdr:nvSpPr>
        <xdr:cNvPr id="429" name="円/楕円 428"/>
        <xdr:cNvSpPr/>
      </xdr:nvSpPr>
      <xdr:spPr>
        <a:xfrm>
          <a:off x="8699500" y="127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158678</xdr:rowOff>
    </xdr:from>
    <xdr:ext cx="534377" cy="259045"/>
    <xdr:sp macro="" textlink="">
      <xdr:nvSpPr>
        <xdr:cNvPr id="430" name="テキスト ボックス 429"/>
        <xdr:cNvSpPr txBox="1"/>
      </xdr:nvSpPr>
      <xdr:spPr>
        <a:xfrm>
          <a:off x="8483111" y="125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96330</xdr:rowOff>
    </xdr:from>
    <xdr:to>
      <xdr:col>11</xdr:col>
      <xdr:colOff>358775</xdr:colOff>
      <xdr:row>75</xdr:row>
      <xdr:rowOff>26480</xdr:rowOff>
    </xdr:to>
    <xdr:sp macro="" textlink="">
      <xdr:nvSpPr>
        <xdr:cNvPr id="431" name="円/楕円 430"/>
        <xdr:cNvSpPr/>
      </xdr:nvSpPr>
      <xdr:spPr>
        <a:xfrm>
          <a:off x="7810500" y="127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43007</xdr:rowOff>
    </xdr:from>
    <xdr:ext cx="534377" cy="259045"/>
    <xdr:sp macro="" textlink="">
      <xdr:nvSpPr>
        <xdr:cNvPr id="432" name="テキスト ボックス 431"/>
        <xdr:cNvSpPr txBox="1"/>
      </xdr:nvSpPr>
      <xdr:spPr>
        <a:xfrm>
          <a:off x="7594111" y="125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131649</xdr:rowOff>
    </xdr:from>
    <xdr:to>
      <xdr:col>10</xdr:col>
      <xdr:colOff>155575</xdr:colOff>
      <xdr:row>75</xdr:row>
      <xdr:rowOff>61799</xdr:rowOff>
    </xdr:to>
    <xdr:sp macro="" textlink="">
      <xdr:nvSpPr>
        <xdr:cNvPr id="433" name="円/楕円 432"/>
        <xdr:cNvSpPr/>
      </xdr:nvSpPr>
      <xdr:spPr>
        <a:xfrm>
          <a:off x="6921500" y="12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78326</xdr:rowOff>
    </xdr:from>
    <xdr:ext cx="534377" cy="259045"/>
    <xdr:sp macro="" textlink="">
      <xdr:nvSpPr>
        <xdr:cNvPr id="434" name="テキスト ボックス 433"/>
        <xdr:cNvSpPr txBox="1"/>
      </xdr:nvSpPr>
      <xdr:spPr>
        <a:xfrm>
          <a:off x="6705111" y="125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101628</xdr:rowOff>
    </xdr:from>
    <xdr:to>
      <xdr:col>15</xdr:col>
      <xdr:colOff>180975</xdr:colOff>
      <xdr:row>96</xdr:row>
      <xdr:rowOff>133386</xdr:rowOff>
    </xdr:to>
    <xdr:cxnSp macro="">
      <xdr:nvCxnSpPr>
        <xdr:cNvPr id="467" name="直線コネクタ 466"/>
        <xdr:cNvCxnSpPr/>
      </xdr:nvCxnSpPr>
      <xdr:spPr>
        <a:xfrm flipV="1">
          <a:off x="9639300" y="16560828"/>
          <a:ext cx="8382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90255</xdr:rowOff>
    </xdr:from>
    <xdr:to>
      <xdr:col>14</xdr:col>
      <xdr:colOff>28575</xdr:colOff>
      <xdr:row>96</xdr:row>
      <xdr:rowOff>133386</xdr:rowOff>
    </xdr:to>
    <xdr:cxnSp macro="">
      <xdr:nvCxnSpPr>
        <xdr:cNvPr id="470" name="直線コネクタ 469"/>
        <xdr:cNvCxnSpPr/>
      </xdr:nvCxnSpPr>
      <xdr:spPr>
        <a:xfrm>
          <a:off x="8750300" y="16549455"/>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62957</xdr:rowOff>
    </xdr:from>
    <xdr:to>
      <xdr:col>12</xdr:col>
      <xdr:colOff>511175</xdr:colOff>
      <xdr:row>96</xdr:row>
      <xdr:rowOff>90255</xdr:rowOff>
    </xdr:to>
    <xdr:cxnSp macro="">
      <xdr:nvCxnSpPr>
        <xdr:cNvPr id="473" name="直線コネクタ 472"/>
        <xdr:cNvCxnSpPr/>
      </xdr:nvCxnSpPr>
      <xdr:spPr>
        <a:xfrm>
          <a:off x="7861300" y="16522157"/>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62957</xdr:rowOff>
    </xdr:from>
    <xdr:to>
      <xdr:col>11</xdr:col>
      <xdr:colOff>307975</xdr:colOff>
      <xdr:row>97</xdr:row>
      <xdr:rowOff>2617</xdr:rowOff>
    </xdr:to>
    <xdr:cxnSp macro="">
      <xdr:nvCxnSpPr>
        <xdr:cNvPr id="476" name="直線コネクタ 475"/>
        <xdr:cNvCxnSpPr/>
      </xdr:nvCxnSpPr>
      <xdr:spPr>
        <a:xfrm flipV="1">
          <a:off x="6972300" y="16522157"/>
          <a:ext cx="889000" cy="1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50828</xdr:rowOff>
    </xdr:from>
    <xdr:to>
      <xdr:col>15</xdr:col>
      <xdr:colOff>231775</xdr:colOff>
      <xdr:row>96</xdr:row>
      <xdr:rowOff>152428</xdr:rowOff>
    </xdr:to>
    <xdr:sp macro="" textlink="">
      <xdr:nvSpPr>
        <xdr:cNvPr id="486" name="円/楕円 485"/>
        <xdr:cNvSpPr/>
      </xdr:nvSpPr>
      <xdr:spPr>
        <a:xfrm>
          <a:off x="10426700" y="165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73705</xdr:rowOff>
    </xdr:from>
    <xdr:ext cx="534377" cy="259045"/>
    <xdr:sp macro="" textlink="">
      <xdr:nvSpPr>
        <xdr:cNvPr id="487" name="土木費該当値テキスト"/>
        <xdr:cNvSpPr txBox="1"/>
      </xdr:nvSpPr>
      <xdr:spPr>
        <a:xfrm>
          <a:off x="10528300" y="163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82586</xdr:rowOff>
    </xdr:from>
    <xdr:to>
      <xdr:col>14</xdr:col>
      <xdr:colOff>79375</xdr:colOff>
      <xdr:row>97</xdr:row>
      <xdr:rowOff>12736</xdr:rowOff>
    </xdr:to>
    <xdr:sp macro="" textlink="">
      <xdr:nvSpPr>
        <xdr:cNvPr id="488" name="円/楕円 487"/>
        <xdr:cNvSpPr/>
      </xdr:nvSpPr>
      <xdr:spPr>
        <a:xfrm>
          <a:off x="9588500" y="165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29263</xdr:rowOff>
    </xdr:from>
    <xdr:ext cx="534377" cy="259045"/>
    <xdr:sp macro="" textlink="">
      <xdr:nvSpPr>
        <xdr:cNvPr id="489" name="テキスト ボックス 488"/>
        <xdr:cNvSpPr txBox="1"/>
      </xdr:nvSpPr>
      <xdr:spPr>
        <a:xfrm>
          <a:off x="9372111" y="163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39455</xdr:rowOff>
    </xdr:from>
    <xdr:to>
      <xdr:col>12</xdr:col>
      <xdr:colOff>561975</xdr:colOff>
      <xdr:row>96</xdr:row>
      <xdr:rowOff>141055</xdr:rowOff>
    </xdr:to>
    <xdr:sp macro="" textlink="">
      <xdr:nvSpPr>
        <xdr:cNvPr id="490" name="円/楕円 489"/>
        <xdr:cNvSpPr/>
      </xdr:nvSpPr>
      <xdr:spPr>
        <a:xfrm>
          <a:off x="8699500" y="164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157582</xdr:rowOff>
    </xdr:from>
    <xdr:ext cx="534377" cy="259045"/>
    <xdr:sp macro="" textlink="">
      <xdr:nvSpPr>
        <xdr:cNvPr id="491" name="テキスト ボックス 490"/>
        <xdr:cNvSpPr txBox="1"/>
      </xdr:nvSpPr>
      <xdr:spPr>
        <a:xfrm>
          <a:off x="8483111" y="162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12157</xdr:rowOff>
    </xdr:from>
    <xdr:to>
      <xdr:col>11</xdr:col>
      <xdr:colOff>358775</xdr:colOff>
      <xdr:row>96</xdr:row>
      <xdr:rowOff>113757</xdr:rowOff>
    </xdr:to>
    <xdr:sp macro="" textlink="">
      <xdr:nvSpPr>
        <xdr:cNvPr id="492" name="円/楕円 491"/>
        <xdr:cNvSpPr/>
      </xdr:nvSpPr>
      <xdr:spPr>
        <a:xfrm>
          <a:off x="7810500" y="164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130284</xdr:rowOff>
    </xdr:from>
    <xdr:ext cx="534377" cy="259045"/>
    <xdr:sp macro="" textlink="">
      <xdr:nvSpPr>
        <xdr:cNvPr id="493" name="テキスト ボックス 492"/>
        <xdr:cNvSpPr txBox="1"/>
      </xdr:nvSpPr>
      <xdr:spPr>
        <a:xfrm>
          <a:off x="7594111" y="162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123267</xdr:rowOff>
    </xdr:from>
    <xdr:to>
      <xdr:col>10</xdr:col>
      <xdr:colOff>155575</xdr:colOff>
      <xdr:row>97</xdr:row>
      <xdr:rowOff>53417</xdr:rowOff>
    </xdr:to>
    <xdr:sp macro="" textlink="">
      <xdr:nvSpPr>
        <xdr:cNvPr id="494" name="円/楕円 493"/>
        <xdr:cNvSpPr/>
      </xdr:nvSpPr>
      <xdr:spPr>
        <a:xfrm>
          <a:off x="6921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69944</xdr:rowOff>
    </xdr:from>
    <xdr:ext cx="534377" cy="259045"/>
    <xdr:sp macro="" textlink="">
      <xdr:nvSpPr>
        <xdr:cNvPr id="495" name="テキスト ボックス 494"/>
        <xdr:cNvSpPr txBox="1"/>
      </xdr:nvSpPr>
      <xdr:spPr>
        <a:xfrm>
          <a:off x="6705111" y="163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32304</xdr:rowOff>
    </xdr:from>
    <xdr:to>
      <xdr:col>23</xdr:col>
      <xdr:colOff>517525</xdr:colOff>
      <xdr:row>35</xdr:row>
      <xdr:rowOff>70297</xdr:rowOff>
    </xdr:to>
    <xdr:cxnSp macro="">
      <xdr:nvCxnSpPr>
        <xdr:cNvPr id="523" name="直線コネクタ 522"/>
        <xdr:cNvCxnSpPr/>
      </xdr:nvCxnSpPr>
      <xdr:spPr>
        <a:xfrm flipV="1">
          <a:off x="15481300" y="6033054"/>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70297</xdr:rowOff>
    </xdr:from>
    <xdr:to>
      <xdr:col>22</xdr:col>
      <xdr:colOff>365125</xdr:colOff>
      <xdr:row>35</xdr:row>
      <xdr:rowOff>87991</xdr:rowOff>
    </xdr:to>
    <xdr:cxnSp macro="">
      <xdr:nvCxnSpPr>
        <xdr:cNvPr id="526" name="直線コネクタ 525"/>
        <xdr:cNvCxnSpPr/>
      </xdr:nvCxnSpPr>
      <xdr:spPr>
        <a:xfrm flipV="1">
          <a:off x="14592300" y="6071047"/>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87991</xdr:rowOff>
    </xdr:from>
    <xdr:to>
      <xdr:col>21</xdr:col>
      <xdr:colOff>161925</xdr:colOff>
      <xdr:row>35</xdr:row>
      <xdr:rowOff>100472</xdr:rowOff>
    </xdr:to>
    <xdr:cxnSp macro="">
      <xdr:nvCxnSpPr>
        <xdr:cNvPr id="529" name="直線コネクタ 528"/>
        <xdr:cNvCxnSpPr/>
      </xdr:nvCxnSpPr>
      <xdr:spPr>
        <a:xfrm flipV="1">
          <a:off x="13703300" y="6088741"/>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100472</xdr:rowOff>
    </xdr:from>
    <xdr:to>
      <xdr:col>19</xdr:col>
      <xdr:colOff>644525</xdr:colOff>
      <xdr:row>35</xdr:row>
      <xdr:rowOff>102027</xdr:rowOff>
    </xdr:to>
    <xdr:cxnSp macro="">
      <xdr:nvCxnSpPr>
        <xdr:cNvPr id="532" name="直線コネクタ 531"/>
        <xdr:cNvCxnSpPr/>
      </xdr:nvCxnSpPr>
      <xdr:spPr>
        <a:xfrm flipV="1">
          <a:off x="12814300" y="6101222"/>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152954</xdr:rowOff>
    </xdr:from>
    <xdr:to>
      <xdr:col>23</xdr:col>
      <xdr:colOff>568325</xdr:colOff>
      <xdr:row>35</xdr:row>
      <xdr:rowOff>83104</xdr:rowOff>
    </xdr:to>
    <xdr:sp macro="" textlink="">
      <xdr:nvSpPr>
        <xdr:cNvPr id="542" name="円/楕円 541"/>
        <xdr:cNvSpPr/>
      </xdr:nvSpPr>
      <xdr:spPr>
        <a:xfrm>
          <a:off x="16268700" y="59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4381</xdr:rowOff>
    </xdr:from>
    <xdr:ext cx="534377" cy="259045"/>
    <xdr:sp macro="" textlink="">
      <xdr:nvSpPr>
        <xdr:cNvPr id="543" name="消防費該当値テキスト"/>
        <xdr:cNvSpPr txBox="1"/>
      </xdr:nvSpPr>
      <xdr:spPr>
        <a:xfrm>
          <a:off x="16370300" y="58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19497</xdr:rowOff>
    </xdr:from>
    <xdr:to>
      <xdr:col>22</xdr:col>
      <xdr:colOff>415925</xdr:colOff>
      <xdr:row>35</xdr:row>
      <xdr:rowOff>121097</xdr:rowOff>
    </xdr:to>
    <xdr:sp macro="" textlink="">
      <xdr:nvSpPr>
        <xdr:cNvPr id="544" name="円/楕円 543"/>
        <xdr:cNvSpPr/>
      </xdr:nvSpPr>
      <xdr:spPr>
        <a:xfrm>
          <a:off x="15430500" y="60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137624</xdr:rowOff>
    </xdr:from>
    <xdr:ext cx="534377" cy="259045"/>
    <xdr:sp macro="" textlink="">
      <xdr:nvSpPr>
        <xdr:cNvPr id="545" name="テキスト ボックス 544"/>
        <xdr:cNvSpPr txBox="1"/>
      </xdr:nvSpPr>
      <xdr:spPr>
        <a:xfrm>
          <a:off x="15214111" y="57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37191</xdr:rowOff>
    </xdr:from>
    <xdr:to>
      <xdr:col>21</xdr:col>
      <xdr:colOff>212725</xdr:colOff>
      <xdr:row>35</xdr:row>
      <xdr:rowOff>138791</xdr:rowOff>
    </xdr:to>
    <xdr:sp macro="" textlink="">
      <xdr:nvSpPr>
        <xdr:cNvPr id="546" name="円/楕円 545"/>
        <xdr:cNvSpPr/>
      </xdr:nvSpPr>
      <xdr:spPr>
        <a:xfrm>
          <a:off x="14541500" y="60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155318</xdr:rowOff>
    </xdr:from>
    <xdr:ext cx="534377" cy="259045"/>
    <xdr:sp macro="" textlink="">
      <xdr:nvSpPr>
        <xdr:cNvPr id="547" name="テキスト ボックス 546"/>
        <xdr:cNvSpPr txBox="1"/>
      </xdr:nvSpPr>
      <xdr:spPr>
        <a:xfrm>
          <a:off x="14325111" y="58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49672</xdr:rowOff>
    </xdr:from>
    <xdr:to>
      <xdr:col>20</xdr:col>
      <xdr:colOff>9525</xdr:colOff>
      <xdr:row>35</xdr:row>
      <xdr:rowOff>151272</xdr:rowOff>
    </xdr:to>
    <xdr:sp macro="" textlink="">
      <xdr:nvSpPr>
        <xdr:cNvPr id="548" name="円/楕円 547"/>
        <xdr:cNvSpPr/>
      </xdr:nvSpPr>
      <xdr:spPr>
        <a:xfrm>
          <a:off x="136525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167799</xdr:rowOff>
    </xdr:from>
    <xdr:ext cx="534377" cy="259045"/>
    <xdr:sp macro="" textlink="">
      <xdr:nvSpPr>
        <xdr:cNvPr id="549" name="テキスト ボックス 548"/>
        <xdr:cNvSpPr txBox="1"/>
      </xdr:nvSpPr>
      <xdr:spPr>
        <a:xfrm>
          <a:off x="13436111" y="58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51227</xdr:rowOff>
    </xdr:from>
    <xdr:to>
      <xdr:col>18</xdr:col>
      <xdr:colOff>492125</xdr:colOff>
      <xdr:row>35</xdr:row>
      <xdr:rowOff>152827</xdr:rowOff>
    </xdr:to>
    <xdr:sp macro="" textlink="">
      <xdr:nvSpPr>
        <xdr:cNvPr id="550" name="円/楕円 549"/>
        <xdr:cNvSpPr/>
      </xdr:nvSpPr>
      <xdr:spPr>
        <a:xfrm>
          <a:off x="12763500" y="60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169354</xdr:rowOff>
    </xdr:from>
    <xdr:ext cx="534377" cy="259045"/>
    <xdr:sp macro="" textlink="">
      <xdr:nvSpPr>
        <xdr:cNvPr id="551" name="テキスト ボックス 550"/>
        <xdr:cNvSpPr txBox="1"/>
      </xdr:nvSpPr>
      <xdr:spPr>
        <a:xfrm>
          <a:off x="12547111" y="582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132668</xdr:rowOff>
    </xdr:from>
    <xdr:to>
      <xdr:col>23</xdr:col>
      <xdr:colOff>517525</xdr:colOff>
      <xdr:row>55</xdr:row>
      <xdr:rowOff>158815</xdr:rowOff>
    </xdr:to>
    <xdr:cxnSp macro="">
      <xdr:nvCxnSpPr>
        <xdr:cNvPr id="582" name="直線コネクタ 581"/>
        <xdr:cNvCxnSpPr/>
      </xdr:nvCxnSpPr>
      <xdr:spPr>
        <a:xfrm flipV="1">
          <a:off x="15481300" y="9390968"/>
          <a:ext cx="838200" cy="1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127323</xdr:rowOff>
    </xdr:from>
    <xdr:to>
      <xdr:col>22</xdr:col>
      <xdr:colOff>365125</xdr:colOff>
      <xdr:row>55</xdr:row>
      <xdr:rowOff>158815</xdr:rowOff>
    </xdr:to>
    <xdr:cxnSp macro="">
      <xdr:nvCxnSpPr>
        <xdr:cNvPr id="585" name="直線コネクタ 584"/>
        <xdr:cNvCxnSpPr/>
      </xdr:nvCxnSpPr>
      <xdr:spPr>
        <a:xfrm>
          <a:off x="14592300" y="9557073"/>
          <a:ext cx="889000" cy="3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127323</xdr:rowOff>
    </xdr:from>
    <xdr:to>
      <xdr:col>21</xdr:col>
      <xdr:colOff>161925</xdr:colOff>
      <xdr:row>55</xdr:row>
      <xdr:rowOff>163910</xdr:rowOff>
    </xdr:to>
    <xdr:cxnSp macro="">
      <xdr:nvCxnSpPr>
        <xdr:cNvPr id="588" name="直線コネクタ 587"/>
        <xdr:cNvCxnSpPr/>
      </xdr:nvCxnSpPr>
      <xdr:spPr>
        <a:xfrm flipV="1">
          <a:off x="13703300" y="9557073"/>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163910</xdr:rowOff>
    </xdr:from>
    <xdr:to>
      <xdr:col>19</xdr:col>
      <xdr:colOff>644525</xdr:colOff>
      <xdr:row>56</xdr:row>
      <xdr:rowOff>10019</xdr:rowOff>
    </xdr:to>
    <xdr:cxnSp macro="">
      <xdr:nvCxnSpPr>
        <xdr:cNvPr id="591" name="直線コネクタ 590"/>
        <xdr:cNvCxnSpPr/>
      </xdr:nvCxnSpPr>
      <xdr:spPr>
        <a:xfrm flipV="1">
          <a:off x="12814300" y="9593660"/>
          <a:ext cx="8890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81868</xdr:rowOff>
    </xdr:from>
    <xdr:to>
      <xdr:col>23</xdr:col>
      <xdr:colOff>568325</xdr:colOff>
      <xdr:row>55</xdr:row>
      <xdr:rowOff>12018</xdr:rowOff>
    </xdr:to>
    <xdr:sp macro="" textlink="">
      <xdr:nvSpPr>
        <xdr:cNvPr id="601" name="円/楕円 600"/>
        <xdr:cNvSpPr/>
      </xdr:nvSpPr>
      <xdr:spPr>
        <a:xfrm>
          <a:off x="16268700" y="93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104745</xdr:rowOff>
    </xdr:from>
    <xdr:ext cx="534377" cy="259045"/>
    <xdr:sp macro="" textlink="">
      <xdr:nvSpPr>
        <xdr:cNvPr id="602" name="教育費該当値テキスト"/>
        <xdr:cNvSpPr txBox="1"/>
      </xdr:nvSpPr>
      <xdr:spPr>
        <a:xfrm>
          <a:off x="16370300" y="91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108015</xdr:rowOff>
    </xdr:from>
    <xdr:to>
      <xdr:col>22</xdr:col>
      <xdr:colOff>415925</xdr:colOff>
      <xdr:row>56</xdr:row>
      <xdr:rowOff>38165</xdr:rowOff>
    </xdr:to>
    <xdr:sp macro="" textlink="">
      <xdr:nvSpPr>
        <xdr:cNvPr id="603" name="円/楕円 602"/>
        <xdr:cNvSpPr/>
      </xdr:nvSpPr>
      <xdr:spPr>
        <a:xfrm>
          <a:off x="15430500" y="95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54692</xdr:rowOff>
    </xdr:from>
    <xdr:ext cx="534377" cy="259045"/>
    <xdr:sp macro="" textlink="">
      <xdr:nvSpPr>
        <xdr:cNvPr id="604" name="テキスト ボックス 603"/>
        <xdr:cNvSpPr txBox="1"/>
      </xdr:nvSpPr>
      <xdr:spPr>
        <a:xfrm>
          <a:off x="15214111" y="93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76523</xdr:rowOff>
    </xdr:from>
    <xdr:to>
      <xdr:col>21</xdr:col>
      <xdr:colOff>212725</xdr:colOff>
      <xdr:row>56</xdr:row>
      <xdr:rowOff>6673</xdr:rowOff>
    </xdr:to>
    <xdr:sp macro="" textlink="">
      <xdr:nvSpPr>
        <xdr:cNvPr id="605" name="円/楕円 604"/>
        <xdr:cNvSpPr/>
      </xdr:nvSpPr>
      <xdr:spPr>
        <a:xfrm>
          <a:off x="14541500" y="9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23200</xdr:rowOff>
    </xdr:from>
    <xdr:ext cx="534377" cy="259045"/>
    <xdr:sp macro="" textlink="">
      <xdr:nvSpPr>
        <xdr:cNvPr id="606" name="テキスト ボックス 605"/>
        <xdr:cNvSpPr txBox="1"/>
      </xdr:nvSpPr>
      <xdr:spPr>
        <a:xfrm>
          <a:off x="14325111" y="92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113110</xdr:rowOff>
    </xdr:from>
    <xdr:to>
      <xdr:col>20</xdr:col>
      <xdr:colOff>9525</xdr:colOff>
      <xdr:row>56</xdr:row>
      <xdr:rowOff>43260</xdr:rowOff>
    </xdr:to>
    <xdr:sp macro="" textlink="">
      <xdr:nvSpPr>
        <xdr:cNvPr id="607" name="円/楕円 606"/>
        <xdr:cNvSpPr/>
      </xdr:nvSpPr>
      <xdr:spPr>
        <a:xfrm>
          <a:off x="13652500" y="95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59787</xdr:rowOff>
    </xdr:from>
    <xdr:ext cx="534377" cy="259045"/>
    <xdr:sp macro="" textlink="">
      <xdr:nvSpPr>
        <xdr:cNvPr id="608" name="テキスト ボックス 607"/>
        <xdr:cNvSpPr txBox="1"/>
      </xdr:nvSpPr>
      <xdr:spPr>
        <a:xfrm>
          <a:off x="13436111" y="93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130669</xdr:rowOff>
    </xdr:from>
    <xdr:to>
      <xdr:col>18</xdr:col>
      <xdr:colOff>492125</xdr:colOff>
      <xdr:row>56</xdr:row>
      <xdr:rowOff>60819</xdr:rowOff>
    </xdr:to>
    <xdr:sp macro="" textlink="">
      <xdr:nvSpPr>
        <xdr:cNvPr id="609" name="円/楕円 608"/>
        <xdr:cNvSpPr/>
      </xdr:nvSpPr>
      <xdr:spPr>
        <a:xfrm>
          <a:off x="12763500" y="9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77346</xdr:rowOff>
    </xdr:from>
    <xdr:ext cx="534377" cy="259045"/>
    <xdr:sp macro="" textlink="">
      <xdr:nvSpPr>
        <xdr:cNvPr id="610" name="テキスト ボックス 609"/>
        <xdr:cNvSpPr txBox="1"/>
      </xdr:nvSpPr>
      <xdr:spPr>
        <a:xfrm>
          <a:off x="12547111" y="93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8922</xdr:rowOff>
    </xdr:from>
    <xdr:to>
      <xdr:col>23</xdr:col>
      <xdr:colOff>517525</xdr:colOff>
      <xdr:row>79</xdr:row>
      <xdr:rowOff>28105</xdr:rowOff>
    </xdr:to>
    <xdr:cxnSp macro="">
      <xdr:nvCxnSpPr>
        <xdr:cNvPr id="639" name="直線コネクタ 638"/>
        <xdr:cNvCxnSpPr/>
      </xdr:nvCxnSpPr>
      <xdr:spPr>
        <a:xfrm>
          <a:off x="15481300" y="13553472"/>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8922</xdr:rowOff>
    </xdr:from>
    <xdr:to>
      <xdr:col>22</xdr:col>
      <xdr:colOff>365125</xdr:colOff>
      <xdr:row>79</xdr:row>
      <xdr:rowOff>44450</xdr:rowOff>
    </xdr:to>
    <xdr:cxnSp macro="">
      <xdr:nvCxnSpPr>
        <xdr:cNvPr id="642" name="直線コネクタ 641"/>
        <xdr:cNvCxnSpPr/>
      </xdr:nvCxnSpPr>
      <xdr:spPr>
        <a:xfrm flipV="1">
          <a:off x="14592300" y="13553472"/>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42050</xdr:rowOff>
    </xdr:from>
    <xdr:to>
      <xdr:col>19</xdr:col>
      <xdr:colOff>644525</xdr:colOff>
      <xdr:row>79</xdr:row>
      <xdr:rowOff>44450</xdr:rowOff>
    </xdr:to>
    <xdr:cxnSp macro="">
      <xdr:nvCxnSpPr>
        <xdr:cNvPr id="648" name="直線コネクタ 647"/>
        <xdr:cNvCxnSpPr/>
      </xdr:nvCxnSpPr>
      <xdr:spPr>
        <a:xfrm>
          <a:off x="12814300" y="135866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148755</xdr:rowOff>
    </xdr:from>
    <xdr:to>
      <xdr:col>23</xdr:col>
      <xdr:colOff>568325</xdr:colOff>
      <xdr:row>79</xdr:row>
      <xdr:rowOff>78905</xdr:rowOff>
    </xdr:to>
    <xdr:sp macro="" textlink="">
      <xdr:nvSpPr>
        <xdr:cNvPr id="658" name="円/楕円 657"/>
        <xdr:cNvSpPr/>
      </xdr:nvSpPr>
      <xdr:spPr>
        <a:xfrm>
          <a:off x="16268700" y="135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129572</xdr:rowOff>
    </xdr:from>
    <xdr:to>
      <xdr:col>22</xdr:col>
      <xdr:colOff>415925</xdr:colOff>
      <xdr:row>79</xdr:row>
      <xdr:rowOff>59722</xdr:rowOff>
    </xdr:to>
    <xdr:sp macro="" textlink="">
      <xdr:nvSpPr>
        <xdr:cNvPr id="660" name="円/楕円 659"/>
        <xdr:cNvSpPr/>
      </xdr:nvSpPr>
      <xdr:spPr>
        <a:xfrm>
          <a:off x="15430500" y="135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76249</xdr:rowOff>
    </xdr:from>
    <xdr:ext cx="469744" cy="259045"/>
    <xdr:sp macro="" textlink="">
      <xdr:nvSpPr>
        <xdr:cNvPr id="661" name="テキスト ボックス 660"/>
        <xdr:cNvSpPr txBox="1"/>
      </xdr:nvSpPr>
      <xdr:spPr>
        <a:xfrm>
          <a:off x="15246427" y="132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162700</xdr:rowOff>
    </xdr:from>
    <xdr:to>
      <xdr:col>18</xdr:col>
      <xdr:colOff>492125</xdr:colOff>
      <xdr:row>79</xdr:row>
      <xdr:rowOff>92850</xdr:rowOff>
    </xdr:to>
    <xdr:sp macro="" textlink="">
      <xdr:nvSpPr>
        <xdr:cNvPr id="666" name="円/楕円 665"/>
        <xdr:cNvSpPr/>
      </xdr:nvSpPr>
      <xdr:spPr>
        <a:xfrm>
          <a:off x="12763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83977</xdr:rowOff>
    </xdr:from>
    <xdr:ext cx="378565" cy="259045"/>
    <xdr:sp macro="" textlink="">
      <xdr:nvSpPr>
        <xdr:cNvPr id="667" name="テキスト ボックス 666"/>
        <xdr:cNvSpPr txBox="1"/>
      </xdr:nvSpPr>
      <xdr:spPr>
        <a:xfrm>
          <a:off x="12625017" y="13628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154701</xdr:rowOff>
    </xdr:from>
    <xdr:to>
      <xdr:col>23</xdr:col>
      <xdr:colOff>517525</xdr:colOff>
      <xdr:row>96</xdr:row>
      <xdr:rowOff>11858</xdr:rowOff>
    </xdr:to>
    <xdr:cxnSp macro="">
      <xdr:nvCxnSpPr>
        <xdr:cNvPr id="698" name="直線コネクタ 697"/>
        <xdr:cNvCxnSpPr/>
      </xdr:nvCxnSpPr>
      <xdr:spPr>
        <a:xfrm>
          <a:off x="15481300" y="16442451"/>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115697</xdr:rowOff>
    </xdr:from>
    <xdr:to>
      <xdr:col>22</xdr:col>
      <xdr:colOff>365125</xdr:colOff>
      <xdr:row>95</xdr:row>
      <xdr:rowOff>154701</xdr:rowOff>
    </xdr:to>
    <xdr:cxnSp macro="">
      <xdr:nvCxnSpPr>
        <xdr:cNvPr id="701" name="直線コネクタ 700"/>
        <xdr:cNvCxnSpPr/>
      </xdr:nvCxnSpPr>
      <xdr:spPr>
        <a:xfrm>
          <a:off x="14592300" y="16403447"/>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106629</xdr:rowOff>
    </xdr:from>
    <xdr:to>
      <xdr:col>21</xdr:col>
      <xdr:colOff>161925</xdr:colOff>
      <xdr:row>95</xdr:row>
      <xdr:rowOff>115697</xdr:rowOff>
    </xdr:to>
    <xdr:cxnSp macro="">
      <xdr:nvCxnSpPr>
        <xdr:cNvPr id="704" name="直線コネクタ 703"/>
        <xdr:cNvCxnSpPr/>
      </xdr:nvCxnSpPr>
      <xdr:spPr>
        <a:xfrm>
          <a:off x="13703300" y="16394379"/>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62542</xdr:rowOff>
    </xdr:from>
    <xdr:to>
      <xdr:col>19</xdr:col>
      <xdr:colOff>644525</xdr:colOff>
      <xdr:row>95</xdr:row>
      <xdr:rowOff>106629</xdr:rowOff>
    </xdr:to>
    <xdr:cxnSp macro="">
      <xdr:nvCxnSpPr>
        <xdr:cNvPr id="707" name="直線コネクタ 706"/>
        <xdr:cNvCxnSpPr/>
      </xdr:nvCxnSpPr>
      <xdr:spPr>
        <a:xfrm>
          <a:off x="12814300" y="163502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132508</xdr:rowOff>
    </xdr:from>
    <xdr:to>
      <xdr:col>23</xdr:col>
      <xdr:colOff>568325</xdr:colOff>
      <xdr:row>96</xdr:row>
      <xdr:rowOff>62658</xdr:rowOff>
    </xdr:to>
    <xdr:sp macro="" textlink="">
      <xdr:nvSpPr>
        <xdr:cNvPr id="717" name="円/楕円 716"/>
        <xdr:cNvSpPr/>
      </xdr:nvSpPr>
      <xdr:spPr>
        <a:xfrm>
          <a:off x="16268700" y="164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155385</xdr:rowOff>
    </xdr:from>
    <xdr:ext cx="534377" cy="259045"/>
    <xdr:sp macro="" textlink="">
      <xdr:nvSpPr>
        <xdr:cNvPr id="718" name="公債費該当値テキスト"/>
        <xdr:cNvSpPr txBox="1"/>
      </xdr:nvSpPr>
      <xdr:spPr>
        <a:xfrm>
          <a:off x="16370300" y="162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103901</xdr:rowOff>
    </xdr:from>
    <xdr:to>
      <xdr:col>22</xdr:col>
      <xdr:colOff>415925</xdr:colOff>
      <xdr:row>96</xdr:row>
      <xdr:rowOff>34051</xdr:rowOff>
    </xdr:to>
    <xdr:sp macro="" textlink="">
      <xdr:nvSpPr>
        <xdr:cNvPr id="719" name="円/楕円 718"/>
        <xdr:cNvSpPr/>
      </xdr:nvSpPr>
      <xdr:spPr>
        <a:xfrm>
          <a:off x="15430500" y="163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50578</xdr:rowOff>
    </xdr:from>
    <xdr:ext cx="534377" cy="259045"/>
    <xdr:sp macro="" textlink="">
      <xdr:nvSpPr>
        <xdr:cNvPr id="720" name="テキスト ボックス 719"/>
        <xdr:cNvSpPr txBox="1"/>
      </xdr:nvSpPr>
      <xdr:spPr>
        <a:xfrm>
          <a:off x="15214111" y="161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64897</xdr:rowOff>
    </xdr:from>
    <xdr:to>
      <xdr:col>21</xdr:col>
      <xdr:colOff>212725</xdr:colOff>
      <xdr:row>95</xdr:row>
      <xdr:rowOff>166497</xdr:rowOff>
    </xdr:to>
    <xdr:sp macro="" textlink="">
      <xdr:nvSpPr>
        <xdr:cNvPr id="721" name="円/楕円 720"/>
        <xdr:cNvSpPr/>
      </xdr:nvSpPr>
      <xdr:spPr>
        <a:xfrm>
          <a:off x="14541500" y="163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11574</xdr:rowOff>
    </xdr:from>
    <xdr:ext cx="534377" cy="259045"/>
    <xdr:sp macro="" textlink="">
      <xdr:nvSpPr>
        <xdr:cNvPr id="722" name="テキスト ボックス 721"/>
        <xdr:cNvSpPr txBox="1"/>
      </xdr:nvSpPr>
      <xdr:spPr>
        <a:xfrm>
          <a:off x="14325111" y="161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55829</xdr:rowOff>
    </xdr:from>
    <xdr:to>
      <xdr:col>20</xdr:col>
      <xdr:colOff>9525</xdr:colOff>
      <xdr:row>95</xdr:row>
      <xdr:rowOff>157429</xdr:rowOff>
    </xdr:to>
    <xdr:sp macro="" textlink="">
      <xdr:nvSpPr>
        <xdr:cNvPr id="723" name="円/楕円 722"/>
        <xdr:cNvSpPr/>
      </xdr:nvSpPr>
      <xdr:spPr>
        <a:xfrm>
          <a:off x="136525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2506</xdr:rowOff>
    </xdr:from>
    <xdr:ext cx="534377" cy="259045"/>
    <xdr:sp macro="" textlink="">
      <xdr:nvSpPr>
        <xdr:cNvPr id="724" name="テキスト ボックス 723"/>
        <xdr:cNvSpPr txBox="1"/>
      </xdr:nvSpPr>
      <xdr:spPr>
        <a:xfrm>
          <a:off x="13436111" y="16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11742</xdr:rowOff>
    </xdr:from>
    <xdr:to>
      <xdr:col>18</xdr:col>
      <xdr:colOff>492125</xdr:colOff>
      <xdr:row>95</xdr:row>
      <xdr:rowOff>113342</xdr:rowOff>
    </xdr:to>
    <xdr:sp macro="" textlink="">
      <xdr:nvSpPr>
        <xdr:cNvPr id="725" name="円/楕円 724"/>
        <xdr:cNvSpPr/>
      </xdr:nvSpPr>
      <xdr:spPr>
        <a:xfrm>
          <a:off x="12763500" y="162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129869</xdr:rowOff>
    </xdr:from>
    <xdr:ext cx="534377" cy="259045"/>
    <xdr:sp macro="" textlink="">
      <xdr:nvSpPr>
        <xdr:cNvPr id="726" name="テキスト ボックス 725"/>
        <xdr:cNvSpPr txBox="1"/>
      </xdr:nvSpPr>
      <xdr:spPr>
        <a:xfrm>
          <a:off x="12547111" y="160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農林水産費については、住民一人当たりのコストが７１</a:t>
          </a:r>
          <a:r>
            <a:rPr kumimoji="1" lang="en-US" altLang="ja-JP" sz="1300">
              <a:latin typeface="ＭＳ Ｐゴシック"/>
            </a:rPr>
            <a:t>,</a:t>
          </a:r>
          <a:r>
            <a:rPr kumimoji="1" lang="ja-JP" altLang="en-US" sz="1300">
              <a:latin typeface="ＭＳ Ｐゴシック"/>
            </a:rPr>
            <a:t>０２３円と昨年度から大きく増加している状況にある。これは、強い農業づくり事業を実施したことによるもので、補助事業のため、実質的なコスト増とはなっていない。</a:t>
          </a:r>
          <a:endParaRPr kumimoji="1" lang="en-US" altLang="ja-JP" sz="1300">
            <a:latin typeface="ＭＳ Ｐゴシック"/>
          </a:endParaRPr>
        </a:p>
        <a:p>
          <a:r>
            <a:rPr kumimoji="1" lang="ja-JP" altLang="en-US" sz="1300">
              <a:latin typeface="ＭＳ Ｐゴシック"/>
            </a:rPr>
            <a:t>　民生費については、住民一人当たりのコストが１２３，９１０円となっている。決算額全体でみると、民生費のうち高齢化の進展を背景とした社会福祉費が増加したことが要因となっている。</a:t>
          </a:r>
          <a:endParaRPr kumimoji="1" lang="en-US" altLang="ja-JP" sz="1300">
            <a:latin typeface="ＭＳ Ｐゴシック"/>
          </a:endParaRPr>
        </a:p>
        <a:p>
          <a:r>
            <a:rPr kumimoji="1" lang="ja-JP" altLang="en-US" sz="1300">
              <a:latin typeface="ＭＳ Ｐゴシック"/>
            </a:rPr>
            <a:t>　また、教育費については、７５，６４６円と平成２７年度から住民一人当たりのコストが１８，１６２円増加しているが、これは体育施設を整備したことによる業務委託料等の増加が要因となっている。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財政調整基金残高は、次年度執行事業の財源確保のため、本年度も増額している。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年度においては、実質収支額が減少しているが、町債の元利償還金の減少による公債費の減等により改善されてきている。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実質単年度収支については、財政調整基金の積立額が減少したことによる減となっている。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は、景気の低迷や人口減少などにより町税や地方交付税の大きな伸びは期待できず、基金の取り崩しも必要となってくることが予想されることから、優先度や緊急性を判断しつつ、事務事業の見直しや経費の節減をし適正な財政運営を図っ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一般会計及び全ての特別会計で赤字が生じていない現状である。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1"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11337230</v>
      </c>
      <c r="BO4" s="411"/>
      <c r="BP4" s="411"/>
      <c r="BQ4" s="411"/>
      <c r="BR4" s="411"/>
      <c r="BS4" s="411"/>
      <c r="BT4" s="411"/>
      <c r="BU4" s="412"/>
      <c r="BV4" s="410">
        <v>10417363</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0.8</v>
      </c>
      <c r="CU4" s="588"/>
      <c r="CV4" s="588"/>
      <c r="CW4" s="588"/>
      <c r="CX4" s="588"/>
      <c r="CY4" s="588"/>
      <c r="CZ4" s="588"/>
      <c r="DA4" s="589"/>
      <c r="DB4" s="587">
        <v>1.1000000000000001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11282996</v>
      </c>
      <c r="BO5" s="416"/>
      <c r="BP5" s="416"/>
      <c r="BQ5" s="416"/>
      <c r="BR5" s="416"/>
      <c r="BS5" s="416"/>
      <c r="BT5" s="416"/>
      <c r="BU5" s="417"/>
      <c r="BV5" s="415">
        <v>10338682</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77.8</v>
      </c>
      <c r="CU5" s="386"/>
      <c r="CV5" s="386"/>
      <c r="CW5" s="386"/>
      <c r="CX5" s="386"/>
      <c r="CY5" s="386"/>
      <c r="CZ5" s="386"/>
      <c r="DA5" s="387"/>
      <c r="DB5" s="385">
        <v>75.900000000000006</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54234</v>
      </c>
      <c r="BO6" s="416"/>
      <c r="BP6" s="416"/>
      <c r="BQ6" s="416"/>
      <c r="BR6" s="416"/>
      <c r="BS6" s="416"/>
      <c r="BT6" s="416"/>
      <c r="BU6" s="417"/>
      <c r="BV6" s="415">
        <v>78681</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81.599999999999994</v>
      </c>
      <c r="CU6" s="562"/>
      <c r="CV6" s="562"/>
      <c r="CW6" s="562"/>
      <c r="CX6" s="562"/>
      <c r="CY6" s="562"/>
      <c r="CZ6" s="562"/>
      <c r="DA6" s="563"/>
      <c r="DB6" s="561">
        <v>80.3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190</v>
      </c>
      <c r="BO7" s="416"/>
      <c r="BP7" s="416"/>
      <c r="BQ7" s="416"/>
      <c r="BR7" s="416"/>
      <c r="BS7" s="416"/>
      <c r="BT7" s="416"/>
      <c r="BU7" s="417"/>
      <c r="BV7" s="415">
        <v>161</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6731624</v>
      </c>
      <c r="CU7" s="416"/>
      <c r="CV7" s="416"/>
      <c r="CW7" s="416"/>
      <c r="CX7" s="416"/>
      <c r="CY7" s="416"/>
      <c r="CZ7" s="416"/>
      <c r="DA7" s="417"/>
      <c r="DB7" s="415">
        <v>6876197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54044</v>
      </c>
      <c r="BO8" s="416"/>
      <c r="BP8" s="416"/>
      <c r="BQ8" s="416"/>
      <c r="BR8" s="416"/>
      <c r="BS8" s="416"/>
      <c r="BT8" s="416"/>
      <c r="BU8" s="417"/>
      <c r="BV8" s="415">
        <v>78520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0.35</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20296</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92</v>
      </c>
      <c r="AV9" s="473"/>
      <c r="AW9" s="473"/>
      <c r="AX9" s="473"/>
      <c r="AY9" s="395" t="s">
        <v>99</v>
      </c>
      <c r="AZ9" s="396"/>
      <c r="BA9" s="396"/>
      <c r="BB9" s="396"/>
      <c r="BC9" s="396"/>
      <c r="BD9" s="396"/>
      <c r="BE9" s="396"/>
      <c r="BF9" s="396"/>
      <c r="BG9" s="396"/>
      <c r="BH9" s="396"/>
      <c r="BI9" s="396"/>
      <c r="BJ9" s="396"/>
      <c r="BK9" s="396"/>
      <c r="BL9" s="396"/>
      <c r="BM9" s="397"/>
      <c r="BN9" s="415">
        <v>-24476</v>
      </c>
      <c r="BO9" s="416"/>
      <c r="BP9" s="416"/>
      <c r="BQ9" s="416"/>
      <c r="BR9" s="416"/>
      <c r="BS9" s="416"/>
      <c r="BT9" s="416"/>
      <c r="BU9" s="417"/>
      <c r="BV9" s="415">
        <v>-16579</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v>
      </c>
      <c r="CU9" s="386"/>
      <c r="CV9" s="386"/>
      <c r="CW9" s="386"/>
      <c r="CX9" s="386"/>
      <c r="CY9" s="386"/>
      <c r="CZ9" s="386"/>
      <c r="DA9" s="387"/>
      <c r="DB9" s="385">
        <v>14.2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21575</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32914</v>
      </c>
      <c r="BO10" s="416"/>
      <c r="BP10" s="416"/>
      <c r="BQ10" s="416"/>
      <c r="BR10" s="416"/>
      <c r="BS10" s="416"/>
      <c r="BT10" s="416"/>
      <c r="BU10" s="417"/>
      <c r="BV10" s="415">
        <v>183333</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92</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20246</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1066</v>
      </c>
      <c r="BO12" s="416"/>
      <c r="BP12" s="416"/>
      <c r="BQ12" s="416"/>
      <c r="BR12" s="416"/>
      <c r="BS12" s="416"/>
      <c r="BT12" s="416"/>
      <c r="BU12" s="417"/>
      <c r="BV12" s="415">
        <v>2791</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20190</v>
      </c>
      <c r="S13" s="517"/>
      <c r="T13" s="517"/>
      <c r="U13" s="517"/>
      <c r="V13" s="518"/>
      <c r="W13" s="504" t="s">
        <v>122</v>
      </c>
      <c r="X13" s="428"/>
      <c r="Y13" s="428"/>
      <c r="Z13" s="428"/>
      <c r="AA13" s="428"/>
      <c r="AB13" s="429"/>
      <c r="AC13" s="391">
        <v>1530</v>
      </c>
      <c r="AD13" s="392"/>
      <c r="AE13" s="392"/>
      <c r="AF13" s="392"/>
      <c r="AG13" s="393"/>
      <c r="AH13" s="391">
        <v>1645</v>
      </c>
      <c r="AI13" s="392"/>
      <c r="AJ13" s="392"/>
      <c r="AK13" s="392"/>
      <c r="AL13" s="394"/>
      <c r="AM13" s="484" t="s">
        <v>123</v>
      </c>
      <c r="AN13" s="389"/>
      <c r="AO13" s="389"/>
      <c r="AP13" s="389"/>
      <c r="AQ13" s="389"/>
      <c r="AR13" s="389"/>
      <c r="AS13" s="389"/>
      <c r="AT13" s="390"/>
      <c r="AU13" s="472" t="s">
        <v>117</v>
      </c>
      <c r="AV13" s="473"/>
      <c r="AW13" s="473"/>
      <c r="AX13" s="473"/>
      <c r="AY13" s="395" t="s">
        <v>124</v>
      </c>
      <c r="AZ13" s="396"/>
      <c r="BA13" s="396"/>
      <c r="BB13" s="396"/>
      <c r="BC13" s="396"/>
      <c r="BD13" s="396"/>
      <c r="BE13" s="396"/>
      <c r="BF13" s="396"/>
      <c r="BG13" s="396"/>
      <c r="BH13" s="396"/>
      <c r="BI13" s="396"/>
      <c r="BJ13" s="396"/>
      <c r="BK13" s="396"/>
      <c r="BL13" s="396"/>
      <c r="BM13" s="397"/>
      <c r="BN13" s="415">
        <v>7372</v>
      </c>
      <c r="BO13" s="416"/>
      <c r="BP13" s="416"/>
      <c r="BQ13" s="416"/>
      <c r="BR13" s="416"/>
      <c r="BS13" s="416"/>
      <c r="BT13" s="416"/>
      <c r="BU13" s="417"/>
      <c r="BV13" s="415">
        <v>163963</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20527</v>
      </c>
      <c r="S14" s="517"/>
      <c r="T14" s="517"/>
      <c r="U14" s="517"/>
      <c r="V14" s="518"/>
      <c r="W14" s="519"/>
      <c r="X14" s="431"/>
      <c r="Y14" s="431"/>
      <c r="Z14" s="431"/>
      <c r="AA14" s="431"/>
      <c r="AB14" s="432"/>
      <c r="AC14" s="509">
        <v>15.7</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20481</v>
      </c>
      <c r="S15" s="517"/>
      <c r="T15" s="517"/>
      <c r="U15" s="517"/>
      <c r="V15" s="518"/>
      <c r="W15" s="504" t="s">
        <v>128</v>
      </c>
      <c r="X15" s="428"/>
      <c r="Y15" s="428"/>
      <c r="Z15" s="428"/>
      <c r="AA15" s="428"/>
      <c r="AB15" s="429"/>
      <c r="AC15" s="391">
        <v>1918</v>
      </c>
      <c r="AD15" s="392"/>
      <c r="AE15" s="392"/>
      <c r="AF15" s="392"/>
      <c r="AG15" s="393"/>
      <c r="AH15" s="391">
        <v>2107</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2111166</v>
      </c>
      <c r="BO15" s="411"/>
      <c r="BP15" s="411"/>
      <c r="BQ15" s="411"/>
      <c r="BR15" s="411"/>
      <c r="BS15" s="411"/>
      <c r="BT15" s="411"/>
      <c r="BU15" s="412"/>
      <c r="BV15" s="410">
        <v>2106790</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19.7</v>
      </c>
      <c r="AD16" s="510"/>
      <c r="AE16" s="510"/>
      <c r="AF16" s="510"/>
      <c r="AG16" s="511"/>
      <c r="AH16" s="509">
        <v>20.6</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5886475</v>
      </c>
      <c r="BO16" s="416"/>
      <c r="BP16" s="416"/>
      <c r="BQ16" s="416"/>
      <c r="BR16" s="416"/>
      <c r="BS16" s="416"/>
      <c r="BT16" s="416"/>
      <c r="BU16" s="417"/>
      <c r="BV16" s="415">
        <v>5948651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132</v>
      </c>
      <c r="S17" s="502"/>
      <c r="T17" s="502"/>
      <c r="U17" s="502"/>
      <c r="V17" s="503"/>
      <c r="W17" s="504" t="s">
        <v>135</v>
      </c>
      <c r="X17" s="428"/>
      <c r="Y17" s="428"/>
      <c r="Z17" s="428"/>
      <c r="AA17" s="428"/>
      <c r="AB17" s="429"/>
      <c r="AC17" s="391">
        <v>6284</v>
      </c>
      <c r="AD17" s="392"/>
      <c r="AE17" s="392"/>
      <c r="AF17" s="392"/>
      <c r="AG17" s="393"/>
      <c r="AH17" s="391">
        <v>6500</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2647796</v>
      </c>
      <c r="BO17" s="416"/>
      <c r="BP17" s="416"/>
      <c r="BQ17" s="416"/>
      <c r="BR17" s="416"/>
      <c r="BS17" s="416"/>
      <c r="BT17" s="416"/>
      <c r="BU17" s="417"/>
      <c r="BV17" s="415">
        <v>2635788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137</v>
      </c>
      <c r="C18" s="478"/>
      <c r="D18" s="478"/>
      <c r="E18" s="479"/>
      <c r="F18" s="479"/>
      <c r="G18" s="479"/>
      <c r="H18" s="479"/>
      <c r="I18" s="479"/>
      <c r="J18" s="479"/>
      <c r="K18" s="479"/>
      <c r="L18" s="480">
        <v>438.41</v>
      </c>
      <c r="M18" s="480"/>
      <c r="N18" s="480"/>
      <c r="O18" s="480"/>
      <c r="P18" s="480"/>
      <c r="Q18" s="480"/>
      <c r="R18" s="481"/>
      <c r="S18" s="481"/>
      <c r="T18" s="481"/>
      <c r="U18" s="481"/>
      <c r="V18" s="482"/>
      <c r="W18" s="496"/>
      <c r="X18" s="497"/>
      <c r="Y18" s="497"/>
      <c r="Z18" s="497"/>
      <c r="AA18" s="497"/>
      <c r="AB18" s="505"/>
      <c r="AC18" s="379">
        <v>64.599999999999994</v>
      </c>
      <c r="AD18" s="380"/>
      <c r="AE18" s="380"/>
      <c r="AF18" s="380"/>
      <c r="AG18" s="483"/>
      <c r="AH18" s="379">
        <v>63.4</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5308445</v>
      </c>
      <c r="BO18" s="416"/>
      <c r="BP18" s="416"/>
      <c r="BQ18" s="416"/>
      <c r="BR18" s="416"/>
      <c r="BS18" s="416"/>
      <c r="BT18" s="416"/>
      <c r="BU18" s="417"/>
      <c r="BV18" s="415">
        <v>5312827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139</v>
      </c>
      <c r="C19" s="478"/>
      <c r="D19" s="478"/>
      <c r="E19" s="479"/>
      <c r="F19" s="479"/>
      <c r="G19" s="479"/>
      <c r="H19" s="479"/>
      <c r="I19" s="479"/>
      <c r="J19" s="479"/>
      <c r="K19" s="479"/>
      <c r="L19" s="485">
        <v>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7408826</v>
      </c>
      <c r="BO19" s="416"/>
      <c r="BP19" s="416"/>
      <c r="BQ19" s="416"/>
      <c r="BR19" s="416"/>
      <c r="BS19" s="416"/>
      <c r="BT19" s="416"/>
      <c r="BU19" s="417"/>
      <c r="BV19" s="415">
        <v>7791560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141</v>
      </c>
      <c r="C20" s="478"/>
      <c r="D20" s="478"/>
      <c r="E20" s="479"/>
      <c r="F20" s="479"/>
      <c r="G20" s="479"/>
      <c r="H20" s="479"/>
      <c r="I20" s="479"/>
      <c r="J20" s="479"/>
      <c r="K20" s="479"/>
      <c r="L20" s="485">
        <v>8626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8685983</v>
      </c>
      <c r="BO23" s="416"/>
      <c r="BP23" s="416"/>
      <c r="BQ23" s="416"/>
      <c r="BR23" s="416"/>
      <c r="BS23" s="416"/>
      <c r="BT23" s="416"/>
      <c r="BU23" s="417"/>
      <c r="BV23" s="415">
        <v>8986506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150</v>
      </c>
      <c r="F24" s="389"/>
      <c r="G24" s="389"/>
      <c r="H24" s="389"/>
      <c r="I24" s="389"/>
      <c r="J24" s="389"/>
      <c r="K24" s="390"/>
      <c r="L24" s="391">
        <v>1</v>
      </c>
      <c r="M24" s="392"/>
      <c r="N24" s="392"/>
      <c r="O24" s="392"/>
      <c r="P24" s="393"/>
      <c r="Q24" s="391">
        <v>7480</v>
      </c>
      <c r="R24" s="392"/>
      <c r="S24" s="392"/>
      <c r="T24" s="392"/>
      <c r="U24" s="392"/>
      <c r="V24" s="393"/>
      <c r="W24" s="457"/>
      <c r="X24" s="448"/>
      <c r="Y24" s="449"/>
      <c r="Z24" s="388" t="s">
        <v>151</v>
      </c>
      <c r="AA24" s="389"/>
      <c r="AB24" s="389"/>
      <c r="AC24" s="389"/>
      <c r="AD24" s="389"/>
      <c r="AE24" s="389"/>
      <c r="AF24" s="389"/>
      <c r="AG24" s="390"/>
      <c r="AH24" s="391">
        <v>160</v>
      </c>
      <c r="AI24" s="392"/>
      <c r="AJ24" s="392"/>
      <c r="AK24" s="392"/>
      <c r="AL24" s="393"/>
      <c r="AM24" s="391">
        <v>486080</v>
      </c>
      <c r="AN24" s="392"/>
      <c r="AO24" s="392"/>
      <c r="AP24" s="392"/>
      <c r="AQ24" s="392"/>
      <c r="AR24" s="393"/>
      <c r="AS24" s="391">
        <v>3038</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7753362</v>
      </c>
      <c r="BO24" s="416"/>
      <c r="BP24" s="416"/>
      <c r="BQ24" s="416"/>
      <c r="BR24" s="416"/>
      <c r="BS24" s="416"/>
      <c r="BT24" s="416"/>
      <c r="BU24" s="417"/>
      <c r="BV24" s="415">
        <v>7991422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153</v>
      </c>
      <c r="F25" s="389"/>
      <c r="G25" s="389"/>
      <c r="H25" s="389"/>
      <c r="I25" s="389"/>
      <c r="J25" s="389"/>
      <c r="K25" s="390"/>
      <c r="L25" s="391">
        <v>1</v>
      </c>
      <c r="M25" s="392"/>
      <c r="N25" s="392"/>
      <c r="O25" s="392"/>
      <c r="P25" s="393"/>
      <c r="Q25" s="391">
        <v>6532</v>
      </c>
      <c r="R25" s="392"/>
      <c r="S25" s="392"/>
      <c r="T25" s="392"/>
      <c r="U25" s="392"/>
      <c r="V25" s="393"/>
      <c r="W25" s="457"/>
      <c r="X25" s="448"/>
      <c r="Y25" s="449"/>
      <c r="Z25" s="388" t="s">
        <v>154</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768368</v>
      </c>
      <c r="BO25" s="411"/>
      <c r="BP25" s="411"/>
      <c r="BQ25" s="411"/>
      <c r="BR25" s="411"/>
      <c r="BS25" s="411"/>
      <c r="BT25" s="411"/>
      <c r="BU25" s="412"/>
      <c r="BV25" s="410">
        <v>964530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156</v>
      </c>
      <c r="F26" s="389"/>
      <c r="G26" s="389"/>
      <c r="H26" s="389"/>
      <c r="I26" s="389"/>
      <c r="J26" s="389"/>
      <c r="K26" s="390"/>
      <c r="L26" s="391">
        <v>1</v>
      </c>
      <c r="M26" s="392"/>
      <c r="N26" s="392"/>
      <c r="O26" s="392"/>
      <c r="P26" s="393"/>
      <c r="Q26" s="391">
        <v>5658</v>
      </c>
      <c r="R26" s="392"/>
      <c r="S26" s="392"/>
      <c r="T26" s="392"/>
      <c r="U26" s="392"/>
      <c r="V26" s="393"/>
      <c r="W26" s="457"/>
      <c r="X26" s="448"/>
      <c r="Y26" s="449"/>
      <c r="Z26" s="388" t="s">
        <v>157</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159</v>
      </c>
      <c r="F27" s="389"/>
      <c r="G27" s="389"/>
      <c r="H27" s="389"/>
      <c r="I27" s="389"/>
      <c r="J27" s="389"/>
      <c r="K27" s="390"/>
      <c r="L27" s="391">
        <v>1</v>
      </c>
      <c r="M27" s="392"/>
      <c r="N27" s="392"/>
      <c r="O27" s="392"/>
      <c r="P27" s="393"/>
      <c r="Q27" s="391">
        <v>3200</v>
      </c>
      <c r="R27" s="392"/>
      <c r="S27" s="392"/>
      <c r="T27" s="392"/>
      <c r="U27" s="392"/>
      <c r="V27" s="393"/>
      <c r="W27" s="457"/>
      <c r="X27" s="448"/>
      <c r="Y27" s="449"/>
      <c r="Z27" s="388" t="s">
        <v>160</v>
      </c>
      <c r="AA27" s="389"/>
      <c r="AB27" s="389"/>
      <c r="AC27" s="389"/>
      <c r="AD27" s="389"/>
      <c r="AE27" s="389"/>
      <c r="AF27" s="389"/>
      <c r="AG27" s="390"/>
      <c r="AH27" s="391">
        <v>6</v>
      </c>
      <c r="AI27" s="392"/>
      <c r="AJ27" s="392"/>
      <c r="AK27" s="392"/>
      <c r="AL27" s="393"/>
      <c r="AM27" s="391">
        <v>17046</v>
      </c>
      <c r="AN27" s="392"/>
      <c r="AO27" s="392"/>
      <c r="AP27" s="392"/>
      <c r="AQ27" s="392"/>
      <c r="AR27" s="393"/>
      <c r="AS27" s="391">
        <v>2841</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162</v>
      </c>
      <c r="F28" s="389"/>
      <c r="G28" s="389"/>
      <c r="H28" s="389"/>
      <c r="I28" s="389"/>
      <c r="J28" s="389"/>
      <c r="K28" s="390"/>
      <c r="L28" s="391">
        <v>1</v>
      </c>
      <c r="M28" s="392"/>
      <c r="N28" s="392"/>
      <c r="O28" s="392"/>
      <c r="P28" s="393"/>
      <c r="Q28" s="391">
        <v>2600</v>
      </c>
      <c r="R28" s="392"/>
      <c r="S28" s="392"/>
      <c r="T28" s="392"/>
      <c r="U28" s="392"/>
      <c r="V28" s="393"/>
      <c r="W28" s="457"/>
      <c r="X28" s="448"/>
      <c r="Y28" s="449"/>
      <c r="Z28" s="388" t="s">
        <v>163</v>
      </c>
      <c r="AA28" s="389"/>
      <c r="AB28" s="389"/>
      <c r="AC28" s="389"/>
      <c r="AD28" s="389"/>
      <c r="AE28" s="389"/>
      <c r="AF28" s="389"/>
      <c r="AG28" s="390"/>
      <c r="AH28" s="391">
        <v>1</v>
      </c>
      <c r="AI28" s="392"/>
      <c r="AJ28" s="392"/>
      <c r="AK28" s="392"/>
      <c r="AL28" s="393"/>
      <c r="AM28" s="391" t="s">
        <v>164</v>
      </c>
      <c r="AN28" s="392"/>
      <c r="AO28" s="392"/>
      <c r="AP28" s="392"/>
      <c r="AQ28" s="392"/>
      <c r="AR28" s="393"/>
      <c r="AS28" s="391" t="s">
        <v>164</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1454125</v>
      </c>
      <c r="BO28" s="411"/>
      <c r="BP28" s="411"/>
      <c r="BQ28" s="411"/>
      <c r="BR28" s="411"/>
      <c r="BS28" s="411"/>
      <c r="BT28" s="411"/>
      <c r="BU28" s="412"/>
      <c r="BV28" s="410">
        <v>1422277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12</v>
      </c>
      <c r="M29" s="392"/>
      <c r="N29" s="392"/>
      <c r="O29" s="392"/>
      <c r="P29" s="393"/>
      <c r="Q29" s="391">
        <v>2370</v>
      </c>
      <c r="R29" s="392"/>
      <c r="S29" s="392"/>
      <c r="T29" s="392"/>
      <c r="U29" s="392"/>
      <c r="V29" s="393"/>
      <c r="W29" s="458"/>
      <c r="X29" s="459"/>
      <c r="Y29" s="460"/>
      <c r="Z29" s="388" t="s">
        <v>168</v>
      </c>
      <c r="AA29" s="389"/>
      <c r="AB29" s="389"/>
      <c r="AC29" s="389"/>
      <c r="AD29" s="389"/>
      <c r="AE29" s="389"/>
      <c r="AF29" s="389"/>
      <c r="AG29" s="390"/>
      <c r="AH29" s="391">
        <v>167</v>
      </c>
      <c r="AI29" s="392"/>
      <c r="AJ29" s="392"/>
      <c r="AK29" s="392"/>
      <c r="AL29" s="393"/>
      <c r="AM29" s="391">
        <v>505993</v>
      </c>
      <c r="AN29" s="392"/>
      <c r="AO29" s="392"/>
      <c r="AP29" s="392"/>
      <c r="AQ29" s="392"/>
      <c r="AR29" s="393"/>
      <c r="AS29" s="391">
        <v>3030</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313210</v>
      </c>
      <c r="BO29" s="416"/>
      <c r="BP29" s="416"/>
      <c r="BQ29" s="416"/>
      <c r="BR29" s="416"/>
      <c r="BS29" s="416"/>
      <c r="BT29" s="416"/>
      <c r="BU29" s="417"/>
      <c r="BV29" s="415">
        <v>316013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2820143</v>
      </c>
      <c r="BO30" s="419"/>
      <c r="BP30" s="419"/>
      <c r="BQ30" s="419"/>
      <c r="BR30" s="419"/>
      <c r="BS30" s="419"/>
      <c r="BT30" s="419"/>
      <c r="BU30" s="420"/>
      <c r="BV30" s="418">
        <v>2473506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美幌・津別広域事務組合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美幌みどりの村振興公社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個別排水処理特別会計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網走地方教育研修センタ－組合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90" t="s">
        <v>521</v>
      </c>
      <c r="D34" s="1190"/>
      <c r="E34" s="1191"/>
      <c r="F34" s="32">
        <v>6.23</v>
      </c>
      <c r="G34" s="33">
        <v>7.2</v>
      </c>
      <c r="H34" s="33">
        <v>8.6</v>
      </c>
      <c r="I34" s="33">
        <v>9.5399999999999991</v>
      </c>
      <c r="J34" s="34">
        <v>10.91</v>
      </c>
      <c r="K34" s="22"/>
      <c r="L34" s="22"/>
      <c r="M34" s="22"/>
      <c r="N34" s="22"/>
      <c r="O34" s="22"/>
      <c r="P34" s="22"/>
    </row>
    <row r="35" spans="1:16" ht="39" customHeight="1" x14ac:dyDescent="0.15">
      <c r="A35" s="22"/>
      <c r="B35" s="35"/>
      <c r="C35" s="1184" t="s">
        <v>522</v>
      </c>
      <c r="D35" s="1185"/>
      <c r="E35" s="1186"/>
      <c r="F35" s="36">
        <v>3.87</v>
      </c>
      <c r="G35" s="37">
        <v>3.25</v>
      </c>
      <c r="H35" s="37">
        <v>3.77</v>
      </c>
      <c r="I35" s="37">
        <v>4.0999999999999996</v>
      </c>
      <c r="J35" s="38">
        <v>5.52</v>
      </c>
      <c r="K35" s="22"/>
      <c r="L35" s="22"/>
      <c r="M35" s="22"/>
      <c r="N35" s="22"/>
      <c r="O35" s="22"/>
      <c r="P35" s="22"/>
    </row>
    <row r="36" spans="1:16" ht="39" customHeight="1" x14ac:dyDescent="0.15">
      <c r="A36" s="22"/>
      <c r="B36" s="35"/>
      <c r="C36" s="1184" t="s">
        <v>523</v>
      </c>
      <c r="D36" s="1185"/>
      <c r="E36" s="1186"/>
      <c r="F36" s="36">
        <v>2.19</v>
      </c>
      <c r="G36" s="37">
        <v>2.69</v>
      </c>
      <c r="H36" s="37">
        <v>1.39</v>
      </c>
      <c r="I36" s="37">
        <v>0.26</v>
      </c>
      <c r="J36" s="38">
        <v>1.1599999999999999</v>
      </c>
      <c r="K36" s="22"/>
      <c r="L36" s="22"/>
      <c r="M36" s="22"/>
      <c r="N36" s="22"/>
      <c r="O36" s="22"/>
      <c r="P36" s="22"/>
    </row>
    <row r="37" spans="1:16" ht="39" customHeight="1" x14ac:dyDescent="0.15">
      <c r="A37" s="22"/>
      <c r="B37" s="35"/>
      <c r="C37" s="1184" t="s">
        <v>524</v>
      </c>
      <c r="D37" s="1185"/>
      <c r="E37" s="1186"/>
      <c r="F37" s="36">
        <v>1.61</v>
      </c>
      <c r="G37" s="37">
        <v>1.21</v>
      </c>
      <c r="H37" s="37">
        <v>1.4</v>
      </c>
      <c r="I37" s="37">
        <v>1.1399999999999999</v>
      </c>
      <c r="J37" s="38">
        <v>0.8</v>
      </c>
      <c r="K37" s="22"/>
      <c r="L37" s="22"/>
      <c r="M37" s="22"/>
      <c r="N37" s="22"/>
      <c r="O37" s="22"/>
      <c r="P37" s="22"/>
    </row>
    <row r="38" spans="1:16" ht="39" customHeight="1" x14ac:dyDescent="0.15">
      <c r="A38" s="22"/>
      <c r="B38" s="35"/>
      <c r="C38" s="1184" t="s">
        <v>525</v>
      </c>
      <c r="D38" s="1185"/>
      <c r="E38" s="1186"/>
      <c r="F38" s="36">
        <v>0.19</v>
      </c>
      <c r="G38" s="37">
        <v>0.03</v>
      </c>
      <c r="H38" s="37">
        <v>0.12</v>
      </c>
      <c r="I38" s="37">
        <v>0.02</v>
      </c>
      <c r="J38" s="38">
        <v>0.03</v>
      </c>
      <c r="K38" s="22"/>
      <c r="L38" s="22"/>
      <c r="M38" s="22"/>
      <c r="N38" s="22"/>
      <c r="O38" s="22"/>
      <c r="P38" s="22"/>
    </row>
    <row r="39" spans="1:16" ht="39" customHeight="1" x14ac:dyDescent="0.15">
      <c r="A39" s="22"/>
      <c r="B39" s="35"/>
      <c r="C39" s="1184" t="s">
        <v>526</v>
      </c>
      <c r="D39" s="1185"/>
      <c r="E39" s="1186"/>
      <c r="F39" s="36">
        <v>0.05</v>
      </c>
      <c r="G39" s="37">
        <v>0.01</v>
      </c>
      <c r="H39" s="37">
        <v>0</v>
      </c>
      <c r="I39" s="37">
        <v>0.02</v>
      </c>
      <c r="J39" s="38">
        <v>0.02</v>
      </c>
      <c r="K39" s="22"/>
      <c r="L39" s="22"/>
      <c r="M39" s="22"/>
      <c r="N39" s="22"/>
      <c r="O39" s="22"/>
      <c r="P39" s="22"/>
    </row>
    <row r="40" spans="1:16" ht="39" customHeight="1" x14ac:dyDescent="0.15">
      <c r="A40" s="22"/>
      <c r="B40" s="35"/>
      <c r="C40" s="1184" t="s">
        <v>527</v>
      </c>
      <c r="D40" s="1185"/>
      <c r="E40" s="1186"/>
      <c r="F40" s="36">
        <v>0</v>
      </c>
      <c r="G40" s="37">
        <v>0.05</v>
      </c>
      <c r="H40" s="37">
        <v>0</v>
      </c>
      <c r="I40" s="37">
        <v>0.01</v>
      </c>
      <c r="J40" s="38">
        <v>0</v>
      </c>
      <c r="K40" s="22"/>
      <c r="L40" s="22"/>
      <c r="M40" s="22"/>
      <c r="N40" s="22"/>
      <c r="O40" s="22"/>
      <c r="P40" s="22"/>
    </row>
    <row r="41" spans="1:16" ht="39" customHeight="1" x14ac:dyDescent="0.15">
      <c r="A41" s="22"/>
      <c r="B41" s="35"/>
      <c r="C41" s="1184" t="s">
        <v>528</v>
      </c>
      <c r="D41" s="1185"/>
      <c r="E41" s="1186"/>
      <c r="F41" s="36">
        <v>0</v>
      </c>
      <c r="G41" s="37">
        <v>0</v>
      </c>
      <c r="H41" s="37">
        <v>0.01</v>
      </c>
      <c r="I41" s="37">
        <v>0</v>
      </c>
      <c r="J41" s="38">
        <v>0</v>
      </c>
      <c r="K41" s="22"/>
      <c r="L41" s="22"/>
      <c r="M41" s="22"/>
      <c r="N41" s="22"/>
      <c r="O41" s="22"/>
      <c r="P41" s="22"/>
    </row>
    <row r="42" spans="1:16" ht="39" customHeight="1" x14ac:dyDescent="0.15">
      <c r="A42" s="22"/>
      <c r="B42" s="39"/>
      <c r="C42" s="1184" t="s">
        <v>529</v>
      </c>
      <c r="D42" s="1185"/>
      <c r="E42" s="1186"/>
      <c r="F42" s="36" t="s">
        <v>477</v>
      </c>
      <c r="G42" s="37" t="s">
        <v>477</v>
      </c>
      <c r="H42" s="37" t="s">
        <v>477</v>
      </c>
      <c r="I42" s="37" t="s">
        <v>477</v>
      </c>
      <c r="J42" s="38" t="s">
        <v>477</v>
      </c>
      <c r="K42" s="22"/>
      <c r="L42" s="22"/>
      <c r="M42" s="22"/>
      <c r="N42" s="22"/>
      <c r="O42" s="22"/>
      <c r="P42" s="22"/>
    </row>
    <row r="43" spans="1:16" ht="39" customHeight="1" thickBot="1" x14ac:dyDescent="0.2">
      <c r="A43" s="22"/>
      <c r="B43" s="40"/>
      <c r="C43" s="1187" t="s">
        <v>530</v>
      </c>
      <c r="D43" s="1188"/>
      <c r="E43" s="1189"/>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&amp;C10/12</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1413</v>
      </c>
      <c r="L45" s="60">
        <v>1310</v>
      </c>
      <c r="M45" s="60">
        <v>1281</v>
      </c>
      <c r="N45" s="60">
        <v>1188</v>
      </c>
      <c r="O45" s="61">
        <v>1118</v>
      </c>
      <c r="P45" s="48"/>
      <c r="Q45" s="48"/>
      <c r="R45" s="48"/>
      <c r="S45" s="48"/>
      <c r="T45" s="48"/>
      <c r="U45" s="48"/>
    </row>
    <row r="46" spans="1:21" ht="30.75" customHeight="1" x14ac:dyDescent="0.15">
      <c r="A46" s="48"/>
      <c r="B46" s="1202"/>
      <c r="C46" s="1203"/>
      <c r="D46" s="62"/>
      <c r="E46" s="1194" t="s">
        <v>12</v>
      </c>
      <c r="F46" s="1194"/>
      <c r="G46" s="1194"/>
      <c r="H46" s="1194"/>
      <c r="I46" s="1194"/>
      <c r="J46" s="1195"/>
      <c r="K46" s="63" t="s">
        <v>477</v>
      </c>
      <c r="L46" s="64" t="s">
        <v>477</v>
      </c>
      <c r="M46" s="64" t="s">
        <v>477</v>
      </c>
      <c r="N46" s="64" t="s">
        <v>477</v>
      </c>
      <c r="O46" s="65" t="s">
        <v>477</v>
      </c>
      <c r="P46" s="48"/>
      <c r="Q46" s="48"/>
      <c r="R46" s="48"/>
      <c r="S46" s="48"/>
      <c r="T46" s="48"/>
      <c r="U46" s="48"/>
    </row>
    <row r="47" spans="1:21" ht="30.75" customHeight="1" x14ac:dyDescent="0.15">
      <c r="A47" s="48"/>
      <c r="B47" s="1202"/>
      <c r="C47" s="1203"/>
      <c r="D47" s="62"/>
      <c r="E47" s="1194" t="s">
        <v>13</v>
      </c>
      <c r="F47" s="1194"/>
      <c r="G47" s="1194"/>
      <c r="H47" s="1194"/>
      <c r="I47" s="1194"/>
      <c r="J47" s="1195"/>
      <c r="K47" s="63" t="s">
        <v>477</v>
      </c>
      <c r="L47" s="64" t="s">
        <v>477</v>
      </c>
      <c r="M47" s="64" t="s">
        <v>477</v>
      </c>
      <c r="N47" s="64" t="s">
        <v>477</v>
      </c>
      <c r="O47" s="65" t="s">
        <v>477</v>
      </c>
      <c r="P47" s="48"/>
      <c r="Q47" s="48"/>
      <c r="R47" s="48"/>
      <c r="S47" s="48"/>
      <c r="T47" s="48"/>
      <c r="U47" s="48"/>
    </row>
    <row r="48" spans="1:21" ht="30.75" customHeight="1" x14ac:dyDescent="0.15">
      <c r="A48" s="48"/>
      <c r="B48" s="1202"/>
      <c r="C48" s="1203"/>
      <c r="D48" s="62"/>
      <c r="E48" s="1194" t="s">
        <v>14</v>
      </c>
      <c r="F48" s="1194"/>
      <c r="G48" s="1194"/>
      <c r="H48" s="1194"/>
      <c r="I48" s="1194"/>
      <c r="J48" s="1195"/>
      <c r="K48" s="63">
        <v>443</v>
      </c>
      <c r="L48" s="64">
        <v>468</v>
      </c>
      <c r="M48" s="64">
        <v>547</v>
      </c>
      <c r="N48" s="64">
        <v>526</v>
      </c>
      <c r="O48" s="65">
        <v>501</v>
      </c>
      <c r="P48" s="48"/>
      <c r="Q48" s="48"/>
      <c r="R48" s="48"/>
      <c r="S48" s="48"/>
      <c r="T48" s="48"/>
      <c r="U48" s="48"/>
    </row>
    <row r="49" spans="1:21" ht="30.75" customHeight="1" x14ac:dyDescent="0.15">
      <c r="A49" s="48"/>
      <c r="B49" s="1202"/>
      <c r="C49" s="1203"/>
      <c r="D49" s="62"/>
      <c r="E49" s="1194" t="s">
        <v>15</v>
      </c>
      <c r="F49" s="1194"/>
      <c r="G49" s="1194"/>
      <c r="H49" s="1194"/>
      <c r="I49" s="1194"/>
      <c r="J49" s="1195"/>
      <c r="K49" s="63">
        <v>17</v>
      </c>
      <c r="L49" s="64">
        <v>22</v>
      </c>
      <c r="M49" s="64">
        <v>33</v>
      </c>
      <c r="N49" s="64">
        <v>25</v>
      </c>
      <c r="O49" s="65">
        <v>23</v>
      </c>
      <c r="P49" s="48"/>
      <c r="Q49" s="48"/>
      <c r="R49" s="48"/>
      <c r="S49" s="48"/>
      <c r="T49" s="48"/>
      <c r="U49" s="48"/>
    </row>
    <row r="50" spans="1:21" ht="30.75" customHeight="1" x14ac:dyDescent="0.15">
      <c r="A50" s="48"/>
      <c r="B50" s="1202"/>
      <c r="C50" s="1203"/>
      <c r="D50" s="62"/>
      <c r="E50" s="1194" t="s">
        <v>16</v>
      </c>
      <c r="F50" s="1194"/>
      <c r="G50" s="1194"/>
      <c r="H50" s="1194"/>
      <c r="I50" s="1194"/>
      <c r="J50" s="1195"/>
      <c r="K50" s="63">
        <v>49</v>
      </c>
      <c r="L50" s="64">
        <v>46</v>
      </c>
      <c r="M50" s="64">
        <v>61</v>
      </c>
      <c r="N50" s="64">
        <v>44</v>
      </c>
      <c r="O50" s="65">
        <v>42</v>
      </c>
      <c r="P50" s="48"/>
      <c r="Q50" s="48"/>
      <c r="R50" s="48"/>
      <c r="S50" s="48"/>
      <c r="T50" s="48"/>
      <c r="U50" s="48"/>
    </row>
    <row r="51" spans="1:21" ht="30.75" customHeight="1" x14ac:dyDescent="0.15">
      <c r="A51" s="48"/>
      <c r="B51" s="1204"/>
      <c r="C51" s="1205"/>
      <c r="D51" s="66"/>
      <c r="E51" s="1194" t="s">
        <v>17</v>
      </c>
      <c r="F51" s="1194"/>
      <c r="G51" s="1194"/>
      <c r="H51" s="1194"/>
      <c r="I51" s="1194"/>
      <c r="J51" s="1195"/>
      <c r="K51" s="63" t="s">
        <v>477</v>
      </c>
      <c r="L51" s="64" t="s">
        <v>477</v>
      </c>
      <c r="M51" s="64" t="s">
        <v>477</v>
      </c>
      <c r="N51" s="64" t="s">
        <v>477</v>
      </c>
      <c r="O51" s="65" t="s">
        <v>477</v>
      </c>
      <c r="P51" s="48"/>
      <c r="Q51" s="48"/>
      <c r="R51" s="48"/>
      <c r="S51" s="48"/>
      <c r="T51" s="48"/>
      <c r="U51" s="48"/>
    </row>
    <row r="52" spans="1:21" ht="30.75" customHeight="1" x14ac:dyDescent="0.15">
      <c r="A52" s="48"/>
      <c r="B52" s="1192" t="s">
        <v>18</v>
      </c>
      <c r="C52" s="1193"/>
      <c r="D52" s="66"/>
      <c r="E52" s="1194" t="s">
        <v>19</v>
      </c>
      <c r="F52" s="1194"/>
      <c r="G52" s="1194"/>
      <c r="H52" s="1194"/>
      <c r="I52" s="1194"/>
      <c r="J52" s="1195"/>
      <c r="K52" s="63">
        <v>1313</v>
      </c>
      <c r="L52" s="64">
        <v>1310</v>
      </c>
      <c r="M52" s="64">
        <v>1359</v>
      </c>
      <c r="N52" s="64">
        <v>1269</v>
      </c>
      <c r="O52" s="65">
        <v>1223</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609</v>
      </c>
      <c r="L53" s="69">
        <v>536</v>
      </c>
      <c r="M53" s="69">
        <v>563</v>
      </c>
      <c r="N53" s="69">
        <v>514</v>
      </c>
      <c r="O53" s="70">
        <v>461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&amp;C11/12</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20" t="s">
        <v>23</v>
      </c>
      <c r="C41" s="1221"/>
      <c r="D41" s="81"/>
      <c r="E41" s="1222" t="s">
        <v>24</v>
      </c>
      <c r="F41" s="1222"/>
      <c r="G41" s="1222"/>
      <c r="H41" s="1223"/>
      <c r="I41" s="82">
        <v>10327</v>
      </c>
      <c r="J41" s="83">
        <v>9750</v>
      </c>
      <c r="K41" s="83">
        <v>9466</v>
      </c>
      <c r="L41" s="83">
        <v>9016</v>
      </c>
      <c r="M41" s="84">
        <v>8706</v>
      </c>
    </row>
    <row r="42" spans="2:13" ht="27.75" customHeight="1" x14ac:dyDescent="0.15">
      <c r="B42" s="1210"/>
      <c r="C42" s="1211"/>
      <c r="D42" s="85"/>
      <c r="E42" s="1214" t="s">
        <v>25</v>
      </c>
      <c r="F42" s="1214"/>
      <c r="G42" s="1214"/>
      <c r="H42" s="1215"/>
      <c r="I42" s="86">
        <v>285</v>
      </c>
      <c r="J42" s="87">
        <v>281</v>
      </c>
      <c r="K42" s="87">
        <v>237</v>
      </c>
      <c r="L42" s="87">
        <v>200</v>
      </c>
      <c r="M42" s="88">
        <v>161</v>
      </c>
    </row>
    <row r="43" spans="2:13" ht="27.75" customHeight="1" x14ac:dyDescent="0.15">
      <c r="B43" s="1210"/>
      <c r="C43" s="1211"/>
      <c r="D43" s="85"/>
      <c r="E43" s="1214" t="s">
        <v>26</v>
      </c>
      <c r="F43" s="1214"/>
      <c r="G43" s="1214"/>
      <c r="H43" s="1215"/>
      <c r="I43" s="86">
        <v>6051</v>
      </c>
      <c r="J43" s="87">
        <v>5829</v>
      </c>
      <c r="K43" s="87">
        <v>5799</v>
      </c>
      <c r="L43" s="87">
        <v>5689</v>
      </c>
      <c r="M43" s="88">
        <v>5576</v>
      </c>
    </row>
    <row r="44" spans="2:13" ht="27.75" customHeight="1" x14ac:dyDescent="0.15">
      <c r="B44" s="1210"/>
      <c r="C44" s="1211"/>
      <c r="D44" s="85"/>
      <c r="E44" s="1214" t="s">
        <v>27</v>
      </c>
      <c r="F44" s="1214"/>
      <c r="G44" s="1214"/>
      <c r="H44" s="1215"/>
      <c r="I44" s="86">
        <v>147</v>
      </c>
      <c r="J44" s="87">
        <v>125</v>
      </c>
      <c r="K44" s="87">
        <v>129</v>
      </c>
      <c r="L44" s="87">
        <v>105</v>
      </c>
      <c r="M44" s="88">
        <v>85</v>
      </c>
    </row>
    <row r="45" spans="2:13" ht="27.75" customHeight="1" x14ac:dyDescent="0.15">
      <c r="B45" s="1210"/>
      <c r="C45" s="1211"/>
      <c r="D45" s="85"/>
      <c r="E45" s="1214" t="s">
        <v>28</v>
      </c>
      <c r="F45" s="1214"/>
      <c r="G45" s="1214"/>
      <c r="H45" s="1215"/>
      <c r="I45" s="86">
        <v>1389</v>
      </c>
      <c r="J45" s="87">
        <v>1263</v>
      </c>
      <c r="K45" s="87">
        <v>1305</v>
      </c>
      <c r="L45" s="87">
        <v>1214</v>
      </c>
      <c r="M45" s="88">
        <v>1180</v>
      </c>
    </row>
    <row r="46" spans="2:13" ht="27.75" customHeight="1" x14ac:dyDescent="0.15">
      <c r="B46" s="1210"/>
      <c r="C46" s="1211"/>
      <c r="D46" s="89"/>
      <c r="E46" s="1214" t="s">
        <v>29</v>
      </c>
      <c r="F46" s="1214"/>
      <c r="G46" s="1214"/>
      <c r="H46" s="1215"/>
      <c r="I46" s="86" t="s">
        <v>477</v>
      </c>
      <c r="J46" s="87" t="s">
        <v>477</v>
      </c>
      <c r="K46" s="87" t="s">
        <v>477</v>
      </c>
      <c r="L46" s="87" t="s">
        <v>477</v>
      </c>
      <c r="M46" s="88" t="s">
        <v>477</v>
      </c>
    </row>
    <row r="47" spans="2:13" ht="27.75" customHeight="1" x14ac:dyDescent="0.15">
      <c r="B47" s="1210"/>
      <c r="C47" s="1211"/>
      <c r="D47" s="90"/>
      <c r="E47" s="1224" t="s">
        <v>30</v>
      </c>
      <c r="F47" s="1225"/>
      <c r="G47" s="1225"/>
      <c r="H47" s="1226"/>
      <c r="I47" s="86" t="s">
        <v>477</v>
      </c>
      <c r="J47" s="87" t="s">
        <v>477</v>
      </c>
      <c r="K47" s="87" t="s">
        <v>477</v>
      </c>
      <c r="L47" s="87" t="s">
        <v>477</v>
      </c>
      <c r="M47" s="88" t="s">
        <v>477</v>
      </c>
    </row>
    <row r="48" spans="2:13" ht="27.75" customHeight="1" x14ac:dyDescent="0.15">
      <c r="B48" s="1210"/>
      <c r="C48" s="1211"/>
      <c r="D48" s="85"/>
      <c r="E48" s="1214" t="s">
        <v>31</v>
      </c>
      <c r="F48" s="1214"/>
      <c r="G48" s="1214"/>
      <c r="H48" s="1215"/>
      <c r="I48" s="86" t="s">
        <v>477</v>
      </c>
      <c r="J48" s="87" t="s">
        <v>477</v>
      </c>
      <c r="K48" s="87" t="s">
        <v>477</v>
      </c>
      <c r="L48" s="87" t="s">
        <v>477</v>
      </c>
      <c r="M48" s="88" t="s">
        <v>477</v>
      </c>
    </row>
    <row r="49" spans="2:13" ht="27.75" customHeight="1" x14ac:dyDescent="0.15">
      <c r="B49" s="1212"/>
      <c r="C49" s="1213"/>
      <c r="D49" s="85"/>
      <c r="E49" s="1214" t="s">
        <v>32</v>
      </c>
      <c r="F49" s="1214"/>
      <c r="G49" s="1214"/>
      <c r="H49" s="1215"/>
      <c r="I49" s="86" t="s">
        <v>477</v>
      </c>
      <c r="J49" s="87" t="s">
        <v>477</v>
      </c>
      <c r="K49" s="87" t="s">
        <v>477</v>
      </c>
      <c r="L49" s="87" t="s">
        <v>477</v>
      </c>
      <c r="M49" s="88" t="s">
        <v>477</v>
      </c>
    </row>
    <row r="50" spans="2:13" ht="27.75" customHeight="1" x14ac:dyDescent="0.15">
      <c r="B50" s="1208" t="s">
        <v>33</v>
      </c>
      <c r="C50" s="1209"/>
      <c r="D50" s="91"/>
      <c r="E50" s="1214" t="s">
        <v>34</v>
      </c>
      <c r="F50" s="1214"/>
      <c r="G50" s="1214"/>
      <c r="H50" s="1215"/>
      <c r="I50" s="86">
        <v>3459</v>
      </c>
      <c r="J50" s="87">
        <v>3853</v>
      </c>
      <c r="K50" s="87">
        <v>4049</v>
      </c>
      <c r="L50" s="87">
        <v>4625</v>
      </c>
      <c r="M50" s="88">
        <v>4874</v>
      </c>
    </row>
    <row r="51" spans="2:13" ht="27.75" customHeight="1" x14ac:dyDescent="0.15">
      <c r="B51" s="1210"/>
      <c r="C51" s="1211"/>
      <c r="D51" s="85"/>
      <c r="E51" s="1214" t="s">
        <v>35</v>
      </c>
      <c r="F51" s="1214"/>
      <c r="G51" s="1214"/>
      <c r="H51" s="1215"/>
      <c r="I51" s="86">
        <v>2304</v>
      </c>
      <c r="J51" s="87">
        <v>2092</v>
      </c>
      <c r="K51" s="87">
        <v>2089</v>
      </c>
      <c r="L51" s="87">
        <v>1913</v>
      </c>
      <c r="M51" s="88">
        <v>1774</v>
      </c>
    </row>
    <row r="52" spans="2:13" ht="27.75" customHeight="1" x14ac:dyDescent="0.15">
      <c r="B52" s="1212"/>
      <c r="C52" s="1213"/>
      <c r="D52" s="85"/>
      <c r="E52" s="1214" t="s">
        <v>36</v>
      </c>
      <c r="F52" s="1214"/>
      <c r="G52" s="1214"/>
      <c r="H52" s="1215"/>
      <c r="I52" s="86">
        <v>11278</v>
      </c>
      <c r="J52" s="87">
        <v>10869</v>
      </c>
      <c r="K52" s="87">
        <v>10711</v>
      </c>
      <c r="L52" s="87">
        <v>10103</v>
      </c>
      <c r="M52" s="88">
        <v>9856</v>
      </c>
    </row>
    <row r="53" spans="2:13" ht="27.75" customHeight="1" thickBot="1" x14ac:dyDescent="0.2">
      <c r="B53" s="1216" t="s">
        <v>20</v>
      </c>
      <c r="C53" s="1217"/>
      <c r="D53" s="92"/>
      <c r="E53" s="1218" t="s">
        <v>37</v>
      </c>
      <c r="F53" s="1218"/>
      <c r="G53" s="1218"/>
      <c r="H53" s="1219"/>
      <c r="I53" s="93">
        <v>1157</v>
      </c>
      <c r="J53" s="94">
        <v>435</v>
      </c>
      <c r="K53" s="94">
        <v>88</v>
      </c>
      <c r="L53" s="94">
        <v>-416</v>
      </c>
      <c r="M53" s="95">
        <v>-796</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&amp;C12/12</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27"/>
      <c r="H43" s="1228"/>
      <c r="I43" s="1228"/>
      <c r="J43" s="1228"/>
      <c r="K43" s="1228"/>
      <c r="L43" s="1228"/>
      <c r="M43" s="1228"/>
      <c r="N43" s="1228"/>
      <c r="O43" s="1229"/>
    </row>
    <row r="44" spans="2:17" x14ac:dyDescent="0.15">
      <c r="B44" s="250"/>
      <c r="C44" s="246"/>
      <c r="D44" s="246"/>
      <c r="E44" s="246"/>
      <c r="F44" s="246"/>
      <c r="G44" s="1230"/>
      <c r="H44" s="1231"/>
      <c r="I44" s="1231"/>
      <c r="J44" s="1231"/>
      <c r="K44" s="1231"/>
      <c r="L44" s="1231"/>
      <c r="M44" s="1231"/>
      <c r="N44" s="1231"/>
      <c r="O44" s="1232"/>
    </row>
    <row r="45" spans="2:17" x14ac:dyDescent="0.15">
      <c r="B45" s="250"/>
      <c r="C45" s="246"/>
      <c r="D45" s="246"/>
      <c r="E45" s="246"/>
      <c r="F45" s="246"/>
      <c r="G45" s="1230"/>
      <c r="H45" s="1231"/>
      <c r="I45" s="1231"/>
      <c r="J45" s="1231"/>
      <c r="K45" s="1231"/>
      <c r="L45" s="1231"/>
      <c r="M45" s="1231"/>
      <c r="N45" s="1231"/>
      <c r="O45" s="1232"/>
    </row>
    <row r="46" spans="2:17" x14ac:dyDescent="0.15">
      <c r="B46" s="250"/>
      <c r="C46" s="246"/>
      <c r="D46" s="246"/>
      <c r="E46" s="246"/>
      <c r="F46" s="246"/>
      <c r="G46" s="1230"/>
      <c r="H46" s="1231"/>
      <c r="I46" s="1231"/>
      <c r="J46" s="1231"/>
      <c r="K46" s="1231"/>
      <c r="L46" s="1231"/>
      <c r="M46" s="1231"/>
      <c r="N46" s="1231"/>
      <c r="O46" s="1232"/>
    </row>
    <row r="47" spans="2:17" x14ac:dyDescent="0.15">
      <c r="B47" s="250"/>
      <c r="C47" s="246"/>
      <c r="D47" s="246"/>
      <c r="E47" s="246"/>
      <c r="F47" s="246"/>
      <c r="G47" s="1233"/>
      <c r="H47" s="1234"/>
      <c r="I47" s="1234"/>
      <c r="J47" s="1234"/>
      <c r="K47" s="1234"/>
      <c r="L47" s="1234"/>
      <c r="M47" s="1234"/>
      <c r="N47" s="1234"/>
      <c r="O47" s="1235"/>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36"/>
      <c r="H50" s="1237"/>
      <c r="I50" s="1237"/>
      <c r="J50" s="1238"/>
      <c r="K50" s="356" t="s">
        <v>516</v>
      </c>
      <c r="L50" s="356" t="s">
        <v>517</v>
      </c>
      <c r="M50" s="356" t="s">
        <v>518</v>
      </c>
      <c r="N50" s="356" t="s">
        <v>519</v>
      </c>
      <c r="O50" s="356" t="s">
        <v>520</v>
      </c>
    </row>
    <row r="51" spans="1:17" x14ac:dyDescent="0.15">
      <c r="B51" s="250"/>
      <c r="C51" s="246"/>
      <c r="D51" s="246"/>
      <c r="E51" s="246"/>
      <c r="F51" s="246"/>
      <c r="G51" s="1239" t="s">
        <v>541</v>
      </c>
      <c r="H51" s="1240"/>
      <c r="I51" s="1245" t="s">
        <v>542</v>
      </c>
      <c r="J51" s="1245"/>
      <c r="K51" s="1247"/>
      <c r="L51" s="1247"/>
      <c r="M51" s="1247"/>
      <c r="N51" s="1247"/>
      <c r="O51" s="1247"/>
    </row>
    <row r="52" spans="1:17" x14ac:dyDescent="0.15">
      <c r="B52" s="250"/>
      <c r="C52" s="246"/>
      <c r="D52" s="246"/>
      <c r="E52" s="246"/>
      <c r="F52" s="246"/>
      <c r="G52" s="1241"/>
      <c r="H52" s="1242"/>
      <c r="I52" s="1246"/>
      <c r="J52" s="1246"/>
      <c r="K52" s="1248"/>
      <c r="L52" s="1248"/>
      <c r="M52" s="1248"/>
      <c r="N52" s="1248"/>
      <c r="O52" s="1248"/>
    </row>
    <row r="53" spans="1:17" x14ac:dyDescent="0.15">
      <c r="A53" s="357"/>
      <c r="B53" s="250"/>
      <c r="C53" s="246"/>
      <c r="D53" s="246"/>
      <c r="E53" s="246"/>
      <c r="F53" s="246"/>
      <c r="G53" s="1241"/>
      <c r="H53" s="1242"/>
      <c r="I53" s="1249" t="s">
        <v>543</v>
      </c>
      <c r="J53" s="1249"/>
      <c r="K53" s="1250"/>
      <c r="L53" s="1250"/>
      <c r="M53" s="1250"/>
      <c r="N53" s="1250"/>
      <c r="O53" s="1250"/>
    </row>
    <row r="54" spans="1:17" x14ac:dyDescent="0.15">
      <c r="A54" s="357"/>
      <c r="B54" s="250"/>
      <c r="C54" s="246"/>
      <c r="D54" s="246"/>
      <c r="E54" s="246"/>
      <c r="F54" s="246"/>
      <c r="G54" s="1243"/>
      <c r="H54" s="1244"/>
      <c r="I54" s="1249"/>
      <c r="J54" s="1249"/>
      <c r="K54" s="1251"/>
      <c r="L54" s="1251"/>
      <c r="M54" s="1251"/>
      <c r="N54" s="1251"/>
      <c r="O54" s="1251"/>
    </row>
    <row r="55" spans="1:17" x14ac:dyDescent="0.15">
      <c r="A55" s="357"/>
      <c r="B55" s="250"/>
      <c r="C55" s="246"/>
      <c r="D55" s="246"/>
      <c r="E55" s="246"/>
      <c r="F55" s="246"/>
      <c r="G55" s="1252" t="s">
        <v>544</v>
      </c>
      <c r="H55" s="1253"/>
      <c r="I55" s="1249" t="s">
        <v>542</v>
      </c>
      <c r="J55" s="1249"/>
      <c r="K55" s="1247"/>
      <c r="L55" s="1247"/>
      <c r="M55" s="1247"/>
      <c r="N55" s="1247"/>
      <c r="O55" s="1247"/>
    </row>
    <row r="56" spans="1:17" x14ac:dyDescent="0.15">
      <c r="A56" s="357"/>
      <c r="B56" s="250"/>
      <c r="C56" s="246"/>
      <c r="D56" s="246"/>
      <c r="E56" s="246"/>
      <c r="F56" s="246"/>
      <c r="G56" s="1254"/>
      <c r="H56" s="1255"/>
      <c r="I56" s="1249"/>
      <c r="J56" s="1249"/>
      <c r="K56" s="1248"/>
      <c r="L56" s="1248"/>
      <c r="M56" s="1248"/>
      <c r="N56" s="1248"/>
      <c r="O56" s="1248"/>
    </row>
    <row r="57" spans="1:17" s="357" customFormat="1" x14ac:dyDescent="0.15">
      <c r="B57" s="358"/>
      <c r="C57" s="354"/>
      <c r="D57" s="354"/>
      <c r="E57" s="354"/>
      <c r="F57" s="354"/>
      <c r="G57" s="1254"/>
      <c r="H57" s="1255"/>
      <c r="I57" s="1258" t="s">
        <v>543</v>
      </c>
      <c r="J57" s="1258"/>
      <c r="K57" s="1250"/>
      <c r="L57" s="1250"/>
      <c r="M57" s="1250"/>
      <c r="N57" s="1250"/>
      <c r="O57" s="1250"/>
      <c r="P57" s="359"/>
      <c r="Q57" s="358"/>
    </row>
    <row r="58" spans="1:17" s="357" customFormat="1" x14ac:dyDescent="0.15">
      <c r="A58" s="245"/>
      <c r="B58" s="358"/>
      <c r="C58" s="354"/>
      <c r="D58" s="354"/>
      <c r="E58" s="354"/>
      <c r="F58" s="354"/>
      <c r="G58" s="1256"/>
      <c r="H58" s="1257"/>
      <c r="I58" s="1258"/>
      <c r="J58" s="1258"/>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27" t="s">
        <v>548</v>
      </c>
      <c r="H65" s="1228"/>
      <c r="I65" s="1228"/>
      <c r="J65" s="1228"/>
      <c r="K65" s="1228"/>
      <c r="L65" s="1228"/>
      <c r="M65" s="1228"/>
      <c r="N65" s="1228"/>
      <c r="O65" s="1229"/>
    </row>
    <row r="66" spans="2:30" x14ac:dyDescent="0.15">
      <c r="B66" s="250"/>
      <c r="C66" s="246"/>
      <c r="D66" s="246"/>
      <c r="E66" s="246"/>
      <c r="F66" s="246"/>
      <c r="G66" s="1230"/>
      <c r="H66" s="1231"/>
      <c r="I66" s="1231"/>
      <c r="J66" s="1231"/>
      <c r="K66" s="1231"/>
      <c r="L66" s="1231"/>
      <c r="M66" s="1231"/>
      <c r="N66" s="1231"/>
      <c r="O66" s="1232"/>
    </row>
    <row r="67" spans="2:30" x14ac:dyDescent="0.15">
      <c r="B67" s="250"/>
      <c r="C67" s="246"/>
      <c r="D67" s="246"/>
      <c r="E67" s="246"/>
      <c r="F67" s="246"/>
      <c r="G67" s="1230"/>
      <c r="H67" s="1231"/>
      <c r="I67" s="1231"/>
      <c r="J67" s="1231"/>
      <c r="K67" s="1231"/>
      <c r="L67" s="1231"/>
      <c r="M67" s="1231"/>
      <c r="N67" s="1231"/>
      <c r="O67" s="1232"/>
    </row>
    <row r="68" spans="2:30" x14ac:dyDescent="0.15">
      <c r="B68" s="250"/>
      <c r="C68" s="246"/>
      <c r="D68" s="246"/>
      <c r="E68" s="246"/>
      <c r="F68" s="246"/>
      <c r="G68" s="1230"/>
      <c r="H68" s="1231"/>
      <c r="I68" s="1231"/>
      <c r="J68" s="1231"/>
      <c r="K68" s="1231"/>
      <c r="L68" s="1231"/>
      <c r="M68" s="1231"/>
      <c r="N68" s="1231"/>
      <c r="O68" s="1232"/>
    </row>
    <row r="69" spans="2:30" x14ac:dyDescent="0.15">
      <c r="B69" s="250"/>
      <c r="C69" s="246"/>
      <c r="D69" s="246"/>
      <c r="E69" s="246"/>
      <c r="F69" s="246"/>
      <c r="G69" s="1233"/>
      <c r="H69" s="1234"/>
      <c r="I69" s="1234"/>
      <c r="J69" s="1234"/>
      <c r="K69" s="1234"/>
      <c r="L69" s="1234"/>
      <c r="M69" s="1234"/>
      <c r="N69" s="1234"/>
      <c r="O69" s="123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546</v>
      </c>
      <c r="I71" s="370"/>
      <c r="J71" s="366"/>
      <c r="K71" s="366"/>
      <c r="L71" s="367"/>
      <c r="M71" s="366"/>
      <c r="N71" s="367"/>
      <c r="O71" s="368"/>
    </row>
    <row r="72" spans="2:30" x14ac:dyDescent="0.15">
      <c r="B72" s="250"/>
      <c r="C72" s="246"/>
      <c r="D72" s="246"/>
      <c r="E72" s="246"/>
      <c r="F72" s="246"/>
      <c r="G72" s="1236"/>
      <c r="H72" s="1237"/>
      <c r="I72" s="1237"/>
      <c r="J72" s="1238"/>
      <c r="K72" s="356" t="s">
        <v>516</v>
      </c>
      <c r="L72" s="356" t="s">
        <v>517</v>
      </c>
      <c r="M72" s="356" t="s">
        <v>518</v>
      </c>
      <c r="N72" s="356" t="s">
        <v>519</v>
      </c>
      <c r="O72" s="356" t="s">
        <v>520</v>
      </c>
    </row>
    <row r="73" spans="2:30" x14ac:dyDescent="0.15">
      <c r="B73" s="250"/>
      <c r="C73" s="246"/>
      <c r="D73" s="246"/>
      <c r="E73" s="246"/>
      <c r="F73" s="246"/>
      <c r="G73" s="1239" t="s">
        <v>541</v>
      </c>
      <c r="H73" s="1240"/>
      <c r="I73" s="1245" t="s">
        <v>542</v>
      </c>
      <c r="J73" s="1245"/>
      <c r="K73" s="1259">
        <v>20.2</v>
      </c>
      <c r="L73" s="1259">
        <v>7.5</v>
      </c>
      <c r="M73" s="1248">
        <v>1.5</v>
      </c>
      <c r="N73" s="1248"/>
      <c r="O73" s="1248"/>
      <c r="S73" s="245">
        <v>9.9</v>
      </c>
    </row>
    <row r="74" spans="2:30" x14ac:dyDescent="0.15">
      <c r="B74" s="250"/>
      <c r="C74" s="246"/>
      <c r="D74" s="246"/>
      <c r="E74" s="246"/>
      <c r="F74" s="246"/>
      <c r="G74" s="1241"/>
      <c r="H74" s="1242"/>
      <c r="I74" s="1246"/>
      <c r="J74" s="1246"/>
      <c r="K74" s="1259"/>
      <c r="L74" s="1259"/>
      <c r="M74" s="1248"/>
      <c r="N74" s="1248"/>
      <c r="O74" s="1248"/>
    </row>
    <row r="75" spans="2:30" x14ac:dyDescent="0.15">
      <c r="B75" s="250"/>
      <c r="C75" s="246"/>
      <c r="D75" s="246"/>
      <c r="E75" s="246"/>
      <c r="F75" s="246"/>
      <c r="G75" s="1241"/>
      <c r="H75" s="1242"/>
      <c r="I75" s="1249" t="s">
        <v>547</v>
      </c>
      <c r="J75" s="1249"/>
      <c r="K75" s="1260">
        <v>12</v>
      </c>
      <c r="L75" s="1260">
        <v>10.7</v>
      </c>
      <c r="M75" s="1260">
        <v>10</v>
      </c>
      <c r="N75" s="1260">
        <v>9.4</v>
      </c>
      <c r="O75" s="1260">
        <v>8.9</v>
      </c>
      <c r="U75" s="245">
        <v>81.2</v>
      </c>
      <c r="W75" s="245">
        <v>87.2</v>
      </c>
      <c r="Y75" s="245">
        <v>99.8</v>
      </c>
      <c r="AA75" s="245">
        <v>109.5</v>
      </c>
      <c r="AC75" s="245">
        <v>115.2</v>
      </c>
    </row>
    <row r="76" spans="2:30" x14ac:dyDescent="0.15">
      <c r="B76" s="250"/>
      <c r="C76" s="246"/>
      <c r="D76" s="246"/>
      <c r="E76" s="246"/>
      <c r="F76" s="246"/>
      <c r="G76" s="1243"/>
      <c r="H76" s="1244"/>
      <c r="I76" s="1249"/>
      <c r="J76" s="1249"/>
      <c r="K76" s="1251"/>
      <c r="L76" s="1251"/>
      <c r="M76" s="1251"/>
      <c r="N76" s="1251"/>
      <c r="O76" s="1251"/>
    </row>
    <row r="77" spans="2:30" x14ac:dyDescent="0.15">
      <c r="B77" s="250"/>
      <c r="C77" s="246"/>
      <c r="D77" s="246"/>
      <c r="E77" s="246"/>
      <c r="F77" s="246"/>
      <c r="G77" s="1252" t="s">
        <v>544</v>
      </c>
      <c r="H77" s="1253"/>
      <c r="I77" s="1249" t="s">
        <v>542</v>
      </c>
      <c r="J77" s="1249"/>
      <c r="K77" s="1259">
        <v>30.7</v>
      </c>
      <c r="L77" s="1259">
        <v>22.3</v>
      </c>
      <c r="M77" s="1248">
        <v>20.3</v>
      </c>
      <c r="N77" s="1248">
        <v>13</v>
      </c>
      <c r="O77" s="1248">
        <v>21</v>
      </c>
      <c r="R77" s="245">
        <v>12.3</v>
      </c>
      <c r="T77" s="245">
        <v>11.1</v>
      </c>
    </row>
    <row r="78" spans="2:30" x14ac:dyDescent="0.15">
      <c r="B78" s="250"/>
      <c r="C78" s="246"/>
      <c r="D78" s="246"/>
      <c r="E78" s="246"/>
      <c r="F78" s="246"/>
      <c r="G78" s="1254"/>
      <c r="H78" s="1255"/>
      <c r="I78" s="1249"/>
      <c r="J78" s="1249"/>
      <c r="K78" s="1259"/>
      <c r="L78" s="1259"/>
      <c r="M78" s="1248"/>
      <c r="N78" s="1248"/>
      <c r="O78" s="1248"/>
    </row>
    <row r="79" spans="2:30" x14ac:dyDescent="0.15">
      <c r="B79" s="250"/>
      <c r="C79" s="246"/>
      <c r="D79" s="246"/>
      <c r="E79" s="246"/>
      <c r="F79" s="246"/>
      <c r="G79" s="1254"/>
      <c r="H79" s="1255"/>
      <c r="I79" s="1261" t="s">
        <v>547</v>
      </c>
      <c r="J79" s="1258"/>
      <c r="K79" s="1262">
        <v>9.1999999999999993</v>
      </c>
      <c r="L79" s="1262">
        <v>8.5</v>
      </c>
      <c r="M79" s="1262">
        <v>7.7</v>
      </c>
      <c r="N79" s="1262">
        <v>6.8</v>
      </c>
      <c r="O79" s="1262">
        <v>6.8</v>
      </c>
      <c r="V79" s="245">
        <v>53.5</v>
      </c>
      <c r="X79" s="245">
        <v>48.2</v>
      </c>
      <c r="Z79" s="245">
        <v>34.200000000000003</v>
      </c>
      <c r="AB79" s="245">
        <v>30.3</v>
      </c>
      <c r="AD79" s="245">
        <v>28.9</v>
      </c>
    </row>
    <row r="80" spans="2:30" x14ac:dyDescent="0.15">
      <c r="B80" s="250"/>
      <c r="C80" s="246"/>
      <c r="D80" s="246"/>
      <c r="E80" s="246"/>
      <c r="F80" s="246"/>
      <c r="G80" s="1256"/>
      <c r="H80" s="1257"/>
      <c r="I80" s="1258"/>
      <c r="J80" s="1258"/>
      <c r="K80" s="1262"/>
      <c r="L80" s="1262"/>
      <c r="M80" s="1262"/>
      <c r="N80" s="1262"/>
      <c r="O80" s="126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515</v>
      </c>
      <c r="G2" s="113"/>
      <c r="H2" s="114"/>
    </row>
    <row r="3" spans="1:8" x14ac:dyDescent="0.15">
      <c r="A3" s="110" t="s">
        <v>508</v>
      </c>
      <c r="B3" s="115"/>
      <c r="C3" s="116"/>
      <c r="D3" s="117">
        <v>50622</v>
      </c>
      <c r="E3" s="118"/>
      <c r="F3" s="119">
        <v>46819</v>
      </c>
      <c r="G3" s="120"/>
      <c r="H3" s="121"/>
    </row>
    <row r="4" spans="1:8" x14ac:dyDescent="0.15">
      <c r="A4" s="122"/>
      <c r="B4" s="123"/>
      <c r="C4" s="124"/>
      <c r="D4" s="125">
        <v>34549</v>
      </c>
      <c r="E4" s="126"/>
      <c r="F4" s="127">
        <v>24121</v>
      </c>
      <c r="G4" s="128"/>
      <c r="H4" s="129"/>
    </row>
    <row r="5" spans="1:8" x14ac:dyDescent="0.15">
      <c r="A5" s="110" t="s">
        <v>510</v>
      </c>
      <c r="B5" s="115"/>
      <c r="C5" s="116"/>
      <c r="D5" s="117">
        <v>64834</v>
      </c>
      <c r="E5" s="118"/>
      <c r="F5" s="119">
        <v>53270</v>
      </c>
      <c r="G5" s="120"/>
      <c r="H5" s="121"/>
    </row>
    <row r="6" spans="1:8" x14ac:dyDescent="0.15">
      <c r="A6" s="122"/>
      <c r="B6" s="123"/>
      <c r="C6" s="124"/>
      <c r="D6" s="125">
        <v>32592</v>
      </c>
      <c r="E6" s="126"/>
      <c r="F6" s="127">
        <v>24316</v>
      </c>
      <c r="G6" s="128"/>
      <c r="H6" s="129"/>
    </row>
    <row r="7" spans="1:8" x14ac:dyDescent="0.15">
      <c r="A7" s="110" t="s">
        <v>511</v>
      </c>
      <c r="B7" s="115"/>
      <c r="C7" s="116"/>
      <c r="D7" s="117">
        <v>71830</v>
      </c>
      <c r="E7" s="118"/>
      <c r="F7" s="119">
        <v>53292</v>
      </c>
      <c r="G7" s="120"/>
      <c r="H7" s="121"/>
    </row>
    <row r="8" spans="1:8" x14ac:dyDescent="0.15">
      <c r="A8" s="122"/>
      <c r="B8" s="123"/>
      <c r="C8" s="124"/>
      <c r="D8" s="125">
        <v>36209</v>
      </c>
      <c r="E8" s="126"/>
      <c r="F8" s="127">
        <v>28900</v>
      </c>
      <c r="G8" s="128"/>
      <c r="H8" s="129"/>
    </row>
    <row r="9" spans="1:8" x14ac:dyDescent="0.15">
      <c r="A9" s="110" t="s">
        <v>512</v>
      </c>
      <c r="B9" s="115"/>
      <c r="C9" s="116"/>
      <c r="D9" s="117">
        <v>45439</v>
      </c>
      <c r="E9" s="118"/>
      <c r="F9" s="119">
        <v>49919</v>
      </c>
      <c r="G9" s="120"/>
      <c r="H9" s="121"/>
    </row>
    <row r="10" spans="1:8" x14ac:dyDescent="0.15">
      <c r="A10" s="122"/>
      <c r="B10" s="123"/>
      <c r="C10" s="124"/>
      <c r="D10" s="125">
        <v>30470</v>
      </c>
      <c r="E10" s="126"/>
      <c r="F10" s="127">
        <v>26398</v>
      </c>
      <c r="G10" s="128"/>
      <c r="H10" s="129"/>
    </row>
    <row r="11" spans="1:8" x14ac:dyDescent="0.15">
      <c r="A11" s="110" t="s">
        <v>513</v>
      </c>
      <c r="B11" s="115"/>
      <c r="C11" s="116"/>
      <c r="D11" s="117">
        <v>95011</v>
      </c>
      <c r="E11" s="118"/>
      <c r="F11" s="119">
        <v>47738</v>
      </c>
      <c r="G11" s="120"/>
      <c r="H11" s="121"/>
    </row>
    <row r="12" spans="1:8" x14ac:dyDescent="0.15">
      <c r="A12" s="122"/>
      <c r="B12" s="123"/>
      <c r="C12" s="130"/>
      <c r="D12" s="125">
        <v>28310</v>
      </c>
      <c r="E12" s="126"/>
      <c r="F12" s="127">
        <v>24937</v>
      </c>
      <c r="G12" s="128"/>
      <c r="H12" s="129"/>
    </row>
    <row r="13" spans="1:8" x14ac:dyDescent="0.15">
      <c r="A13" s="110"/>
      <c r="B13" s="115"/>
      <c r="C13" s="131"/>
      <c r="D13" s="132">
        <v>65547</v>
      </c>
      <c r="E13" s="133"/>
      <c r="F13" s="134">
        <v>50208</v>
      </c>
      <c r="G13" s="135"/>
      <c r="H13" s="121"/>
    </row>
    <row r="14" spans="1:8" x14ac:dyDescent="0.15">
      <c r="A14" s="122"/>
      <c r="B14" s="123"/>
      <c r="C14" s="124"/>
      <c r="D14" s="125">
        <v>32426</v>
      </c>
      <c r="E14" s="126"/>
      <c r="F14" s="127">
        <v>25734</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1.61</v>
      </c>
      <c r="C19" s="136">
        <f>ROUND(VALUE(SUBSTITUTE(実質収支比率等に係る経年分析!G$48,"▲","-")),2)</f>
        <v>1.21</v>
      </c>
      <c r="D19" s="136">
        <f>ROUND(VALUE(SUBSTITUTE(実質収支比率等に係る経年分析!H$48,"▲","-")),2)</f>
        <v>1.41</v>
      </c>
      <c r="E19" s="136">
        <f>ROUND(VALUE(SUBSTITUTE(実質収支比率等に係る経年分析!I$48,"▲","-")),2)</f>
        <v>1.1399999999999999</v>
      </c>
      <c r="F19" s="136">
        <f>ROUND(VALUE(SUBSTITUTE(実質収支比率等に係る経年分析!J$48,"▲","-")),2)</f>
        <v>0.8</v>
      </c>
    </row>
    <row r="20" spans="1:11" x14ac:dyDescent="0.15">
      <c r="A20" s="136" t="s">
        <v>42</v>
      </c>
      <c r="B20" s="136">
        <f>ROUND(VALUE(SUBSTITUTE(実質収支比率等に係る経年分析!F$47,"▲","-")),2)</f>
        <v>15.07</v>
      </c>
      <c r="C20" s="136">
        <f>ROUND(VALUE(SUBSTITUTE(実質収支比率等に係る経年分析!G$47,"▲","-")),2)</f>
        <v>18.09</v>
      </c>
      <c r="D20" s="136">
        <f>ROUND(VALUE(SUBSTITUTE(実質収支比率等に係る経年分析!H$47,"▲","-")),2)</f>
        <v>18.350000000000001</v>
      </c>
      <c r="E20" s="136">
        <f>ROUND(VALUE(SUBSTITUTE(実質収支比率等に係る経年分析!I$47,"▲","-")),2)</f>
        <v>20.68</v>
      </c>
      <c r="F20" s="136">
        <f>ROUND(VALUE(SUBSTITUTE(実質収支比率等に係る経年分析!J$47,"▲","-")),2)</f>
        <v>21.6</v>
      </c>
    </row>
    <row r="21" spans="1:11" x14ac:dyDescent="0.15">
      <c r="A21" s="136" t="s">
        <v>43</v>
      </c>
      <c r="B21" s="136">
        <f>IF(ISNUMBER(VALUE(SUBSTITUTE(実質収支比率等に係る経年分析!F$49,"▲","-"))),ROUND(VALUE(SUBSTITUTE(実質収支比率等に係る経年分析!F$49,"▲","-")),2),NA())</f>
        <v>2.2999999999999998</v>
      </c>
      <c r="C21" s="136">
        <f>IF(ISNUMBER(VALUE(SUBSTITUTE(実質収支比率等に係る経年分析!G$49,"▲","-"))),ROUND(VALUE(SUBSTITUTE(実質収支比率等に係る経年分析!G$49,"▲","-")),2),NA())</f>
        <v>2.65</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2.38</v>
      </c>
      <c r="F21" s="136">
        <f>IF(ISNUMBER(VALUE(SUBSTITUTE(実質収支比率等に係る経年分析!J$49,"▲","-"))),ROUND(VALUE(SUBSTITUTE(実質収支比率等に係る経年分析!J$49,"▲","-")),2),NA())</f>
        <v>0.11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個別排水処理特別会計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1.1599999999999999</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9.5399999999999991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10.91</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1313</v>
      </c>
      <c r="E42" s="138"/>
      <c r="F42" s="138"/>
      <c r="G42" s="138">
        <f>'実質公債費比率（分子）の構造'!L$52</f>
        <v>1310</v>
      </c>
      <c r="H42" s="138"/>
      <c r="I42" s="138"/>
      <c r="J42" s="138">
        <f>'実質公債費比率（分子）の構造'!M$52</f>
        <v>1359</v>
      </c>
      <c r="K42" s="138"/>
      <c r="L42" s="138"/>
      <c r="M42" s="138">
        <f>'実質公債費比率（分子）の構造'!N$52</f>
        <v>1269</v>
      </c>
      <c r="N42" s="138"/>
      <c r="O42" s="138"/>
      <c r="P42" s="138">
        <f>'実質公債費比率（分子）の構造'!O$52</f>
        <v>1223</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49</v>
      </c>
      <c r="C44" s="138"/>
      <c r="D44" s="138"/>
      <c r="E44" s="138">
        <f>'実質公債費比率（分子）の構造'!L$50</f>
        <v>46</v>
      </c>
      <c r="F44" s="138"/>
      <c r="G44" s="138"/>
      <c r="H44" s="138">
        <f>'実質公債費比率（分子）の構造'!M$50</f>
        <v>61</v>
      </c>
      <c r="I44" s="138"/>
      <c r="J44" s="138"/>
      <c r="K44" s="138">
        <f>'実質公債費比率（分子）の構造'!N$50</f>
        <v>44</v>
      </c>
      <c r="L44" s="138"/>
      <c r="M44" s="138"/>
      <c r="N44" s="138">
        <f>'実質公債費比率（分子）の構造'!O$50</f>
        <v>42</v>
      </c>
      <c r="O44" s="138"/>
      <c r="P44" s="138"/>
    </row>
    <row r="45" spans="1:16" x14ac:dyDescent="0.15">
      <c r="A45" s="138" t="s">
        <v>53</v>
      </c>
      <c r="B45" s="138">
        <f>'実質公債費比率（分子）の構造'!K$49</f>
        <v>17</v>
      </c>
      <c r="C45" s="138"/>
      <c r="D45" s="138"/>
      <c r="E45" s="138">
        <f>'実質公債費比率（分子）の構造'!L$49</f>
        <v>22</v>
      </c>
      <c r="F45" s="138"/>
      <c r="G45" s="138"/>
      <c r="H45" s="138">
        <f>'実質公債費比率（分子）の構造'!M$49</f>
        <v>33</v>
      </c>
      <c r="I45" s="138"/>
      <c r="J45" s="138"/>
      <c r="K45" s="138">
        <f>'実質公債費比率（分子）の構造'!N$49</f>
        <v>25</v>
      </c>
      <c r="L45" s="138"/>
      <c r="M45" s="138"/>
      <c r="N45" s="138">
        <f>'実質公債費比率（分子）の構造'!O$49</f>
        <v>23</v>
      </c>
      <c r="O45" s="138"/>
      <c r="P45" s="138"/>
    </row>
    <row r="46" spans="1:16" x14ac:dyDescent="0.15">
      <c r="A46" s="138" t="s">
        <v>54</v>
      </c>
      <c r="B46" s="138">
        <f>'実質公債費比率（分子）の構造'!K$48</f>
        <v>443</v>
      </c>
      <c r="C46" s="138"/>
      <c r="D46" s="138"/>
      <c r="E46" s="138">
        <f>'実質公債費比率（分子）の構造'!L$48</f>
        <v>468</v>
      </c>
      <c r="F46" s="138"/>
      <c r="G46" s="138"/>
      <c r="H46" s="138">
        <f>'実質公債費比率（分子）の構造'!M$48</f>
        <v>547</v>
      </c>
      <c r="I46" s="138"/>
      <c r="J46" s="138"/>
      <c r="K46" s="138">
        <f>'実質公債費比率（分子）の構造'!N$48</f>
        <v>526</v>
      </c>
      <c r="L46" s="138"/>
      <c r="M46" s="138"/>
      <c r="N46" s="138">
        <f>'実質公債費比率（分子）の構造'!O$48</f>
        <v>501</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1413</v>
      </c>
      <c r="C49" s="138"/>
      <c r="D49" s="138"/>
      <c r="E49" s="138">
        <f>'実質公債費比率（分子）の構造'!L$45</f>
        <v>1310</v>
      </c>
      <c r="F49" s="138"/>
      <c r="G49" s="138"/>
      <c r="H49" s="138">
        <f>'実質公債費比率（分子）の構造'!M$45</f>
        <v>1281</v>
      </c>
      <c r="I49" s="138"/>
      <c r="J49" s="138"/>
      <c r="K49" s="138">
        <f>'実質公債費比率（分子）の構造'!N$45</f>
        <v>1188</v>
      </c>
      <c r="L49" s="138"/>
      <c r="M49" s="138"/>
      <c r="N49" s="138">
        <f>'実質公債費比率（分子）の構造'!O$45</f>
        <v>1118</v>
      </c>
      <c r="O49" s="138"/>
      <c r="P49" s="138"/>
    </row>
    <row r="50" spans="1:16" x14ac:dyDescent="0.15">
      <c r="A50" s="138" t="s">
        <v>58</v>
      </c>
      <c r="B50" s="138" t="e">
        <f>NA()</f>
        <v>#N/A</v>
      </c>
      <c r="C50" s="138">
        <f>IF(ISNUMBER('実質公債費比率（分子）の構造'!K$53),'実質公債費比率（分子）の構造'!K$53,NA())</f>
        <v>609</v>
      </c>
      <c r="D50" s="138" t="e">
        <f>NA()</f>
        <v>#N/A</v>
      </c>
      <c r="E50" s="138" t="e">
        <f>NA()</f>
        <v>#N/A</v>
      </c>
      <c r="F50" s="138">
        <f>IF(ISNUMBER('実質公債費比率（分子）の構造'!L$53),'実質公債費比率（分子）の構造'!L$53,NA())</f>
        <v>536</v>
      </c>
      <c r="G50" s="138" t="e">
        <f>NA()</f>
        <v>#N/A</v>
      </c>
      <c r="H50" s="138" t="e">
        <f>NA()</f>
        <v>#N/A</v>
      </c>
      <c r="I50" s="138">
        <f>IF(ISNUMBER('実質公債費比率（分子）の構造'!M$53),'実質公債費比率（分子）の構造'!M$53,NA())</f>
        <v>563</v>
      </c>
      <c r="J50" s="138" t="e">
        <f>NA()</f>
        <v>#N/A</v>
      </c>
      <c r="K50" s="138" t="e">
        <f>NA()</f>
        <v>#N/A</v>
      </c>
      <c r="L50" s="138">
        <f>IF(ISNUMBER('実質公債費比率（分子）の構造'!N$53),'実質公債費比率（分子）の構造'!N$53,NA())</f>
        <v>514</v>
      </c>
      <c r="M50" s="138" t="e">
        <f>NA()</f>
        <v>#N/A</v>
      </c>
      <c r="N50" s="138" t="e">
        <f>NA()</f>
        <v>#N/A</v>
      </c>
      <c r="O50" s="138">
        <f>IF(ISNUMBER('実質公債費比率（分子）の構造'!O$53),'実質公債費比率（分子）の構造'!O$53,NA())</f>
        <v>461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11278</v>
      </c>
      <c r="E56" s="137"/>
      <c r="F56" s="137"/>
      <c r="G56" s="137">
        <f>'将来負担比率（分子）の構造'!J$52</f>
        <v>10869</v>
      </c>
      <c r="H56" s="137"/>
      <c r="I56" s="137"/>
      <c r="J56" s="137">
        <f>'将来負担比率（分子）の構造'!K$52</f>
        <v>10711</v>
      </c>
      <c r="K56" s="137"/>
      <c r="L56" s="137"/>
      <c r="M56" s="137">
        <f>'将来負担比率（分子）の構造'!L$52</f>
        <v>10103</v>
      </c>
      <c r="N56" s="137"/>
      <c r="O56" s="137"/>
      <c r="P56" s="137">
        <f>'将来負担比率（分子）の構造'!M$52</f>
        <v>9856</v>
      </c>
    </row>
    <row r="57" spans="1:16" x14ac:dyDescent="0.15">
      <c r="A57" s="137" t="s">
        <v>35</v>
      </c>
      <c r="B57" s="137"/>
      <c r="C57" s="137"/>
      <c r="D57" s="137">
        <f>'将来負担比率（分子）の構造'!I$51</f>
        <v>2304</v>
      </c>
      <c r="E57" s="137"/>
      <c r="F57" s="137"/>
      <c r="G57" s="137">
        <f>'将来負担比率（分子）の構造'!J$51</f>
        <v>2092</v>
      </c>
      <c r="H57" s="137"/>
      <c r="I57" s="137"/>
      <c r="J57" s="137">
        <f>'将来負担比率（分子）の構造'!K$51</f>
        <v>2089</v>
      </c>
      <c r="K57" s="137"/>
      <c r="L57" s="137"/>
      <c r="M57" s="137">
        <f>'将来負担比率（分子）の構造'!L$51</f>
        <v>1913</v>
      </c>
      <c r="N57" s="137"/>
      <c r="O57" s="137"/>
      <c r="P57" s="137">
        <f>'将来負担比率（分子）の構造'!M$51</f>
        <v>1774</v>
      </c>
    </row>
    <row r="58" spans="1:16" x14ac:dyDescent="0.15">
      <c r="A58" s="137" t="s">
        <v>34</v>
      </c>
      <c r="B58" s="137"/>
      <c r="C58" s="137"/>
      <c r="D58" s="137">
        <f>'将来負担比率（分子）の構造'!I$50</f>
        <v>3459</v>
      </c>
      <c r="E58" s="137"/>
      <c r="F58" s="137"/>
      <c r="G58" s="137">
        <f>'将来負担比率（分子）の構造'!J$50</f>
        <v>3853</v>
      </c>
      <c r="H58" s="137"/>
      <c r="I58" s="137"/>
      <c r="J58" s="137">
        <f>'将来負担比率（分子）の構造'!K$50</f>
        <v>4049</v>
      </c>
      <c r="K58" s="137"/>
      <c r="L58" s="137"/>
      <c r="M58" s="137">
        <f>'将来負担比率（分子）の構造'!L$50</f>
        <v>4625</v>
      </c>
      <c r="N58" s="137"/>
      <c r="O58" s="137"/>
      <c r="P58" s="137">
        <f>'将来負担比率（分子）の構造'!M$50</f>
        <v>4874</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1389</v>
      </c>
      <c r="C62" s="137"/>
      <c r="D62" s="137"/>
      <c r="E62" s="137">
        <f>'将来負担比率（分子）の構造'!J$45</f>
        <v>1263</v>
      </c>
      <c r="F62" s="137"/>
      <c r="G62" s="137"/>
      <c r="H62" s="137">
        <f>'将来負担比率（分子）の構造'!K$45</f>
        <v>1305</v>
      </c>
      <c r="I62" s="137"/>
      <c r="J62" s="137"/>
      <c r="K62" s="137">
        <f>'将来負担比率（分子）の構造'!L$45</f>
        <v>1214</v>
      </c>
      <c r="L62" s="137"/>
      <c r="M62" s="137"/>
      <c r="N62" s="137">
        <f>'将来負担比率（分子）の構造'!M$45</f>
        <v>1180</v>
      </c>
      <c r="O62" s="137"/>
      <c r="P62" s="137"/>
    </row>
    <row r="63" spans="1:16" x14ac:dyDescent="0.15">
      <c r="A63" s="137" t="s">
        <v>27</v>
      </c>
      <c r="B63" s="137">
        <f>'将来負担比率（分子）の構造'!I$44</f>
        <v>147</v>
      </c>
      <c r="C63" s="137"/>
      <c r="D63" s="137"/>
      <c r="E63" s="137">
        <f>'将来負担比率（分子）の構造'!J$44</f>
        <v>125</v>
      </c>
      <c r="F63" s="137"/>
      <c r="G63" s="137"/>
      <c r="H63" s="137">
        <f>'将来負担比率（分子）の構造'!K$44</f>
        <v>129</v>
      </c>
      <c r="I63" s="137"/>
      <c r="J63" s="137"/>
      <c r="K63" s="137">
        <f>'将来負担比率（分子）の構造'!L$44</f>
        <v>105</v>
      </c>
      <c r="L63" s="137"/>
      <c r="M63" s="137"/>
      <c r="N63" s="137">
        <f>'将来負担比率（分子）の構造'!M$44</f>
        <v>85</v>
      </c>
      <c r="O63" s="137"/>
      <c r="P63" s="137"/>
    </row>
    <row r="64" spans="1:16" x14ac:dyDescent="0.15">
      <c r="A64" s="137" t="s">
        <v>26</v>
      </c>
      <c r="B64" s="137">
        <f>'将来負担比率（分子）の構造'!I$43</f>
        <v>6051</v>
      </c>
      <c r="C64" s="137"/>
      <c r="D64" s="137"/>
      <c r="E64" s="137">
        <f>'将来負担比率（分子）の構造'!J$43</f>
        <v>5829</v>
      </c>
      <c r="F64" s="137"/>
      <c r="G64" s="137"/>
      <c r="H64" s="137">
        <f>'将来負担比率（分子）の構造'!K$43</f>
        <v>5799</v>
      </c>
      <c r="I64" s="137"/>
      <c r="J64" s="137"/>
      <c r="K64" s="137">
        <f>'将来負担比率（分子）の構造'!L$43</f>
        <v>5689</v>
      </c>
      <c r="L64" s="137"/>
      <c r="M64" s="137"/>
      <c r="N64" s="137">
        <f>'将来負担比率（分子）の構造'!M$43</f>
        <v>5576</v>
      </c>
      <c r="O64" s="137"/>
      <c r="P64" s="137"/>
    </row>
    <row r="65" spans="1:16" x14ac:dyDescent="0.15">
      <c r="A65" s="137" t="s">
        <v>25</v>
      </c>
      <c r="B65" s="137">
        <f>'将来負担比率（分子）の構造'!I$42</f>
        <v>285</v>
      </c>
      <c r="C65" s="137"/>
      <c r="D65" s="137"/>
      <c r="E65" s="137">
        <f>'将来負担比率（分子）の構造'!J$42</f>
        <v>281</v>
      </c>
      <c r="F65" s="137"/>
      <c r="G65" s="137"/>
      <c r="H65" s="137">
        <f>'将来負担比率（分子）の構造'!K$42</f>
        <v>237</v>
      </c>
      <c r="I65" s="137"/>
      <c r="J65" s="137"/>
      <c r="K65" s="137">
        <f>'将来負担比率（分子）の構造'!L$42</f>
        <v>200</v>
      </c>
      <c r="L65" s="137"/>
      <c r="M65" s="137"/>
      <c r="N65" s="137">
        <f>'将来負担比率（分子）の構造'!M$42</f>
        <v>161</v>
      </c>
      <c r="O65" s="137"/>
      <c r="P65" s="137"/>
    </row>
    <row r="66" spans="1:16" x14ac:dyDescent="0.15">
      <c r="A66" s="137" t="s">
        <v>24</v>
      </c>
      <c r="B66" s="137">
        <f>'将来負担比率（分子）の構造'!I$41</f>
        <v>10327</v>
      </c>
      <c r="C66" s="137"/>
      <c r="D66" s="137"/>
      <c r="E66" s="137">
        <f>'将来負担比率（分子）の構造'!J$41</f>
        <v>9750</v>
      </c>
      <c r="F66" s="137"/>
      <c r="G66" s="137"/>
      <c r="H66" s="137">
        <f>'将来負担比率（分子）の構造'!K$41</f>
        <v>9466</v>
      </c>
      <c r="I66" s="137"/>
      <c r="J66" s="137"/>
      <c r="K66" s="137">
        <f>'将来負担比率（分子）の構造'!L$41</f>
        <v>9016</v>
      </c>
      <c r="L66" s="137"/>
      <c r="M66" s="137"/>
      <c r="N66" s="137">
        <f>'将来負担比率（分子）の構造'!M$41</f>
        <v>8706</v>
      </c>
      <c r="O66" s="137"/>
      <c r="P66" s="137"/>
    </row>
    <row r="67" spans="1:16" x14ac:dyDescent="0.15">
      <c r="A67" s="137" t="s">
        <v>62</v>
      </c>
      <c r="B67" s="137" t="e">
        <f>NA()</f>
        <v>#N/A</v>
      </c>
      <c r="C67" s="137">
        <f>IF(ISNUMBER('将来負担比率（分子）の構造'!I$53), IF('将来負担比率（分子）の構造'!I$53 &lt; 0, 0, '将来負担比率（分子）の構造'!I$53), NA())</f>
        <v>1157</v>
      </c>
      <c r="D67" s="137" t="e">
        <f>NA()</f>
        <v>#N/A</v>
      </c>
      <c r="E67" s="137" t="e">
        <f>NA()</f>
        <v>#N/A</v>
      </c>
      <c r="F67" s="137">
        <f>IF(ISNUMBER('将来負担比率（分子）の構造'!J$53), IF('将来負担比率（分子）の構造'!J$53 &lt; 0, 0, '将来負担比率（分子）の構造'!J$53), NA())</f>
        <v>435</v>
      </c>
      <c r="G67" s="137" t="e">
        <f>NA()</f>
        <v>#N/A</v>
      </c>
      <c r="H67" s="137" t="e">
        <f>NA()</f>
        <v>#N/A</v>
      </c>
      <c r="I67" s="137">
        <f>IF(ISNUMBER('将来負担比率（分子）の構造'!K$53), IF('将来負担比率（分子）の構造'!K$53 &lt; 0, 0, '将来負担比率（分子）の構造'!K$53), NA())</f>
        <v>88</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2262458</v>
      </c>
      <c r="S5" s="671"/>
      <c r="T5" s="671"/>
      <c r="U5" s="671"/>
      <c r="V5" s="671"/>
      <c r="W5" s="671"/>
      <c r="X5" s="671"/>
      <c r="Y5" s="718"/>
      <c r="Z5" s="731">
        <v>20</v>
      </c>
      <c r="AA5" s="731"/>
      <c r="AB5" s="731"/>
      <c r="AC5" s="731"/>
      <c r="AD5" s="732">
        <v>2138820</v>
      </c>
      <c r="AE5" s="732"/>
      <c r="AF5" s="732"/>
      <c r="AG5" s="732"/>
      <c r="AH5" s="732"/>
      <c r="AI5" s="732"/>
      <c r="AJ5" s="732"/>
      <c r="AK5" s="732"/>
      <c r="AL5" s="719">
        <v>32.9</v>
      </c>
      <c r="AM5" s="688"/>
      <c r="AN5" s="688"/>
      <c r="AO5" s="720"/>
      <c r="AP5" s="707" t="s">
        <v>207</v>
      </c>
      <c r="AQ5" s="708"/>
      <c r="AR5" s="708"/>
      <c r="AS5" s="708"/>
      <c r="AT5" s="708"/>
      <c r="AU5" s="708"/>
      <c r="AV5" s="708"/>
      <c r="AW5" s="708"/>
      <c r="AX5" s="708"/>
      <c r="AY5" s="708"/>
      <c r="AZ5" s="708"/>
      <c r="BA5" s="708"/>
      <c r="BB5" s="708"/>
      <c r="BC5" s="708"/>
      <c r="BD5" s="708"/>
      <c r="BE5" s="708"/>
      <c r="BF5" s="709"/>
      <c r="BG5" s="620">
        <v>2138820</v>
      </c>
      <c r="BH5" s="621"/>
      <c r="BI5" s="621"/>
      <c r="BJ5" s="621"/>
      <c r="BK5" s="621"/>
      <c r="BL5" s="621"/>
      <c r="BM5" s="621"/>
      <c r="BN5" s="622"/>
      <c r="BO5" s="673">
        <v>94.5</v>
      </c>
      <c r="BP5" s="673"/>
      <c r="BQ5" s="673"/>
      <c r="BR5" s="673"/>
      <c r="BS5" s="674">
        <v>26575</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146588</v>
      </c>
      <c r="S6" s="621"/>
      <c r="T6" s="621"/>
      <c r="U6" s="621"/>
      <c r="V6" s="621"/>
      <c r="W6" s="621"/>
      <c r="X6" s="621"/>
      <c r="Y6" s="622"/>
      <c r="Z6" s="673">
        <v>1.3</v>
      </c>
      <c r="AA6" s="673"/>
      <c r="AB6" s="673"/>
      <c r="AC6" s="673"/>
      <c r="AD6" s="674">
        <v>146588</v>
      </c>
      <c r="AE6" s="674"/>
      <c r="AF6" s="674"/>
      <c r="AG6" s="674"/>
      <c r="AH6" s="674"/>
      <c r="AI6" s="674"/>
      <c r="AJ6" s="674"/>
      <c r="AK6" s="674"/>
      <c r="AL6" s="643">
        <v>2.2999999999999998</v>
      </c>
      <c r="AM6" s="675"/>
      <c r="AN6" s="675"/>
      <c r="AO6" s="676"/>
      <c r="AP6" s="617" t="s">
        <v>212</v>
      </c>
      <c r="AQ6" s="618"/>
      <c r="AR6" s="618"/>
      <c r="AS6" s="618"/>
      <c r="AT6" s="618"/>
      <c r="AU6" s="618"/>
      <c r="AV6" s="618"/>
      <c r="AW6" s="618"/>
      <c r="AX6" s="618"/>
      <c r="AY6" s="618"/>
      <c r="AZ6" s="618"/>
      <c r="BA6" s="618"/>
      <c r="BB6" s="618"/>
      <c r="BC6" s="618"/>
      <c r="BD6" s="618"/>
      <c r="BE6" s="618"/>
      <c r="BF6" s="619"/>
      <c r="BG6" s="620">
        <v>2138820</v>
      </c>
      <c r="BH6" s="621"/>
      <c r="BI6" s="621"/>
      <c r="BJ6" s="621"/>
      <c r="BK6" s="621"/>
      <c r="BL6" s="621"/>
      <c r="BM6" s="621"/>
      <c r="BN6" s="622"/>
      <c r="BO6" s="673">
        <v>94.5</v>
      </c>
      <c r="BP6" s="673"/>
      <c r="BQ6" s="673"/>
      <c r="BR6" s="673"/>
      <c r="BS6" s="674">
        <v>26575</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112997</v>
      </c>
      <c r="CS6" s="621"/>
      <c r="CT6" s="621"/>
      <c r="CU6" s="621"/>
      <c r="CV6" s="621"/>
      <c r="CW6" s="621"/>
      <c r="CX6" s="621"/>
      <c r="CY6" s="622"/>
      <c r="CZ6" s="673">
        <v>1</v>
      </c>
      <c r="DA6" s="673"/>
      <c r="DB6" s="673"/>
      <c r="DC6" s="673"/>
      <c r="DD6" s="626" t="s">
        <v>214</v>
      </c>
      <c r="DE6" s="621"/>
      <c r="DF6" s="621"/>
      <c r="DG6" s="621"/>
      <c r="DH6" s="621"/>
      <c r="DI6" s="621"/>
      <c r="DJ6" s="621"/>
      <c r="DK6" s="621"/>
      <c r="DL6" s="621"/>
      <c r="DM6" s="621"/>
      <c r="DN6" s="621"/>
      <c r="DO6" s="621"/>
      <c r="DP6" s="622"/>
      <c r="DQ6" s="626">
        <v>112997</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2279</v>
      </c>
      <c r="S7" s="621"/>
      <c r="T7" s="621"/>
      <c r="U7" s="621"/>
      <c r="V7" s="621"/>
      <c r="W7" s="621"/>
      <c r="X7" s="621"/>
      <c r="Y7" s="622"/>
      <c r="Z7" s="673">
        <v>0</v>
      </c>
      <c r="AA7" s="673"/>
      <c r="AB7" s="673"/>
      <c r="AC7" s="673"/>
      <c r="AD7" s="674">
        <v>2279</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1012528</v>
      </c>
      <c r="BH7" s="621"/>
      <c r="BI7" s="621"/>
      <c r="BJ7" s="621"/>
      <c r="BK7" s="621"/>
      <c r="BL7" s="621"/>
      <c r="BM7" s="621"/>
      <c r="BN7" s="622"/>
      <c r="BO7" s="673">
        <v>44.8</v>
      </c>
      <c r="BP7" s="673"/>
      <c r="BQ7" s="673"/>
      <c r="BR7" s="673"/>
      <c r="BS7" s="674">
        <v>26575</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1433015</v>
      </c>
      <c r="CS7" s="621"/>
      <c r="CT7" s="621"/>
      <c r="CU7" s="621"/>
      <c r="CV7" s="621"/>
      <c r="CW7" s="621"/>
      <c r="CX7" s="621"/>
      <c r="CY7" s="622"/>
      <c r="CZ7" s="673">
        <v>12.7</v>
      </c>
      <c r="DA7" s="673"/>
      <c r="DB7" s="673"/>
      <c r="DC7" s="673"/>
      <c r="DD7" s="626">
        <v>73180</v>
      </c>
      <c r="DE7" s="621"/>
      <c r="DF7" s="621"/>
      <c r="DG7" s="621"/>
      <c r="DH7" s="621"/>
      <c r="DI7" s="621"/>
      <c r="DJ7" s="621"/>
      <c r="DK7" s="621"/>
      <c r="DL7" s="621"/>
      <c r="DM7" s="621"/>
      <c r="DN7" s="621"/>
      <c r="DO7" s="621"/>
      <c r="DP7" s="622"/>
      <c r="DQ7" s="626">
        <v>1239423</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4224</v>
      </c>
      <c r="S8" s="621"/>
      <c r="T8" s="621"/>
      <c r="U8" s="621"/>
      <c r="V8" s="621"/>
      <c r="W8" s="621"/>
      <c r="X8" s="621"/>
      <c r="Y8" s="622"/>
      <c r="Z8" s="673">
        <v>0</v>
      </c>
      <c r="AA8" s="673"/>
      <c r="AB8" s="673"/>
      <c r="AC8" s="673"/>
      <c r="AD8" s="674">
        <v>4224</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33840</v>
      </c>
      <c r="BH8" s="621"/>
      <c r="BI8" s="621"/>
      <c r="BJ8" s="621"/>
      <c r="BK8" s="621"/>
      <c r="BL8" s="621"/>
      <c r="BM8" s="621"/>
      <c r="BN8" s="622"/>
      <c r="BO8" s="673">
        <v>1.5</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2508682</v>
      </c>
      <c r="CS8" s="621"/>
      <c r="CT8" s="621"/>
      <c r="CU8" s="621"/>
      <c r="CV8" s="621"/>
      <c r="CW8" s="621"/>
      <c r="CX8" s="621"/>
      <c r="CY8" s="622"/>
      <c r="CZ8" s="673">
        <v>22.2</v>
      </c>
      <c r="DA8" s="673"/>
      <c r="DB8" s="673"/>
      <c r="DC8" s="673"/>
      <c r="DD8" s="626">
        <v>30198</v>
      </c>
      <c r="DE8" s="621"/>
      <c r="DF8" s="621"/>
      <c r="DG8" s="621"/>
      <c r="DH8" s="621"/>
      <c r="DI8" s="621"/>
      <c r="DJ8" s="621"/>
      <c r="DK8" s="621"/>
      <c r="DL8" s="621"/>
      <c r="DM8" s="621"/>
      <c r="DN8" s="621"/>
      <c r="DO8" s="621"/>
      <c r="DP8" s="622"/>
      <c r="DQ8" s="626">
        <v>1353379</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2536</v>
      </c>
      <c r="S9" s="621"/>
      <c r="T9" s="621"/>
      <c r="U9" s="621"/>
      <c r="V9" s="621"/>
      <c r="W9" s="621"/>
      <c r="X9" s="621"/>
      <c r="Y9" s="622"/>
      <c r="Z9" s="673">
        <v>0</v>
      </c>
      <c r="AA9" s="673"/>
      <c r="AB9" s="673"/>
      <c r="AC9" s="673"/>
      <c r="AD9" s="674">
        <v>2536</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834105</v>
      </c>
      <c r="BH9" s="621"/>
      <c r="BI9" s="621"/>
      <c r="BJ9" s="621"/>
      <c r="BK9" s="621"/>
      <c r="BL9" s="621"/>
      <c r="BM9" s="621"/>
      <c r="BN9" s="622"/>
      <c r="BO9" s="673">
        <v>36.9</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937432</v>
      </c>
      <c r="CS9" s="621"/>
      <c r="CT9" s="621"/>
      <c r="CU9" s="621"/>
      <c r="CV9" s="621"/>
      <c r="CW9" s="621"/>
      <c r="CX9" s="621"/>
      <c r="CY9" s="622"/>
      <c r="CZ9" s="673">
        <v>8.3000000000000007</v>
      </c>
      <c r="DA9" s="673"/>
      <c r="DB9" s="673"/>
      <c r="DC9" s="673"/>
      <c r="DD9" s="626">
        <v>16819</v>
      </c>
      <c r="DE9" s="621"/>
      <c r="DF9" s="621"/>
      <c r="DG9" s="621"/>
      <c r="DH9" s="621"/>
      <c r="DI9" s="621"/>
      <c r="DJ9" s="621"/>
      <c r="DK9" s="621"/>
      <c r="DL9" s="621"/>
      <c r="DM9" s="621"/>
      <c r="DN9" s="621"/>
      <c r="DO9" s="621"/>
      <c r="DP9" s="622"/>
      <c r="DQ9" s="626">
        <v>804113</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376355</v>
      </c>
      <c r="S10" s="621"/>
      <c r="T10" s="621"/>
      <c r="U10" s="621"/>
      <c r="V10" s="621"/>
      <c r="W10" s="621"/>
      <c r="X10" s="621"/>
      <c r="Y10" s="622"/>
      <c r="Z10" s="673">
        <v>3.3</v>
      </c>
      <c r="AA10" s="673"/>
      <c r="AB10" s="673"/>
      <c r="AC10" s="673"/>
      <c r="AD10" s="674">
        <v>376355</v>
      </c>
      <c r="AE10" s="674"/>
      <c r="AF10" s="674"/>
      <c r="AG10" s="674"/>
      <c r="AH10" s="674"/>
      <c r="AI10" s="674"/>
      <c r="AJ10" s="674"/>
      <c r="AK10" s="674"/>
      <c r="AL10" s="643">
        <v>5.8</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65007</v>
      </c>
      <c r="BH10" s="621"/>
      <c r="BI10" s="621"/>
      <c r="BJ10" s="621"/>
      <c r="BK10" s="621"/>
      <c r="BL10" s="621"/>
      <c r="BM10" s="621"/>
      <c r="BN10" s="622"/>
      <c r="BO10" s="673">
        <v>2.9</v>
      </c>
      <c r="BP10" s="673"/>
      <c r="BQ10" s="673"/>
      <c r="BR10" s="673"/>
      <c r="BS10" s="626">
        <v>10809</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32652</v>
      </c>
      <c r="CS10" s="621"/>
      <c r="CT10" s="621"/>
      <c r="CU10" s="621"/>
      <c r="CV10" s="621"/>
      <c r="CW10" s="621"/>
      <c r="CX10" s="621"/>
      <c r="CY10" s="622"/>
      <c r="CZ10" s="673">
        <v>0.3</v>
      </c>
      <c r="DA10" s="673"/>
      <c r="DB10" s="673"/>
      <c r="DC10" s="673"/>
      <c r="DD10" s="626" t="s">
        <v>110</v>
      </c>
      <c r="DE10" s="621"/>
      <c r="DF10" s="621"/>
      <c r="DG10" s="621"/>
      <c r="DH10" s="621"/>
      <c r="DI10" s="621"/>
      <c r="DJ10" s="621"/>
      <c r="DK10" s="621"/>
      <c r="DL10" s="621"/>
      <c r="DM10" s="621"/>
      <c r="DN10" s="621"/>
      <c r="DO10" s="621"/>
      <c r="DP10" s="622"/>
      <c r="DQ10" s="626">
        <v>17637</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79576</v>
      </c>
      <c r="BH11" s="621"/>
      <c r="BI11" s="621"/>
      <c r="BJ11" s="621"/>
      <c r="BK11" s="621"/>
      <c r="BL11" s="621"/>
      <c r="BM11" s="621"/>
      <c r="BN11" s="622"/>
      <c r="BO11" s="673">
        <v>3.5</v>
      </c>
      <c r="BP11" s="673"/>
      <c r="BQ11" s="673"/>
      <c r="BR11" s="673"/>
      <c r="BS11" s="626">
        <v>15766</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1437940</v>
      </c>
      <c r="CS11" s="621"/>
      <c r="CT11" s="621"/>
      <c r="CU11" s="621"/>
      <c r="CV11" s="621"/>
      <c r="CW11" s="621"/>
      <c r="CX11" s="621"/>
      <c r="CY11" s="622"/>
      <c r="CZ11" s="673">
        <v>12.7</v>
      </c>
      <c r="DA11" s="673"/>
      <c r="DB11" s="673"/>
      <c r="DC11" s="673"/>
      <c r="DD11" s="626">
        <v>1144898</v>
      </c>
      <c r="DE11" s="621"/>
      <c r="DF11" s="621"/>
      <c r="DG11" s="621"/>
      <c r="DH11" s="621"/>
      <c r="DI11" s="621"/>
      <c r="DJ11" s="621"/>
      <c r="DK11" s="621"/>
      <c r="DL11" s="621"/>
      <c r="DM11" s="621"/>
      <c r="DN11" s="621"/>
      <c r="DO11" s="621"/>
      <c r="DP11" s="622"/>
      <c r="DQ11" s="626">
        <v>309100</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882555</v>
      </c>
      <c r="BH12" s="621"/>
      <c r="BI12" s="621"/>
      <c r="BJ12" s="621"/>
      <c r="BK12" s="621"/>
      <c r="BL12" s="621"/>
      <c r="BM12" s="621"/>
      <c r="BN12" s="622"/>
      <c r="BO12" s="673">
        <v>39</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500907</v>
      </c>
      <c r="CS12" s="621"/>
      <c r="CT12" s="621"/>
      <c r="CU12" s="621"/>
      <c r="CV12" s="621"/>
      <c r="CW12" s="621"/>
      <c r="CX12" s="621"/>
      <c r="CY12" s="622"/>
      <c r="CZ12" s="673">
        <v>4.4000000000000004</v>
      </c>
      <c r="DA12" s="673"/>
      <c r="DB12" s="673"/>
      <c r="DC12" s="673"/>
      <c r="DD12" s="626">
        <v>35597</v>
      </c>
      <c r="DE12" s="621"/>
      <c r="DF12" s="621"/>
      <c r="DG12" s="621"/>
      <c r="DH12" s="621"/>
      <c r="DI12" s="621"/>
      <c r="DJ12" s="621"/>
      <c r="DK12" s="621"/>
      <c r="DL12" s="621"/>
      <c r="DM12" s="621"/>
      <c r="DN12" s="621"/>
      <c r="DO12" s="621"/>
      <c r="DP12" s="622"/>
      <c r="DQ12" s="626">
        <v>155798</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24839</v>
      </c>
      <c r="S13" s="621"/>
      <c r="T13" s="621"/>
      <c r="U13" s="621"/>
      <c r="V13" s="621"/>
      <c r="W13" s="621"/>
      <c r="X13" s="621"/>
      <c r="Y13" s="622"/>
      <c r="Z13" s="673">
        <v>0.2</v>
      </c>
      <c r="AA13" s="673"/>
      <c r="AB13" s="673"/>
      <c r="AC13" s="673"/>
      <c r="AD13" s="674">
        <v>24839</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869826</v>
      </c>
      <c r="BH13" s="621"/>
      <c r="BI13" s="621"/>
      <c r="BJ13" s="621"/>
      <c r="BK13" s="621"/>
      <c r="BL13" s="621"/>
      <c r="BM13" s="621"/>
      <c r="BN13" s="622"/>
      <c r="BO13" s="673">
        <v>38.4</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1174207</v>
      </c>
      <c r="CS13" s="621"/>
      <c r="CT13" s="621"/>
      <c r="CU13" s="621"/>
      <c r="CV13" s="621"/>
      <c r="CW13" s="621"/>
      <c r="CX13" s="621"/>
      <c r="CY13" s="622"/>
      <c r="CZ13" s="673">
        <v>10.4</v>
      </c>
      <c r="DA13" s="673"/>
      <c r="DB13" s="673"/>
      <c r="DC13" s="673"/>
      <c r="DD13" s="626">
        <v>321060</v>
      </c>
      <c r="DE13" s="621"/>
      <c r="DF13" s="621"/>
      <c r="DG13" s="621"/>
      <c r="DH13" s="621"/>
      <c r="DI13" s="621"/>
      <c r="DJ13" s="621"/>
      <c r="DK13" s="621"/>
      <c r="DL13" s="621"/>
      <c r="DM13" s="621"/>
      <c r="DN13" s="621"/>
      <c r="DO13" s="621"/>
      <c r="DP13" s="622"/>
      <c r="DQ13" s="626">
        <v>814791</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57690</v>
      </c>
      <c r="BH14" s="621"/>
      <c r="BI14" s="621"/>
      <c r="BJ14" s="621"/>
      <c r="BK14" s="621"/>
      <c r="BL14" s="621"/>
      <c r="BM14" s="621"/>
      <c r="BN14" s="622"/>
      <c r="BO14" s="673">
        <v>2.5</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477794</v>
      </c>
      <c r="CS14" s="621"/>
      <c r="CT14" s="621"/>
      <c r="CU14" s="621"/>
      <c r="CV14" s="621"/>
      <c r="CW14" s="621"/>
      <c r="CX14" s="621"/>
      <c r="CY14" s="622"/>
      <c r="CZ14" s="673">
        <v>4.2</v>
      </c>
      <c r="DA14" s="673"/>
      <c r="DB14" s="673"/>
      <c r="DC14" s="673"/>
      <c r="DD14" s="626" t="s">
        <v>110</v>
      </c>
      <c r="DE14" s="621"/>
      <c r="DF14" s="621"/>
      <c r="DG14" s="621"/>
      <c r="DH14" s="621"/>
      <c r="DI14" s="621"/>
      <c r="DJ14" s="621"/>
      <c r="DK14" s="621"/>
      <c r="DL14" s="621"/>
      <c r="DM14" s="621"/>
      <c r="DN14" s="621"/>
      <c r="DO14" s="621"/>
      <c r="DP14" s="622"/>
      <c r="DQ14" s="626">
        <v>470494</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6064</v>
      </c>
      <c r="S15" s="621"/>
      <c r="T15" s="621"/>
      <c r="U15" s="621"/>
      <c r="V15" s="621"/>
      <c r="W15" s="621"/>
      <c r="X15" s="621"/>
      <c r="Y15" s="622"/>
      <c r="Z15" s="673">
        <v>0.1</v>
      </c>
      <c r="AA15" s="673"/>
      <c r="AB15" s="673"/>
      <c r="AC15" s="673"/>
      <c r="AD15" s="674">
        <v>6064</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186047</v>
      </c>
      <c r="BH15" s="621"/>
      <c r="BI15" s="621"/>
      <c r="BJ15" s="621"/>
      <c r="BK15" s="621"/>
      <c r="BL15" s="621"/>
      <c r="BM15" s="621"/>
      <c r="BN15" s="622"/>
      <c r="BO15" s="673">
        <v>8.1999999999999993</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1531525</v>
      </c>
      <c r="CS15" s="621"/>
      <c r="CT15" s="621"/>
      <c r="CU15" s="621"/>
      <c r="CV15" s="621"/>
      <c r="CW15" s="621"/>
      <c r="CX15" s="621"/>
      <c r="CY15" s="622"/>
      <c r="CZ15" s="673">
        <v>13.6</v>
      </c>
      <c r="DA15" s="673"/>
      <c r="DB15" s="673"/>
      <c r="DC15" s="673"/>
      <c r="DD15" s="626">
        <v>301832</v>
      </c>
      <c r="DE15" s="621"/>
      <c r="DF15" s="621"/>
      <c r="DG15" s="621"/>
      <c r="DH15" s="621"/>
      <c r="DI15" s="621"/>
      <c r="DJ15" s="621"/>
      <c r="DK15" s="621"/>
      <c r="DL15" s="621"/>
      <c r="DM15" s="621"/>
      <c r="DN15" s="621"/>
      <c r="DO15" s="621"/>
      <c r="DP15" s="622"/>
      <c r="DQ15" s="626">
        <v>1036776</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4143152</v>
      </c>
      <c r="S16" s="621"/>
      <c r="T16" s="621"/>
      <c r="U16" s="621"/>
      <c r="V16" s="621"/>
      <c r="W16" s="621"/>
      <c r="X16" s="621"/>
      <c r="Y16" s="622"/>
      <c r="Z16" s="673">
        <v>36.5</v>
      </c>
      <c r="AA16" s="673"/>
      <c r="AB16" s="673"/>
      <c r="AC16" s="673"/>
      <c r="AD16" s="674">
        <v>3770466</v>
      </c>
      <c r="AE16" s="674"/>
      <c r="AF16" s="674"/>
      <c r="AG16" s="674"/>
      <c r="AH16" s="674"/>
      <c r="AI16" s="674"/>
      <c r="AJ16" s="674"/>
      <c r="AK16" s="674"/>
      <c r="AL16" s="643">
        <v>57.9</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17372</v>
      </c>
      <c r="CS16" s="621"/>
      <c r="CT16" s="621"/>
      <c r="CU16" s="621"/>
      <c r="CV16" s="621"/>
      <c r="CW16" s="621"/>
      <c r="CX16" s="621"/>
      <c r="CY16" s="622"/>
      <c r="CZ16" s="673">
        <v>0.2</v>
      </c>
      <c r="DA16" s="673"/>
      <c r="DB16" s="673"/>
      <c r="DC16" s="673"/>
      <c r="DD16" s="626" t="s">
        <v>110</v>
      </c>
      <c r="DE16" s="621"/>
      <c r="DF16" s="621"/>
      <c r="DG16" s="621"/>
      <c r="DH16" s="621"/>
      <c r="DI16" s="621"/>
      <c r="DJ16" s="621"/>
      <c r="DK16" s="621"/>
      <c r="DL16" s="621"/>
      <c r="DM16" s="621"/>
      <c r="DN16" s="621"/>
      <c r="DO16" s="621"/>
      <c r="DP16" s="622"/>
      <c r="DQ16" s="626">
        <v>2172</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3770466</v>
      </c>
      <c r="S17" s="621"/>
      <c r="T17" s="621"/>
      <c r="U17" s="621"/>
      <c r="V17" s="621"/>
      <c r="W17" s="621"/>
      <c r="X17" s="621"/>
      <c r="Y17" s="622"/>
      <c r="Z17" s="673">
        <v>33.299999999999997</v>
      </c>
      <c r="AA17" s="673"/>
      <c r="AB17" s="673"/>
      <c r="AC17" s="673"/>
      <c r="AD17" s="674">
        <v>3770466</v>
      </c>
      <c r="AE17" s="674"/>
      <c r="AF17" s="674"/>
      <c r="AG17" s="674"/>
      <c r="AH17" s="674"/>
      <c r="AI17" s="674"/>
      <c r="AJ17" s="674"/>
      <c r="AK17" s="674"/>
      <c r="AL17" s="643">
        <v>57.9</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1118473</v>
      </c>
      <c r="CS17" s="621"/>
      <c r="CT17" s="621"/>
      <c r="CU17" s="621"/>
      <c r="CV17" s="621"/>
      <c r="CW17" s="621"/>
      <c r="CX17" s="621"/>
      <c r="CY17" s="622"/>
      <c r="CZ17" s="673">
        <v>9.9</v>
      </c>
      <c r="DA17" s="673"/>
      <c r="DB17" s="673"/>
      <c r="DC17" s="673"/>
      <c r="DD17" s="626" t="s">
        <v>110</v>
      </c>
      <c r="DE17" s="621"/>
      <c r="DF17" s="621"/>
      <c r="DG17" s="621"/>
      <c r="DH17" s="621"/>
      <c r="DI17" s="621"/>
      <c r="DJ17" s="621"/>
      <c r="DK17" s="621"/>
      <c r="DL17" s="621"/>
      <c r="DM17" s="621"/>
      <c r="DN17" s="621"/>
      <c r="DO17" s="621"/>
      <c r="DP17" s="622"/>
      <c r="DQ17" s="626">
        <v>1037912</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372686</v>
      </c>
      <c r="S18" s="621"/>
      <c r="T18" s="621"/>
      <c r="U18" s="621"/>
      <c r="V18" s="621"/>
      <c r="W18" s="621"/>
      <c r="X18" s="621"/>
      <c r="Y18" s="622"/>
      <c r="Z18" s="673">
        <v>3.3</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123638</v>
      </c>
      <c r="BH19" s="621"/>
      <c r="BI19" s="621"/>
      <c r="BJ19" s="621"/>
      <c r="BK19" s="621"/>
      <c r="BL19" s="621"/>
      <c r="BM19" s="621"/>
      <c r="BN19" s="622"/>
      <c r="BO19" s="673">
        <v>5.5</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6968495</v>
      </c>
      <c r="S20" s="621"/>
      <c r="T20" s="621"/>
      <c r="U20" s="621"/>
      <c r="V20" s="621"/>
      <c r="W20" s="621"/>
      <c r="X20" s="621"/>
      <c r="Y20" s="622"/>
      <c r="Z20" s="673">
        <v>61.5</v>
      </c>
      <c r="AA20" s="673"/>
      <c r="AB20" s="673"/>
      <c r="AC20" s="673"/>
      <c r="AD20" s="674">
        <v>6472171</v>
      </c>
      <c r="AE20" s="674"/>
      <c r="AF20" s="674"/>
      <c r="AG20" s="674"/>
      <c r="AH20" s="674"/>
      <c r="AI20" s="674"/>
      <c r="AJ20" s="674"/>
      <c r="AK20" s="674"/>
      <c r="AL20" s="643">
        <v>99.4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123638</v>
      </c>
      <c r="BH20" s="621"/>
      <c r="BI20" s="621"/>
      <c r="BJ20" s="621"/>
      <c r="BK20" s="621"/>
      <c r="BL20" s="621"/>
      <c r="BM20" s="621"/>
      <c r="BN20" s="622"/>
      <c r="BO20" s="673">
        <v>5.5</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11282996</v>
      </c>
      <c r="CS20" s="621"/>
      <c r="CT20" s="621"/>
      <c r="CU20" s="621"/>
      <c r="CV20" s="621"/>
      <c r="CW20" s="621"/>
      <c r="CX20" s="621"/>
      <c r="CY20" s="622"/>
      <c r="CZ20" s="673">
        <v>100</v>
      </c>
      <c r="DA20" s="673"/>
      <c r="DB20" s="673"/>
      <c r="DC20" s="673"/>
      <c r="DD20" s="626">
        <v>1923584</v>
      </c>
      <c r="DE20" s="621"/>
      <c r="DF20" s="621"/>
      <c r="DG20" s="621"/>
      <c r="DH20" s="621"/>
      <c r="DI20" s="621"/>
      <c r="DJ20" s="621"/>
      <c r="DK20" s="621"/>
      <c r="DL20" s="621"/>
      <c r="DM20" s="621"/>
      <c r="DN20" s="621"/>
      <c r="DO20" s="621"/>
      <c r="DP20" s="622"/>
      <c r="DQ20" s="626">
        <v>7354592</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3320</v>
      </c>
      <c r="S21" s="621"/>
      <c r="T21" s="621"/>
      <c r="U21" s="621"/>
      <c r="V21" s="621"/>
      <c r="W21" s="621"/>
      <c r="X21" s="621"/>
      <c r="Y21" s="622"/>
      <c r="Z21" s="673">
        <v>0</v>
      </c>
      <c r="AA21" s="673"/>
      <c r="AB21" s="673"/>
      <c r="AC21" s="673"/>
      <c r="AD21" s="674">
        <v>3320</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68584</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212746</v>
      </c>
      <c r="S23" s="621"/>
      <c r="T23" s="621"/>
      <c r="U23" s="621"/>
      <c r="V23" s="621"/>
      <c r="W23" s="621"/>
      <c r="X23" s="621"/>
      <c r="Y23" s="622"/>
      <c r="Z23" s="673">
        <v>1.9</v>
      </c>
      <c r="AA23" s="673"/>
      <c r="AB23" s="673"/>
      <c r="AC23" s="673"/>
      <c r="AD23" s="674">
        <v>4229</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123638</v>
      </c>
      <c r="BH23" s="621"/>
      <c r="BI23" s="621"/>
      <c r="BJ23" s="621"/>
      <c r="BK23" s="621"/>
      <c r="BL23" s="621"/>
      <c r="BM23" s="621"/>
      <c r="BN23" s="622"/>
      <c r="BO23" s="673">
        <v>5.5</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83974</v>
      </c>
      <c r="S24" s="621"/>
      <c r="T24" s="621"/>
      <c r="U24" s="621"/>
      <c r="V24" s="621"/>
      <c r="W24" s="621"/>
      <c r="X24" s="621"/>
      <c r="Y24" s="622"/>
      <c r="Z24" s="673">
        <v>0.7</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3565717</v>
      </c>
      <c r="CS24" s="671"/>
      <c r="CT24" s="671"/>
      <c r="CU24" s="671"/>
      <c r="CV24" s="671"/>
      <c r="CW24" s="671"/>
      <c r="CX24" s="671"/>
      <c r="CY24" s="718"/>
      <c r="CZ24" s="722">
        <v>31.6</v>
      </c>
      <c r="DA24" s="723"/>
      <c r="DB24" s="723"/>
      <c r="DC24" s="724"/>
      <c r="DD24" s="717">
        <v>2605308</v>
      </c>
      <c r="DE24" s="671"/>
      <c r="DF24" s="671"/>
      <c r="DG24" s="671"/>
      <c r="DH24" s="671"/>
      <c r="DI24" s="671"/>
      <c r="DJ24" s="671"/>
      <c r="DK24" s="718"/>
      <c r="DL24" s="717">
        <v>2591962</v>
      </c>
      <c r="DM24" s="671"/>
      <c r="DN24" s="671"/>
      <c r="DO24" s="671"/>
      <c r="DP24" s="671"/>
      <c r="DQ24" s="671"/>
      <c r="DR24" s="671"/>
      <c r="DS24" s="671"/>
      <c r="DT24" s="671"/>
      <c r="DU24" s="671"/>
      <c r="DV24" s="718"/>
      <c r="DW24" s="719">
        <v>38</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810512</v>
      </c>
      <c r="S25" s="621"/>
      <c r="T25" s="621"/>
      <c r="U25" s="621"/>
      <c r="V25" s="621"/>
      <c r="W25" s="621"/>
      <c r="X25" s="621"/>
      <c r="Y25" s="622"/>
      <c r="Z25" s="673">
        <v>7.1</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1438342</v>
      </c>
      <c r="CS25" s="639"/>
      <c r="CT25" s="639"/>
      <c r="CU25" s="639"/>
      <c r="CV25" s="639"/>
      <c r="CW25" s="639"/>
      <c r="CX25" s="639"/>
      <c r="CY25" s="640"/>
      <c r="CZ25" s="623">
        <v>12.7</v>
      </c>
      <c r="DA25" s="641"/>
      <c r="DB25" s="641"/>
      <c r="DC25" s="642"/>
      <c r="DD25" s="626">
        <v>1282595</v>
      </c>
      <c r="DE25" s="639"/>
      <c r="DF25" s="639"/>
      <c r="DG25" s="639"/>
      <c r="DH25" s="639"/>
      <c r="DI25" s="639"/>
      <c r="DJ25" s="639"/>
      <c r="DK25" s="640"/>
      <c r="DL25" s="626">
        <v>1271576</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v>341</v>
      </c>
      <c r="S26" s="621"/>
      <c r="T26" s="621"/>
      <c r="U26" s="621"/>
      <c r="V26" s="621"/>
      <c r="W26" s="621"/>
      <c r="X26" s="621"/>
      <c r="Y26" s="622"/>
      <c r="Z26" s="673">
        <v>0</v>
      </c>
      <c r="AA26" s="673"/>
      <c r="AB26" s="673"/>
      <c r="AC26" s="673"/>
      <c r="AD26" s="674">
        <v>341</v>
      </c>
      <c r="AE26" s="674"/>
      <c r="AF26" s="674"/>
      <c r="AG26" s="674"/>
      <c r="AH26" s="674"/>
      <c r="AI26" s="674"/>
      <c r="AJ26" s="674"/>
      <c r="AK26" s="674"/>
      <c r="AL26" s="643">
        <v>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963062</v>
      </c>
      <c r="CS26" s="621"/>
      <c r="CT26" s="621"/>
      <c r="CU26" s="621"/>
      <c r="CV26" s="621"/>
      <c r="CW26" s="621"/>
      <c r="CX26" s="621"/>
      <c r="CY26" s="622"/>
      <c r="CZ26" s="623">
        <v>8.5</v>
      </c>
      <c r="DA26" s="641"/>
      <c r="DB26" s="641"/>
      <c r="DC26" s="642"/>
      <c r="DD26" s="626">
        <v>869678</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1429412</v>
      </c>
      <c r="S27" s="621"/>
      <c r="T27" s="621"/>
      <c r="U27" s="621"/>
      <c r="V27" s="621"/>
      <c r="W27" s="621"/>
      <c r="X27" s="621"/>
      <c r="Y27" s="622"/>
      <c r="Z27" s="673">
        <v>12.6</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2262458</v>
      </c>
      <c r="BH27" s="621"/>
      <c r="BI27" s="621"/>
      <c r="BJ27" s="621"/>
      <c r="BK27" s="621"/>
      <c r="BL27" s="621"/>
      <c r="BM27" s="621"/>
      <c r="BN27" s="622"/>
      <c r="BO27" s="673">
        <v>100</v>
      </c>
      <c r="BP27" s="673"/>
      <c r="BQ27" s="673"/>
      <c r="BR27" s="673"/>
      <c r="BS27" s="626">
        <v>26575</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1009043</v>
      </c>
      <c r="CS27" s="639"/>
      <c r="CT27" s="639"/>
      <c r="CU27" s="639"/>
      <c r="CV27" s="639"/>
      <c r="CW27" s="639"/>
      <c r="CX27" s="639"/>
      <c r="CY27" s="640"/>
      <c r="CZ27" s="623">
        <v>8.9</v>
      </c>
      <c r="DA27" s="641"/>
      <c r="DB27" s="641"/>
      <c r="DC27" s="642"/>
      <c r="DD27" s="626">
        <v>284942</v>
      </c>
      <c r="DE27" s="639"/>
      <c r="DF27" s="639"/>
      <c r="DG27" s="639"/>
      <c r="DH27" s="639"/>
      <c r="DI27" s="639"/>
      <c r="DJ27" s="639"/>
      <c r="DK27" s="640"/>
      <c r="DL27" s="626">
        <v>282615</v>
      </c>
      <c r="DM27" s="639"/>
      <c r="DN27" s="639"/>
      <c r="DO27" s="639"/>
      <c r="DP27" s="639"/>
      <c r="DQ27" s="639"/>
      <c r="DR27" s="639"/>
      <c r="DS27" s="639"/>
      <c r="DT27" s="639"/>
      <c r="DU27" s="639"/>
      <c r="DV27" s="640"/>
      <c r="DW27" s="643">
        <v>4.0999999999999996</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55307</v>
      </c>
      <c r="S28" s="621"/>
      <c r="T28" s="621"/>
      <c r="U28" s="621"/>
      <c r="V28" s="621"/>
      <c r="W28" s="621"/>
      <c r="X28" s="621"/>
      <c r="Y28" s="622"/>
      <c r="Z28" s="673">
        <v>0.5</v>
      </c>
      <c r="AA28" s="673"/>
      <c r="AB28" s="673"/>
      <c r="AC28" s="673"/>
      <c r="AD28" s="674">
        <v>20633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1118332</v>
      </c>
      <c r="CS28" s="621"/>
      <c r="CT28" s="621"/>
      <c r="CU28" s="621"/>
      <c r="CV28" s="621"/>
      <c r="CW28" s="621"/>
      <c r="CX28" s="621"/>
      <c r="CY28" s="622"/>
      <c r="CZ28" s="623">
        <v>9.9</v>
      </c>
      <c r="DA28" s="641"/>
      <c r="DB28" s="641"/>
      <c r="DC28" s="642"/>
      <c r="DD28" s="626">
        <v>1037771</v>
      </c>
      <c r="DE28" s="621"/>
      <c r="DF28" s="621"/>
      <c r="DG28" s="621"/>
      <c r="DH28" s="621"/>
      <c r="DI28" s="621"/>
      <c r="DJ28" s="621"/>
      <c r="DK28" s="622"/>
      <c r="DL28" s="626">
        <v>1037771</v>
      </c>
      <c r="DM28" s="621"/>
      <c r="DN28" s="621"/>
      <c r="DO28" s="621"/>
      <c r="DP28" s="621"/>
      <c r="DQ28" s="621"/>
      <c r="DR28" s="621"/>
      <c r="DS28" s="621"/>
      <c r="DT28" s="621"/>
      <c r="DU28" s="621"/>
      <c r="DV28" s="622"/>
      <c r="DW28" s="643">
        <v>15.2</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47040</v>
      </c>
      <c r="S29" s="621"/>
      <c r="T29" s="621"/>
      <c r="U29" s="621"/>
      <c r="V29" s="621"/>
      <c r="W29" s="621"/>
      <c r="X29" s="621"/>
      <c r="Y29" s="622"/>
      <c r="Z29" s="673">
        <v>0.4</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1118080</v>
      </c>
      <c r="CS29" s="639"/>
      <c r="CT29" s="639"/>
      <c r="CU29" s="639"/>
      <c r="CV29" s="639"/>
      <c r="CW29" s="639"/>
      <c r="CX29" s="639"/>
      <c r="CY29" s="640"/>
      <c r="CZ29" s="623">
        <v>9.9</v>
      </c>
      <c r="DA29" s="641"/>
      <c r="DB29" s="641"/>
      <c r="DC29" s="642"/>
      <c r="DD29" s="626">
        <v>1037519</v>
      </c>
      <c r="DE29" s="639"/>
      <c r="DF29" s="639"/>
      <c r="DG29" s="639"/>
      <c r="DH29" s="639"/>
      <c r="DI29" s="639"/>
      <c r="DJ29" s="639"/>
      <c r="DK29" s="640"/>
      <c r="DL29" s="626">
        <v>1037519</v>
      </c>
      <c r="DM29" s="639"/>
      <c r="DN29" s="639"/>
      <c r="DO29" s="639"/>
      <c r="DP29" s="639"/>
      <c r="DQ29" s="639"/>
      <c r="DR29" s="639"/>
      <c r="DS29" s="639"/>
      <c r="DT29" s="639"/>
      <c r="DU29" s="639"/>
      <c r="DV29" s="640"/>
      <c r="DW29" s="643">
        <v>15.2</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270820</v>
      </c>
      <c r="S30" s="621"/>
      <c r="T30" s="621"/>
      <c r="U30" s="621"/>
      <c r="V30" s="621"/>
      <c r="W30" s="621"/>
      <c r="X30" s="621"/>
      <c r="Y30" s="622"/>
      <c r="Z30" s="673">
        <v>2.4</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99.5</v>
      </c>
      <c r="BH30" s="687"/>
      <c r="BI30" s="687"/>
      <c r="BJ30" s="687"/>
      <c r="BK30" s="687"/>
      <c r="BL30" s="687"/>
      <c r="BM30" s="688">
        <v>96.6</v>
      </c>
      <c r="BN30" s="687"/>
      <c r="BO30" s="687"/>
      <c r="BP30" s="687"/>
      <c r="BQ30" s="689"/>
      <c r="BR30" s="686">
        <v>99.5</v>
      </c>
      <c r="BS30" s="687"/>
      <c r="BT30" s="687"/>
      <c r="BU30" s="687"/>
      <c r="BV30" s="687"/>
      <c r="BW30" s="687"/>
      <c r="BX30" s="688">
        <v>96.4</v>
      </c>
      <c r="BY30" s="687"/>
      <c r="BZ30" s="687"/>
      <c r="CA30" s="687"/>
      <c r="CB30" s="689"/>
      <c r="CD30" s="692"/>
      <c r="CE30" s="693"/>
      <c r="CF30" s="657" t="s">
        <v>290</v>
      </c>
      <c r="CG30" s="654"/>
      <c r="CH30" s="654"/>
      <c r="CI30" s="654"/>
      <c r="CJ30" s="654"/>
      <c r="CK30" s="654"/>
      <c r="CL30" s="654"/>
      <c r="CM30" s="654"/>
      <c r="CN30" s="654"/>
      <c r="CO30" s="654"/>
      <c r="CP30" s="654"/>
      <c r="CQ30" s="655"/>
      <c r="CR30" s="620">
        <v>1020185</v>
      </c>
      <c r="CS30" s="621"/>
      <c r="CT30" s="621"/>
      <c r="CU30" s="621"/>
      <c r="CV30" s="621"/>
      <c r="CW30" s="621"/>
      <c r="CX30" s="621"/>
      <c r="CY30" s="622"/>
      <c r="CZ30" s="623">
        <v>9</v>
      </c>
      <c r="DA30" s="641"/>
      <c r="DB30" s="641"/>
      <c r="DC30" s="642"/>
      <c r="DD30" s="626">
        <v>939624</v>
      </c>
      <c r="DE30" s="621"/>
      <c r="DF30" s="621"/>
      <c r="DG30" s="621"/>
      <c r="DH30" s="621"/>
      <c r="DI30" s="621"/>
      <c r="DJ30" s="621"/>
      <c r="DK30" s="622"/>
      <c r="DL30" s="626">
        <v>939624</v>
      </c>
      <c r="DM30" s="621"/>
      <c r="DN30" s="621"/>
      <c r="DO30" s="621"/>
      <c r="DP30" s="621"/>
      <c r="DQ30" s="621"/>
      <c r="DR30" s="621"/>
      <c r="DS30" s="621"/>
      <c r="DT30" s="621"/>
      <c r="DU30" s="621"/>
      <c r="DV30" s="622"/>
      <c r="DW30" s="643">
        <v>13.8</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78681</v>
      </c>
      <c r="S31" s="621"/>
      <c r="T31" s="621"/>
      <c r="U31" s="621"/>
      <c r="V31" s="621"/>
      <c r="W31" s="621"/>
      <c r="X31" s="621"/>
      <c r="Y31" s="622"/>
      <c r="Z31" s="673">
        <v>0.7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99.5</v>
      </c>
      <c r="BH31" s="639"/>
      <c r="BI31" s="639"/>
      <c r="BJ31" s="639"/>
      <c r="BK31" s="639"/>
      <c r="BL31" s="639"/>
      <c r="BM31" s="675">
        <v>96.4</v>
      </c>
      <c r="BN31" s="685"/>
      <c r="BO31" s="685"/>
      <c r="BP31" s="685"/>
      <c r="BQ31" s="649"/>
      <c r="BR31" s="684">
        <v>99.5</v>
      </c>
      <c r="BS31" s="639"/>
      <c r="BT31" s="639"/>
      <c r="BU31" s="639"/>
      <c r="BV31" s="639"/>
      <c r="BW31" s="639"/>
      <c r="BX31" s="675">
        <v>96.1</v>
      </c>
      <c r="BY31" s="685"/>
      <c r="BZ31" s="685"/>
      <c r="CA31" s="685"/>
      <c r="CB31" s="649"/>
      <c r="CD31" s="692"/>
      <c r="CE31" s="693"/>
      <c r="CF31" s="657" t="s">
        <v>294</v>
      </c>
      <c r="CG31" s="654"/>
      <c r="CH31" s="654"/>
      <c r="CI31" s="654"/>
      <c r="CJ31" s="654"/>
      <c r="CK31" s="654"/>
      <c r="CL31" s="654"/>
      <c r="CM31" s="654"/>
      <c r="CN31" s="654"/>
      <c r="CO31" s="654"/>
      <c r="CP31" s="654"/>
      <c r="CQ31" s="655"/>
      <c r="CR31" s="620">
        <v>97895</v>
      </c>
      <c r="CS31" s="639"/>
      <c r="CT31" s="639"/>
      <c r="CU31" s="639"/>
      <c r="CV31" s="639"/>
      <c r="CW31" s="639"/>
      <c r="CX31" s="639"/>
      <c r="CY31" s="640"/>
      <c r="CZ31" s="623">
        <v>0.9</v>
      </c>
      <c r="DA31" s="641"/>
      <c r="DB31" s="641"/>
      <c r="DC31" s="642"/>
      <c r="DD31" s="626">
        <v>97895</v>
      </c>
      <c r="DE31" s="639"/>
      <c r="DF31" s="639"/>
      <c r="DG31" s="639"/>
      <c r="DH31" s="639"/>
      <c r="DI31" s="639"/>
      <c r="DJ31" s="639"/>
      <c r="DK31" s="640"/>
      <c r="DL31" s="626">
        <v>97895</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588336</v>
      </c>
      <c r="S32" s="621"/>
      <c r="T32" s="621"/>
      <c r="U32" s="621"/>
      <c r="V32" s="621"/>
      <c r="W32" s="621"/>
      <c r="X32" s="621"/>
      <c r="Y32" s="622"/>
      <c r="Z32" s="673">
        <v>5.2</v>
      </c>
      <c r="AA32" s="673"/>
      <c r="AB32" s="673"/>
      <c r="AC32" s="673"/>
      <c r="AD32" s="674">
        <v>7295</v>
      </c>
      <c r="AE32" s="674"/>
      <c r="AF32" s="674"/>
      <c r="AG32" s="674"/>
      <c r="AH32" s="674"/>
      <c r="AI32" s="674"/>
      <c r="AJ32" s="674"/>
      <c r="AK32" s="674"/>
      <c r="AL32" s="643">
        <v>0.1</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99.4</v>
      </c>
      <c r="BH32" s="605"/>
      <c r="BI32" s="605"/>
      <c r="BJ32" s="605"/>
      <c r="BK32" s="605"/>
      <c r="BL32" s="605"/>
      <c r="BM32" s="668">
        <v>96.1</v>
      </c>
      <c r="BN32" s="605"/>
      <c r="BO32" s="605"/>
      <c r="BP32" s="605"/>
      <c r="BQ32" s="662"/>
      <c r="BR32" s="683">
        <v>99.4</v>
      </c>
      <c r="BS32" s="605"/>
      <c r="BT32" s="605"/>
      <c r="BU32" s="605"/>
      <c r="BV32" s="605"/>
      <c r="BW32" s="605"/>
      <c r="BX32" s="668">
        <v>96.1</v>
      </c>
      <c r="BY32" s="605"/>
      <c r="BZ32" s="605"/>
      <c r="CA32" s="605"/>
      <c r="CB32" s="662"/>
      <c r="CD32" s="694"/>
      <c r="CE32" s="695"/>
      <c r="CF32" s="657" t="s">
        <v>297</v>
      </c>
      <c r="CG32" s="654"/>
      <c r="CH32" s="654"/>
      <c r="CI32" s="654"/>
      <c r="CJ32" s="654"/>
      <c r="CK32" s="654"/>
      <c r="CL32" s="654"/>
      <c r="CM32" s="654"/>
      <c r="CN32" s="654"/>
      <c r="CO32" s="654"/>
      <c r="CP32" s="654"/>
      <c r="CQ32" s="655"/>
      <c r="CR32" s="620">
        <v>252</v>
      </c>
      <c r="CS32" s="621"/>
      <c r="CT32" s="621"/>
      <c r="CU32" s="621"/>
      <c r="CV32" s="621"/>
      <c r="CW32" s="621"/>
      <c r="CX32" s="621"/>
      <c r="CY32" s="622"/>
      <c r="CZ32" s="623">
        <v>0</v>
      </c>
      <c r="DA32" s="641"/>
      <c r="DB32" s="641"/>
      <c r="DC32" s="642"/>
      <c r="DD32" s="626">
        <v>252</v>
      </c>
      <c r="DE32" s="621"/>
      <c r="DF32" s="621"/>
      <c r="DG32" s="621"/>
      <c r="DH32" s="621"/>
      <c r="DI32" s="621"/>
      <c r="DJ32" s="621"/>
      <c r="DK32" s="622"/>
      <c r="DL32" s="626">
        <v>252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719662</v>
      </c>
      <c r="S33" s="621"/>
      <c r="T33" s="621"/>
      <c r="U33" s="621"/>
      <c r="V33" s="621"/>
      <c r="W33" s="621"/>
      <c r="X33" s="621"/>
      <c r="Y33" s="622"/>
      <c r="Z33" s="673">
        <v>6.3</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5776323</v>
      </c>
      <c r="CS33" s="639"/>
      <c r="CT33" s="639"/>
      <c r="CU33" s="639"/>
      <c r="CV33" s="639"/>
      <c r="CW33" s="639"/>
      <c r="CX33" s="639"/>
      <c r="CY33" s="640"/>
      <c r="CZ33" s="623">
        <v>51.2</v>
      </c>
      <c r="DA33" s="641"/>
      <c r="DB33" s="641"/>
      <c r="DC33" s="642"/>
      <c r="DD33" s="626">
        <v>4326881</v>
      </c>
      <c r="DE33" s="639"/>
      <c r="DF33" s="639"/>
      <c r="DG33" s="639"/>
      <c r="DH33" s="639"/>
      <c r="DI33" s="639"/>
      <c r="DJ33" s="639"/>
      <c r="DK33" s="640"/>
      <c r="DL33" s="626">
        <v>2716483</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1724646</v>
      </c>
      <c r="CS34" s="621"/>
      <c r="CT34" s="621"/>
      <c r="CU34" s="621"/>
      <c r="CV34" s="621"/>
      <c r="CW34" s="621"/>
      <c r="CX34" s="621"/>
      <c r="CY34" s="622"/>
      <c r="CZ34" s="623">
        <v>15.3</v>
      </c>
      <c r="DA34" s="641"/>
      <c r="DB34" s="641"/>
      <c r="DC34" s="642"/>
      <c r="DD34" s="626">
        <v>1304636</v>
      </c>
      <c r="DE34" s="621"/>
      <c r="DF34" s="621"/>
      <c r="DG34" s="621"/>
      <c r="DH34" s="621"/>
      <c r="DI34" s="621"/>
      <c r="DJ34" s="621"/>
      <c r="DK34" s="622"/>
      <c r="DL34" s="626">
        <v>1051970</v>
      </c>
      <c r="DM34" s="621"/>
      <c r="DN34" s="621"/>
      <c r="DO34" s="621"/>
      <c r="DP34" s="621"/>
      <c r="DQ34" s="621"/>
      <c r="DR34" s="621"/>
      <c r="DS34" s="621"/>
      <c r="DT34" s="621"/>
      <c r="DU34" s="621"/>
      <c r="DV34" s="622"/>
      <c r="DW34" s="643">
        <v>15.4</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313362</v>
      </c>
      <c r="S35" s="621"/>
      <c r="T35" s="621"/>
      <c r="U35" s="621"/>
      <c r="V35" s="621"/>
      <c r="W35" s="621"/>
      <c r="X35" s="621"/>
      <c r="Y35" s="622"/>
      <c r="Z35" s="673">
        <v>2.8</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1538638</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78560</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403834</v>
      </c>
      <c r="CS35" s="639"/>
      <c r="CT35" s="639"/>
      <c r="CU35" s="639"/>
      <c r="CV35" s="639"/>
      <c r="CW35" s="639"/>
      <c r="CX35" s="639"/>
      <c r="CY35" s="640"/>
      <c r="CZ35" s="623">
        <v>3.6</v>
      </c>
      <c r="DA35" s="641"/>
      <c r="DB35" s="641"/>
      <c r="DC35" s="642"/>
      <c r="DD35" s="626">
        <v>334066</v>
      </c>
      <c r="DE35" s="639"/>
      <c r="DF35" s="639"/>
      <c r="DG35" s="639"/>
      <c r="DH35" s="639"/>
      <c r="DI35" s="639"/>
      <c r="DJ35" s="639"/>
      <c r="DK35" s="640"/>
      <c r="DL35" s="626">
        <v>193202</v>
      </c>
      <c r="DM35" s="639"/>
      <c r="DN35" s="639"/>
      <c r="DO35" s="639"/>
      <c r="DP35" s="639"/>
      <c r="DQ35" s="639"/>
      <c r="DR35" s="639"/>
      <c r="DS35" s="639"/>
      <c r="DT35" s="639"/>
      <c r="DU35" s="639"/>
      <c r="DV35" s="640"/>
      <c r="DW35" s="643">
        <v>2.8</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11337230</v>
      </c>
      <c r="S36" s="661"/>
      <c r="T36" s="661"/>
      <c r="U36" s="661"/>
      <c r="V36" s="661"/>
      <c r="W36" s="661"/>
      <c r="X36" s="661"/>
      <c r="Y36" s="664"/>
      <c r="Z36" s="665">
        <v>100</v>
      </c>
      <c r="AA36" s="665"/>
      <c r="AB36" s="665"/>
      <c r="AC36" s="665"/>
      <c r="AD36" s="666">
        <v>6507989</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392232</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9891</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1358295</v>
      </c>
      <c r="CS36" s="621"/>
      <c r="CT36" s="621"/>
      <c r="CU36" s="621"/>
      <c r="CV36" s="621"/>
      <c r="CW36" s="621"/>
      <c r="CX36" s="621"/>
      <c r="CY36" s="622"/>
      <c r="CZ36" s="623">
        <v>12</v>
      </c>
      <c r="DA36" s="641"/>
      <c r="DB36" s="641"/>
      <c r="DC36" s="642"/>
      <c r="DD36" s="626">
        <v>1062040</v>
      </c>
      <c r="DE36" s="621"/>
      <c r="DF36" s="621"/>
      <c r="DG36" s="621"/>
      <c r="DH36" s="621"/>
      <c r="DI36" s="621"/>
      <c r="DJ36" s="621"/>
      <c r="DK36" s="622"/>
      <c r="DL36" s="626">
        <v>820677</v>
      </c>
      <c r="DM36" s="621"/>
      <c r="DN36" s="621"/>
      <c r="DO36" s="621"/>
      <c r="DP36" s="621"/>
      <c r="DQ36" s="621"/>
      <c r="DR36" s="621"/>
      <c r="DS36" s="621"/>
      <c r="DT36" s="621"/>
      <c r="DU36" s="621"/>
      <c r="DV36" s="622"/>
      <c r="DW36" s="643">
        <v>12</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349496</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3132</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501549</v>
      </c>
      <c r="CS37" s="639"/>
      <c r="CT37" s="639"/>
      <c r="CU37" s="639"/>
      <c r="CV37" s="639"/>
      <c r="CW37" s="639"/>
      <c r="CX37" s="639"/>
      <c r="CY37" s="640"/>
      <c r="CZ37" s="623">
        <v>4.4000000000000004</v>
      </c>
      <c r="DA37" s="641"/>
      <c r="DB37" s="641"/>
      <c r="DC37" s="642"/>
      <c r="DD37" s="626">
        <v>493121</v>
      </c>
      <c r="DE37" s="639"/>
      <c r="DF37" s="639"/>
      <c r="DG37" s="639"/>
      <c r="DH37" s="639"/>
      <c r="DI37" s="639"/>
      <c r="DJ37" s="639"/>
      <c r="DK37" s="640"/>
      <c r="DL37" s="626">
        <v>486187</v>
      </c>
      <c r="DM37" s="639"/>
      <c r="DN37" s="639"/>
      <c r="DO37" s="639"/>
      <c r="DP37" s="639"/>
      <c r="DQ37" s="639"/>
      <c r="DR37" s="639"/>
      <c r="DS37" s="639"/>
      <c r="DT37" s="639"/>
      <c r="DU37" s="639"/>
      <c r="DV37" s="640"/>
      <c r="DW37" s="643">
        <v>7.1</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v>10388</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5508</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1188938</v>
      </c>
      <c r="CS38" s="621"/>
      <c r="CT38" s="621"/>
      <c r="CU38" s="621"/>
      <c r="CV38" s="621"/>
      <c r="CW38" s="621"/>
      <c r="CX38" s="621"/>
      <c r="CY38" s="622"/>
      <c r="CZ38" s="623">
        <v>10.5</v>
      </c>
      <c r="DA38" s="641"/>
      <c r="DB38" s="641"/>
      <c r="DC38" s="642"/>
      <c r="DD38" s="626">
        <v>1031839</v>
      </c>
      <c r="DE38" s="621"/>
      <c r="DF38" s="621"/>
      <c r="DG38" s="621"/>
      <c r="DH38" s="621"/>
      <c r="DI38" s="621"/>
      <c r="DJ38" s="621"/>
      <c r="DK38" s="622"/>
      <c r="DL38" s="626">
        <v>650634</v>
      </c>
      <c r="DM38" s="621"/>
      <c r="DN38" s="621"/>
      <c r="DO38" s="621"/>
      <c r="DP38" s="621"/>
      <c r="DQ38" s="621"/>
      <c r="DR38" s="621"/>
      <c r="DS38" s="621"/>
      <c r="DT38" s="621"/>
      <c r="DU38" s="621"/>
      <c r="DV38" s="622"/>
      <c r="DW38" s="643">
        <v>9.5</v>
      </c>
      <c r="DX38" s="644"/>
      <c r="DY38" s="644"/>
      <c r="DZ38" s="644"/>
      <c r="EA38" s="644"/>
      <c r="EB38" s="644"/>
      <c r="EC38" s="645"/>
    </row>
    <row r="39" spans="2:133" ht="11.25" customHeight="1" x14ac:dyDescent="0.15">
      <c r="AQ39" s="646" t="s">
        <v>318</v>
      </c>
      <c r="AR39" s="647"/>
      <c r="AS39" s="647"/>
      <c r="AT39" s="647"/>
      <c r="AU39" s="647"/>
      <c r="AV39" s="647"/>
      <c r="AW39" s="647"/>
      <c r="AX39" s="647"/>
      <c r="AY39" s="648"/>
      <c r="AZ39" s="620">
        <v>204</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113</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646502</v>
      </c>
      <c r="CS39" s="639"/>
      <c r="CT39" s="639"/>
      <c r="CU39" s="639"/>
      <c r="CV39" s="639"/>
      <c r="CW39" s="639"/>
      <c r="CX39" s="639"/>
      <c r="CY39" s="640"/>
      <c r="CZ39" s="623">
        <v>5.7</v>
      </c>
      <c r="DA39" s="641"/>
      <c r="DB39" s="641"/>
      <c r="DC39" s="642"/>
      <c r="DD39" s="626">
        <v>471192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181820</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120</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454108</v>
      </c>
      <c r="CS40" s="621"/>
      <c r="CT40" s="621"/>
      <c r="CU40" s="621"/>
      <c r="CV40" s="621"/>
      <c r="CW40" s="621"/>
      <c r="CX40" s="621"/>
      <c r="CY40" s="622"/>
      <c r="CZ40" s="623">
        <v>4</v>
      </c>
      <c r="DA40" s="641"/>
      <c r="DB40" s="641"/>
      <c r="DC40" s="642"/>
      <c r="DD40" s="626">
        <v>123108</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604498</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318</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1940956</v>
      </c>
      <c r="CS42" s="621"/>
      <c r="CT42" s="621"/>
      <c r="CU42" s="621"/>
      <c r="CV42" s="621"/>
      <c r="CW42" s="621"/>
      <c r="CX42" s="621"/>
      <c r="CY42" s="622"/>
      <c r="CZ42" s="623">
        <v>17.2</v>
      </c>
      <c r="DA42" s="624"/>
      <c r="DB42" s="624"/>
      <c r="DC42" s="625"/>
      <c r="DD42" s="626">
        <v>422403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t="s">
        <v>110</v>
      </c>
      <c r="CS43" s="639"/>
      <c r="CT43" s="639"/>
      <c r="CU43" s="639"/>
      <c r="CV43" s="639"/>
      <c r="CW43" s="639"/>
      <c r="CX43" s="639"/>
      <c r="CY43" s="640"/>
      <c r="CZ43" s="623" t="s">
        <v>110</v>
      </c>
      <c r="DA43" s="641"/>
      <c r="DB43" s="641"/>
      <c r="DC43" s="642"/>
      <c r="DD43" s="626" t="s">
        <v>110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1923584</v>
      </c>
      <c r="CS44" s="621"/>
      <c r="CT44" s="621"/>
      <c r="CU44" s="621"/>
      <c r="CV44" s="621"/>
      <c r="CW44" s="621"/>
      <c r="CX44" s="621"/>
      <c r="CY44" s="622"/>
      <c r="CZ44" s="623">
        <v>17</v>
      </c>
      <c r="DA44" s="624"/>
      <c r="DB44" s="624"/>
      <c r="DC44" s="625"/>
      <c r="DD44" s="626">
        <v>420231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1185499</v>
      </c>
      <c r="CS45" s="639"/>
      <c r="CT45" s="639"/>
      <c r="CU45" s="639"/>
      <c r="CV45" s="639"/>
      <c r="CW45" s="639"/>
      <c r="CX45" s="639"/>
      <c r="CY45" s="640"/>
      <c r="CZ45" s="623">
        <v>10.5</v>
      </c>
      <c r="DA45" s="641"/>
      <c r="DB45" s="641"/>
      <c r="DC45" s="642"/>
      <c r="DD45" s="626">
        <v>73213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573170</v>
      </c>
      <c r="CS46" s="621"/>
      <c r="CT46" s="621"/>
      <c r="CU46" s="621"/>
      <c r="CV46" s="621"/>
      <c r="CW46" s="621"/>
      <c r="CX46" s="621"/>
      <c r="CY46" s="622"/>
      <c r="CZ46" s="623">
        <v>5.0999999999999996</v>
      </c>
      <c r="DA46" s="624"/>
      <c r="DB46" s="624"/>
      <c r="DC46" s="625"/>
      <c r="DD46" s="626">
        <v>335659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17372</v>
      </c>
      <c r="CS47" s="639"/>
      <c r="CT47" s="639"/>
      <c r="CU47" s="639"/>
      <c r="CV47" s="639"/>
      <c r="CW47" s="639"/>
      <c r="CX47" s="639"/>
      <c r="CY47" s="640"/>
      <c r="CZ47" s="623">
        <v>0.2</v>
      </c>
      <c r="DA47" s="641"/>
      <c r="DB47" s="641"/>
      <c r="DC47" s="642"/>
      <c r="DD47" s="626">
        <v>2172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11282996</v>
      </c>
      <c r="CS49" s="605"/>
      <c r="CT49" s="605"/>
      <c r="CU49" s="605"/>
      <c r="CV49" s="605"/>
      <c r="CW49" s="605"/>
      <c r="CX49" s="605"/>
      <c r="CY49" s="606"/>
      <c r="CZ49" s="607">
        <v>100</v>
      </c>
      <c r="DA49" s="608"/>
      <c r="DB49" s="608"/>
      <c r="DC49" s="609"/>
      <c r="DD49" s="610">
        <v>7354592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342</v>
      </c>
      <c r="DK2" s="1146"/>
      <c r="DL2" s="1146"/>
      <c r="DM2" s="1146"/>
      <c r="DN2" s="1146"/>
      <c r="DO2" s="1147"/>
      <c r="DP2" s="202"/>
      <c r="DQ2" s="1145" t="s">
        <v>343</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7" t="s">
        <v>344</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346</v>
      </c>
      <c r="B5" s="1027"/>
      <c r="C5" s="1027"/>
      <c r="D5" s="1027"/>
      <c r="E5" s="1027"/>
      <c r="F5" s="1027"/>
      <c r="G5" s="1027"/>
      <c r="H5" s="1027"/>
      <c r="I5" s="1027"/>
      <c r="J5" s="1027"/>
      <c r="K5" s="1027"/>
      <c r="L5" s="1027"/>
      <c r="M5" s="1027"/>
      <c r="N5" s="1027"/>
      <c r="O5" s="1027"/>
      <c r="P5" s="1028"/>
      <c r="Q5" s="1032" t="s">
        <v>347</v>
      </c>
      <c r="R5" s="1033"/>
      <c r="S5" s="1033"/>
      <c r="T5" s="1033"/>
      <c r="U5" s="1034"/>
      <c r="V5" s="1032" t="s">
        <v>348</v>
      </c>
      <c r="W5" s="1033"/>
      <c r="X5" s="1033"/>
      <c r="Y5" s="1033"/>
      <c r="Z5" s="1034"/>
      <c r="AA5" s="1032" t="s">
        <v>349</v>
      </c>
      <c r="AB5" s="1033"/>
      <c r="AC5" s="1033"/>
      <c r="AD5" s="1033"/>
      <c r="AE5" s="1033"/>
      <c r="AF5" s="1148" t="s">
        <v>350</v>
      </c>
      <c r="AG5" s="1033"/>
      <c r="AH5" s="1033"/>
      <c r="AI5" s="1033"/>
      <c r="AJ5" s="1048"/>
      <c r="AK5" s="1033" t="s">
        <v>351</v>
      </c>
      <c r="AL5" s="1033"/>
      <c r="AM5" s="1033"/>
      <c r="AN5" s="1033"/>
      <c r="AO5" s="1034"/>
      <c r="AP5" s="1032" t="s">
        <v>352</v>
      </c>
      <c r="AQ5" s="1033"/>
      <c r="AR5" s="1033"/>
      <c r="AS5" s="1033"/>
      <c r="AT5" s="1034"/>
      <c r="AU5" s="1032" t="s">
        <v>353</v>
      </c>
      <c r="AV5" s="1033"/>
      <c r="AW5" s="1033"/>
      <c r="AX5" s="1033"/>
      <c r="AY5" s="1048"/>
      <c r="AZ5" s="209"/>
      <c r="BA5" s="209"/>
      <c r="BB5" s="209"/>
      <c r="BC5" s="209"/>
      <c r="BD5" s="209"/>
      <c r="BE5" s="210"/>
      <c r="BF5" s="210"/>
      <c r="BG5" s="210"/>
      <c r="BH5" s="210"/>
      <c r="BI5" s="210"/>
      <c r="BJ5" s="210"/>
      <c r="BK5" s="210"/>
      <c r="BL5" s="210"/>
      <c r="BM5" s="210"/>
      <c r="BN5" s="210"/>
      <c r="BO5" s="210"/>
      <c r="BP5" s="210"/>
      <c r="BQ5" s="1026" t="s">
        <v>354</v>
      </c>
      <c r="BR5" s="1027"/>
      <c r="BS5" s="1027"/>
      <c r="BT5" s="1027"/>
      <c r="BU5" s="1027"/>
      <c r="BV5" s="1027"/>
      <c r="BW5" s="1027"/>
      <c r="BX5" s="1027"/>
      <c r="BY5" s="1027"/>
      <c r="BZ5" s="1027"/>
      <c r="CA5" s="1027"/>
      <c r="CB5" s="1027"/>
      <c r="CC5" s="1027"/>
      <c r="CD5" s="1027"/>
      <c r="CE5" s="1027"/>
      <c r="CF5" s="1027"/>
      <c r="CG5" s="1028"/>
      <c r="CH5" s="1032" t="s">
        <v>355</v>
      </c>
      <c r="CI5" s="1033"/>
      <c r="CJ5" s="1033"/>
      <c r="CK5" s="1033"/>
      <c r="CL5" s="1034"/>
      <c r="CM5" s="1032" t="s">
        <v>356</v>
      </c>
      <c r="CN5" s="1033"/>
      <c r="CO5" s="1033"/>
      <c r="CP5" s="1033"/>
      <c r="CQ5" s="1034"/>
      <c r="CR5" s="1032" t="s">
        <v>357</v>
      </c>
      <c r="CS5" s="1033"/>
      <c r="CT5" s="1033"/>
      <c r="CU5" s="1033"/>
      <c r="CV5" s="1034"/>
      <c r="CW5" s="1032" t="s">
        <v>358</v>
      </c>
      <c r="CX5" s="1033"/>
      <c r="CY5" s="1033"/>
      <c r="CZ5" s="1033"/>
      <c r="DA5" s="1034"/>
      <c r="DB5" s="1032" t="s">
        <v>359</v>
      </c>
      <c r="DC5" s="1033"/>
      <c r="DD5" s="1033"/>
      <c r="DE5" s="1033"/>
      <c r="DF5" s="1034"/>
      <c r="DG5" s="1133" t="s">
        <v>360</v>
      </c>
      <c r="DH5" s="1134"/>
      <c r="DI5" s="1134"/>
      <c r="DJ5" s="1134"/>
      <c r="DK5" s="1135"/>
      <c r="DL5" s="1133" t="s">
        <v>361</v>
      </c>
      <c r="DM5" s="1134"/>
      <c r="DN5" s="1134"/>
      <c r="DO5" s="1134"/>
      <c r="DP5" s="1135"/>
      <c r="DQ5" s="1032" t="s">
        <v>362</v>
      </c>
      <c r="DR5" s="1033"/>
      <c r="DS5" s="1033"/>
      <c r="DT5" s="1033"/>
      <c r="DU5" s="1034"/>
      <c r="DV5" s="1032" t="s">
        <v>353</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9"/>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6"/>
      <c r="DH6" s="1137"/>
      <c r="DI6" s="1137"/>
      <c r="DJ6" s="1137"/>
      <c r="DK6" s="1138"/>
      <c r="DL6" s="1136"/>
      <c r="DM6" s="1137"/>
      <c r="DN6" s="1137"/>
      <c r="DO6" s="1137"/>
      <c r="DP6" s="1138"/>
      <c r="DQ6" s="1035"/>
      <c r="DR6" s="1036"/>
      <c r="DS6" s="1036"/>
      <c r="DT6" s="1036"/>
      <c r="DU6" s="1037"/>
      <c r="DV6" s="1035"/>
      <c r="DW6" s="1036"/>
      <c r="DX6" s="1036"/>
      <c r="DY6" s="1036"/>
      <c r="DZ6" s="1049"/>
      <c r="EA6" s="207"/>
    </row>
    <row r="7" spans="1:131" s="208" customFormat="1" ht="26.25" customHeight="1" thickTop="1" x14ac:dyDescent="0.15">
      <c r="A7" s="211">
        <v>1</v>
      </c>
      <c r="B7" s="1084" t="s">
        <v>363</v>
      </c>
      <c r="C7" s="1085"/>
      <c r="D7" s="1085"/>
      <c r="E7" s="1085"/>
      <c r="F7" s="1085"/>
      <c r="G7" s="1085"/>
      <c r="H7" s="1085"/>
      <c r="I7" s="1085"/>
      <c r="J7" s="1085"/>
      <c r="K7" s="1085"/>
      <c r="L7" s="1085"/>
      <c r="M7" s="1085"/>
      <c r="N7" s="1085"/>
      <c r="O7" s="1085"/>
      <c r="P7" s="1086"/>
      <c r="Q7" s="1139">
        <v>11337</v>
      </c>
      <c r="R7" s="1140"/>
      <c r="S7" s="1140"/>
      <c r="T7" s="1140"/>
      <c r="U7" s="1140"/>
      <c r="V7" s="1140">
        <v>11282</v>
      </c>
      <c r="W7" s="1140"/>
      <c r="X7" s="1140"/>
      <c r="Y7" s="1140"/>
      <c r="Z7" s="1140"/>
      <c r="AA7" s="1140">
        <v>54</v>
      </c>
      <c r="AB7" s="1140"/>
      <c r="AC7" s="1140"/>
      <c r="AD7" s="1140"/>
      <c r="AE7" s="1141"/>
      <c r="AF7" s="1142">
        <v>54</v>
      </c>
      <c r="AG7" s="1143"/>
      <c r="AH7" s="1143"/>
      <c r="AI7" s="1143"/>
      <c r="AJ7" s="1144"/>
      <c r="AK7" s="1126">
        <v>270</v>
      </c>
      <c r="AL7" s="1127"/>
      <c r="AM7" s="1127"/>
      <c r="AN7" s="1127"/>
      <c r="AO7" s="1127"/>
      <c r="AP7" s="1127">
        <v>8706</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531</v>
      </c>
      <c r="BT7" s="1131"/>
      <c r="BU7" s="1131"/>
      <c r="BV7" s="1131"/>
      <c r="BW7" s="1131"/>
      <c r="BX7" s="1131"/>
      <c r="BY7" s="1131"/>
      <c r="BZ7" s="1131"/>
      <c r="CA7" s="1131"/>
      <c r="CB7" s="1131"/>
      <c r="CC7" s="1131"/>
      <c r="CD7" s="1131"/>
      <c r="CE7" s="1131"/>
      <c r="CF7" s="1131"/>
      <c r="CG7" s="1132"/>
      <c r="CH7" s="1122">
        <v>0</v>
      </c>
      <c r="CI7" s="1123"/>
      <c r="CJ7" s="1123"/>
      <c r="CK7" s="1123"/>
      <c r="CL7" s="1124"/>
      <c r="CM7" s="1122">
        <v>7</v>
      </c>
      <c r="CN7" s="1123"/>
      <c r="CO7" s="1123"/>
      <c r="CP7" s="1123"/>
      <c r="CQ7" s="1124"/>
      <c r="CR7" s="1122">
        <v>3</v>
      </c>
      <c r="CS7" s="1123"/>
      <c r="CT7" s="1123"/>
      <c r="CU7" s="1123"/>
      <c r="CV7" s="1124"/>
      <c r="CW7" s="1122">
        <v>0</v>
      </c>
      <c r="CX7" s="1123"/>
      <c r="CY7" s="1123"/>
      <c r="CZ7" s="1123"/>
      <c r="DA7" s="1124"/>
      <c r="DB7" s="1125" t="s">
        <v>534</v>
      </c>
      <c r="DC7" s="1123"/>
      <c r="DD7" s="1123"/>
      <c r="DE7" s="1123"/>
      <c r="DF7" s="1124"/>
      <c r="DG7" s="1125" t="s">
        <v>534</v>
      </c>
      <c r="DH7" s="1123"/>
      <c r="DI7" s="1123"/>
      <c r="DJ7" s="1123"/>
      <c r="DK7" s="1124"/>
      <c r="DL7" s="1125" t="s">
        <v>534</v>
      </c>
      <c r="DM7" s="1123"/>
      <c r="DN7" s="1123"/>
      <c r="DO7" s="1123"/>
      <c r="DP7" s="1124"/>
      <c r="DQ7" s="1125" t="s">
        <v>534</v>
      </c>
      <c r="DR7" s="1123"/>
      <c r="DS7" s="1123"/>
      <c r="DT7" s="1123"/>
      <c r="DU7" s="1124"/>
      <c r="DV7" s="1150"/>
      <c r="DW7" s="1151"/>
      <c r="DX7" s="1151"/>
      <c r="DY7" s="1151"/>
      <c r="DZ7" s="1152"/>
      <c r="EA7" s="207"/>
    </row>
    <row r="8" spans="1:131" s="208" customFormat="1" ht="26.25" customHeight="1" x14ac:dyDescent="0.15">
      <c r="A8" s="214">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20"/>
      <c r="AL8" s="1121"/>
      <c r="AM8" s="1121"/>
      <c r="AN8" s="1121"/>
      <c r="AO8" s="1121"/>
      <c r="AP8" s="1121"/>
      <c r="AQ8" s="1121"/>
      <c r="AR8" s="1121"/>
      <c r="AS8" s="1121"/>
      <c r="AT8" s="1121"/>
      <c r="AU8" s="1118"/>
      <c r="AV8" s="1118"/>
      <c r="AW8" s="1118"/>
      <c r="AX8" s="1118"/>
      <c r="AY8" s="1119"/>
      <c r="AZ8" s="205"/>
      <c r="BA8" s="205"/>
      <c r="BB8" s="205"/>
      <c r="BC8" s="205"/>
      <c r="BD8" s="205"/>
      <c r="BE8" s="206"/>
      <c r="BF8" s="206"/>
      <c r="BG8" s="206"/>
      <c r="BH8" s="206"/>
      <c r="BI8" s="206"/>
      <c r="BJ8" s="206"/>
      <c r="BK8" s="206"/>
      <c r="BL8" s="206"/>
      <c r="BM8" s="206"/>
      <c r="BN8" s="206"/>
      <c r="BO8" s="206"/>
      <c r="BP8" s="206"/>
      <c r="BQ8" s="215">
        <v>2</v>
      </c>
      <c r="BR8" s="216"/>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07"/>
    </row>
    <row r="9" spans="1:131" s="208" customFormat="1" ht="26.25" customHeight="1" x14ac:dyDescent="0.15">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20"/>
      <c r="AL9" s="1121"/>
      <c r="AM9" s="1121"/>
      <c r="AN9" s="1121"/>
      <c r="AO9" s="1121"/>
      <c r="AP9" s="1121"/>
      <c r="AQ9" s="1121"/>
      <c r="AR9" s="1121"/>
      <c r="AS9" s="1121"/>
      <c r="AT9" s="1121"/>
      <c r="AU9" s="1118"/>
      <c r="AV9" s="1118"/>
      <c r="AW9" s="1118"/>
      <c r="AX9" s="1118"/>
      <c r="AY9" s="1119"/>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x14ac:dyDescent="0.15">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20"/>
      <c r="AL10" s="1121"/>
      <c r="AM10" s="1121"/>
      <c r="AN10" s="1121"/>
      <c r="AO10" s="1121"/>
      <c r="AP10" s="1121"/>
      <c r="AQ10" s="1121"/>
      <c r="AR10" s="1121"/>
      <c r="AS10" s="1121"/>
      <c r="AT10" s="1121"/>
      <c r="AU10" s="1118"/>
      <c r="AV10" s="1118"/>
      <c r="AW10" s="1118"/>
      <c r="AX10" s="1118"/>
      <c r="AY10" s="1119"/>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20"/>
      <c r="AL11" s="1121"/>
      <c r="AM11" s="1121"/>
      <c r="AN11" s="1121"/>
      <c r="AO11" s="1121"/>
      <c r="AP11" s="1121"/>
      <c r="AQ11" s="1121"/>
      <c r="AR11" s="1121"/>
      <c r="AS11" s="1121"/>
      <c r="AT11" s="1121"/>
      <c r="AU11" s="1118"/>
      <c r="AV11" s="1118"/>
      <c r="AW11" s="1118"/>
      <c r="AX11" s="1118"/>
      <c r="AY11" s="1119"/>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20"/>
      <c r="AL12" s="1121"/>
      <c r="AM12" s="1121"/>
      <c r="AN12" s="1121"/>
      <c r="AO12" s="1121"/>
      <c r="AP12" s="1121"/>
      <c r="AQ12" s="1121"/>
      <c r="AR12" s="1121"/>
      <c r="AS12" s="1121"/>
      <c r="AT12" s="1121"/>
      <c r="AU12" s="1118"/>
      <c r="AV12" s="1118"/>
      <c r="AW12" s="1118"/>
      <c r="AX12" s="1118"/>
      <c r="AY12" s="1119"/>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20"/>
      <c r="AL13" s="1121"/>
      <c r="AM13" s="1121"/>
      <c r="AN13" s="1121"/>
      <c r="AO13" s="1121"/>
      <c r="AP13" s="1121"/>
      <c r="AQ13" s="1121"/>
      <c r="AR13" s="1121"/>
      <c r="AS13" s="1121"/>
      <c r="AT13" s="1121"/>
      <c r="AU13" s="1118"/>
      <c r="AV13" s="1118"/>
      <c r="AW13" s="1118"/>
      <c r="AX13" s="1118"/>
      <c r="AY13" s="1119"/>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20"/>
      <c r="AL14" s="1121"/>
      <c r="AM14" s="1121"/>
      <c r="AN14" s="1121"/>
      <c r="AO14" s="1121"/>
      <c r="AP14" s="1121"/>
      <c r="AQ14" s="1121"/>
      <c r="AR14" s="1121"/>
      <c r="AS14" s="1121"/>
      <c r="AT14" s="1121"/>
      <c r="AU14" s="1118"/>
      <c r="AV14" s="1118"/>
      <c r="AW14" s="1118"/>
      <c r="AX14" s="1118"/>
      <c r="AY14" s="1119"/>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20"/>
      <c r="AL15" s="1121"/>
      <c r="AM15" s="1121"/>
      <c r="AN15" s="1121"/>
      <c r="AO15" s="1121"/>
      <c r="AP15" s="1121"/>
      <c r="AQ15" s="1121"/>
      <c r="AR15" s="1121"/>
      <c r="AS15" s="1121"/>
      <c r="AT15" s="1121"/>
      <c r="AU15" s="1118"/>
      <c r="AV15" s="1118"/>
      <c r="AW15" s="1118"/>
      <c r="AX15" s="1118"/>
      <c r="AY15" s="1119"/>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20"/>
      <c r="AL16" s="1121"/>
      <c r="AM16" s="1121"/>
      <c r="AN16" s="1121"/>
      <c r="AO16" s="1121"/>
      <c r="AP16" s="1121"/>
      <c r="AQ16" s="1121"/>
      <c r="AR16" s="1121"/>
      <c r="AS16" s="1121"/>
      <c r="AT16" s="1121"/>
      <c r="AU16" s="1118"/>
      <c r="AV16" s="1118"/>
      <c r="AW16" s="1118"/>
      <c r="AX16" s="1118"/>
      <c r="AY16" s="1119"/>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20"/>
      <c r="AL17" s="1121"/>
      <c r="AM17" s="1121"/>
      <c r="AN17" s="1121"/>
      <c r="AO17" s="1121"/>
      <c r="AP17" s="1121"/>
      <c r="AQ17" s="1121"/>
      <c r="AR17" s="1121"/>
      <c r="AS17" s="1121"/>
      <c r="AT17" s="1121"/>
      <c r="AU17" s="1118"/>
      <c r="AV17" s="1118"/>
      <c r="AW17" s="1118"/>
      <c r="AX17" s="1118"/>
      <c r="AY17" s="1119"/>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20"/>
      <c r="AL18" s="1121"/>
      <c r="AM18" s="1121"/>
      <c r="AN18" s="1121"/>
      <c r="AO18" s="1121"/>
      <c r="AP18" s="1121"/>
      <c r="AQ18" s="1121"/>
      <c r="AR18" s="1121"/>
      <c r="AS18" s="1121"/>
      <c r="AT18" s="1121"/>
      <c r="AU18" s="1118"/>
      <c r="AV18" s="1118"/>
      <c r="AW18" s="1118"/>
      <c r="AX18" s="1118"/>
      <c r="AY18" s="1119"/>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20"/>
      <c r="AL19" s="1121"/>
      <c r="AM19" s="1121"/>
      <c r="AN19" s="1121"/>
      <c r="AO19" s="1121"/>
      <c r="AP19" s="1121"/>
      <c r="AQ19" s="1121"/>
      <c r="AR19" s="1121"/>
      <c r="AS19" s="1121"/>
      <c r="AT19" s="1121"/>
      <c r="AU19" s="1118"/>
      <c r="AV19" s="1118"/>
      <c r="AW19" s="1118"/>
      <c r="AX19" s="1118"/>
      <c r="AY19" s="1119"/>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20"/>
      <c r="AL20" s="1121"/>
      <c r="AM20" s="1121"/>
      <c r="AN20" s="1121"/>
      <c r="AO20" s="1121"/>
      <c r="AP20" s="1121"/>
      <c r="AQ20" s="1121"/>
      <c r="AR20" s="1121"/>
      <c r="AS20" s="1121"/>
      <c r="AT20" s="1121"/>
      <c r="AU20" s="1118"/>
      <c r="AV20" s="1118"/>
      <c r="AW20" s="1118"/>
      <c r="AX20" s="1118"/>
      <c r="AY20" s="1119"/>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20"/>
      <c r="AL21" s="1121"/>
      <c r="AM21" s="1121"/>
      <c r="AN21" s="1121"/>
      <c r="AO21" s="1121"/>
      <c r="AP21" s="1121"/>
      <c r="AQ21" s="1121"/>
      <c r="AR21" s="1121"/>
      <c r="AS21" s="1121"/>
      <c r="AT21" s="1121"/>
      <c r="AU21" s="1118"/>
      <c r="AV21" s="1118"/>
      <c r="AW21" s="1118"/>
      <c r="AX21" s="1118"/>
      <c r="AY21" s="1119"/>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5"/>
      <c r="R22" s="1116"/>
      <c r="S22" s="1116"/>
      <c r="T22" s="1116"/>
      <c r="U22" s="1116"/>
      <c r="V22" s="1116"/>
      <c r="W22" s="1116"/>
      <c r="X22" s="1116"/>
      <c r="Y22" s="1116"/>
      <c r="Z22" s="1116"/>
      <c r="AA22" s="1116"/>
      <c r="AB22" s="1116"/>
      <c r="AC22" s="1116"/>
      <c r="AD22" s="1116"/>
      <c r="AE22" s="1117"/>
      <c r="AF22" s="1050"/>
      <c r="AG22" s="1051"/>
      <c r="AH22" s="1051"/>
      <c r="AI22" s="1051"/>
      <c r="AJ22" s="1052"/>
      <c r="AK22" s="1111"/>
      <c r="AL22" s="1112"/>
      <c r="AM22" s="1112"/>
      <c r="AN22" s="1112"/>
      <c r="AO22" s="1112"/>
      <c r="AP22" s="1112"/>
      <c r="AQ22" s="1112"/>
      <c r="AR22" s="1112"/>
      <c r="AS22" s="1112"/>
      <c r="AT22" s="1112"/>
      <c r="AU22" s="1113"/>
      <c r="AV22" s="1113"/>
      <c r="AW22" s="1113"/>
      <c r="AX22" s="1113"/>
      <c r="AY22" s="1114"/>
      <c r="AZ22" s="1066" t="s">
        <v>364</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102">
        <v>11337</v>
      </c>
      <c r="R23" s="1103"/>
      <c r="S23" s="1103"/>
      <c r="T23" s="1103"/>
      <c r="U23" s="1103"/>
      <c r="V23" s="1103">
        <v>11282</v>
      </c>
      <c r="W23" s="1103"/>
      <c r="X23" s="1103"/>
      <c r="Y23" s="1103"/>
      <c r="Z23" s="1103"/>
      <c r="AA23" s="1103">
        <v>54</v>
      </c>
      <c r="AB23" s="1103"/>
      <c r="AC23" s="1103"/>
      <c r="AD23" s="1103"/>
      <c r="AE23" s="1104"/>
      <c r="AF23" s="1105">
        <v>54</v>
      </c>
      <c r="AG23" s="1103"/>
      <c r="AH23" s="1103"/>
      <c r="AI23" s="1103"/>
      <c r="AJ23" s="1106"/>
      <c r="AK23" s="1107"/>
      <c r="AL23" s="1108"/>
      <c r="AM23" s="1108"/>
      <c r="AN23" s="1108"/>
      <c r="AO23" s="1108"/>
      <c r="AP23" s="1103">
        <v>8706</v>
      </c>
      <c r="AQ23" s="1103"/>
      <c r="AR23" s="1103"/>
      <c r="AS23" s="1103"/>
      <c r="AT23" s="1103"/>
      <c r="AU23" s="1109"/>
      <c r="AV23" s="1109"/>
      <c r="AW23" s="1109"/>
      <c r="AX23" s="1109"/>
      <c r="AY23" s="1110"/>
      <c r="AZ23" s="1099" t="s">
        <v>110</v>
      </c>
      <c r="BA23" s="1100"/>
      <c r="BB23" s="1100"/>
      <c r="BC23" s="1100"/>
      <c r="BD23" s="1101"/>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8" t="s">
        <v>367</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7" t="s">
        <v>368</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346</v>
      </c>
      <c r="B26" s="1027"/>
      <c r="C26" s="1027"/>
      <c r="D26" s="1027"/>
      <c r="E26" s="1027"/>
      <c r="F26" s="1027"/>
      <c r="G26" s="1027"/>
      <c r="H26" s="1027"/>
      <c r="I26" s="1027"/>
      <c r="J26" s="1027"/>
      <c r="K26" s="1027"/>
      <c r="L26" s="1027"/>
      <c r="M26" s="1027"/>
      <c r="N26" s="1027"/>
      <c r="O26" s="1027"/>
      <c r="P26" s="1028"/>
      <c r="Q26" s="1032" t="s">
        <v>369</v>
      </c>
      <c r="R26" s="1033"/>
      <c r="S26" s="1033"/>
      <c r="T26" s="1033"/>
      <c r="U26" s="1034"/>
      <c r="V26" s="1032" t="s">
        <v>370</v>
      </c>
      <c r="W26" s="1033"/>
      <c r="X26" s="1033"/>
      <c r="Y26" s="1033"/>
      <c r="Z26" s="1034"/>
      <c r="AA26" s="1032" t="s">
        <v>371</v>
      </c>
      <c r="AB26" s="1033"/>
      <c r="AC26" s="1033"/>
      <c r="AD26" s="1033"/>
      <c r="AE26" s="1033"/>
      <c r="AF26" s="1093" t="s">
        <v>372</v>
      </c>
      <c r="AG26" s="1039"/>
      <c r="AH26" s="1039"/>
      <c r="AI26" s="1039"/>
      <c r="AJ26" s="1094"/>
      <c r="AK26" s="1033" t="s">
        <v>373</v>
      </c>
      <c r="AL26" s="1033"/>
      <c r="AM26" s="1033"/>
      <c r="AN26" s="1033"/>
      <c r="AO26" s="1034"/>
      <c r="AP26" s="1032" t="s">
        <v>374</v>
      </c>
      <c r="AQ26" s="1033"/>
      <c r="AR26" s="1033"/>
      <c r="AS26" s="1033"/>
      <c r="AT26" s="1034"/>
      <c r="AU26" s="1032" t="s">
        <v>375</v>
      </c>
      <c r="AV26" s="1033"/>
      <c r="AW26" s="1033"/>
      <c r="AX26" s="1033"/>
      <c r="AY26" s="1034"/>
      <c r="AZ26" s="1032" t="s">
        <v>376</v>
      </c>
      <c r="BA26" s="1033"/>
      <c r="BB26" s="1033"/>
      <c r="BC26" s="1033"/>
      <c r="BD26" s="1034"/>
      <c r="BE26" s="1032" t="s">
        <v>353</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5"/>
      <c r="AG27" s="1042"/>
      <c r="AH27" s="1042"/>
      <c r="AI27" s="1042"/>
      <c r="AJ27" s="1096"/>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84" t="s">
        <v>377</v>
      </c>
      <c r="C28" s="1085"/>
      <c r="D28" s="1085"/>
      <c r="E28" s="1085"/>
      <c r="F28" s="1085"/>
      <c r="G28" s="1085"/>
      <c r="H28" s="1085"/>
      <c r="I28" s="1085"/>
      <c r="J28" s="1085"/>
      <c r="K28" s="1085"/>
      <c r="L28" s="1085"/>
      <c r="M28" s="1085"/>
      <c r="N28" s="1085"/>
      <c r="O28" s="1085"/>
      <c r="P28" s="1086"/>
      <c r="Q28" s="1087">
        <v>3122</v>
      </c>
      <c r="R28" s="1088"/>
      <c r="S28" s="1088"/>
      <c r="T28" s="1088"/>
      <c r="U28" s="1088"/>
      <c r="V28" s="1088">
        <v>3043</v>
      </c>
      <c r="W28" s="1088"/>
      <c r="X28" s="1088"/>
      <c r="Y28" s="1088"/>
      <c r="Z28" s="1088"/>
      <c r="AA28" s="1088">
        <v>79</v>
      </c>
      <c r="AB28" s="1088"/>
      <c r="AC28" s="1088"/>
      <c r="AD28" s="1088"/>
      <c r="AE28" s="1089"/>
      <c r="AF28" s="1090">
        <v>79</v>
      </c>
      <c r="AG28" s="1088"/>
      <c r="AH28" s="1088"/>
      <c r="AI28" s="1088"/>
      <c r="AJ28" s="1091"/>
      <c r="AK28" s="1092">
        <v>296</v>
      </c>
      <c r="AL28" s="1079"/>
      <c r="AM28" s="1079"/>
      <c r="AN28" s="1079"/>
      <c r="AO28" s="1079"/>
      <c r="AP28" s="1078" t="s">
        <v>534</v>
      </c>
      <c r="AQ28" s="1079"/>
      <c r="AR28" s="1079"/>
      <c r="AS28" s="1079"/>
      <c r="AT28" s="1079"/>
      <c r="AU28" s="1078" t="s">
        <v>534</v>
      </c>
      <c r="AV28" s="1079"/>
      <c r="AW28" s="1079"/>
      <c r="AX28" s="1079"/>
      <c r="AY28" s="1079"/>
      <c r="AZ28" s="1080" t="s">
        <v>534</v>
      </c>
      <c r="BA28" s="1081"/>
      <c r="BB28" s="1081"/>
      <c r="BC28" s="1081"/>
      <c r="BD28" s="1081"/>
      <c r="BE28" s="1082"/>
      <c r="BF28" s="1082"/>
      <c r="BG28" s="1082"/>
      <c r="BH28" s="1082"/>
      <c r="BI28" s="1083"/>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8" t="s">
        <v>378</v>
      </c>
      <c r="C29" s="1069"/>
      <c r="D29" s="1069"/>
      <c r="E29" s="1069"/>
      <c r="F29" s="1069"/>
      <c r="G29" s="1069"/>
      <c r="H29" s="1069"/>
      <c r="I29" s="1069"/>
      <c r="J29" s="1069"/>
      <c r="K29" s="1069"/>
      <c r="L29" s="1069"/>
      <c r="M29" s="1069"/>
      <c r="N29" s="1069"/>
      <c r="O29" s="1069"/>
      <c r="P29" s="1070"/>
      <c r="Q29" s="1074">
        <v>1686</v>
      </c>
      <c r="R29" s="1075"/>
      <c r="S29" s="1075"/>
      <c r="T29" s="1075"/>
      <c r="U29" s="1075"/>
      <c r="V29" s="1075">
        <v>1684</v>
      </c>
      <c r="W29" s="1075"/>
      <c r="X29" s="1075"/>
      <c r="Y29" s="1075"/>
      <c r="Z29" s="1075"/>
      <c r="AA29" s="1075">
        <v>2</v>
      </c>
      <c r="AB29" s="1075"/>
      <c r="AC29" s="1075"/>
      <c r="AD29" s="1075"/>
      <c r="AE29" s="1076"/>
      <c r="AF29" s="1050">
        <v>2</v>
      </c>
      <c r="AG29" s="1051"/>
      <c r="AH29" s="1051"/>
      <c r="AI29" s="1051"/>
      <c r="AJ29" s="1052"/>
      <c r="AK29" s="1009">
        <v>273</v>
      </c>
      <c r="AL29" s="1000"/>
      <c r="AM29" s="1000"/>
      <c r="AN29" s="1000"/>
      <c r="AO29" s="1000"/>
      <c r="AP29" s="1011" t="s">
        <v>534</v>
      </c>
      <c r="AQ29" s="1000"/>
      <c r="AR29" s="1000"/>
      <c r="AS29" s="1000"/>
      <c r="AT29" s="1000"/>
      <c r="AU29" s="1011" t="s">
        <v>535</v>
      </c>
      <c r="AV29" s="1000"/>
      <c r="AW29" s="1000"/>
      <c r="AX29" s="1000"/>
      <c r="AY29" s="1000"/>
      <c r="AZ29" s="1077" t="s">
        <v>534</v>
      </c>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8" t="s">
        <v>379</v>
      </c>
      <c r="C30" s="1069"/>
      <c r="D30" s="1069"/>
      <c r="E30" s="1069"/>
      <c r="F30" s="1069"/>
      <c r="G30" s="1069"/>
      <c r="H30" s="1069"/>
      <c r="I30" s="1069"/>
      <c r="J30" s="1069"/>
      <c r="K30" s="1069"/>
      <c r="L30" s="1069"/>
      <c r="M30" s="1069"/>
      <c r="N30" s="1069"/>
      <c r="O30" s="1069"/>
      <c r="P30" s="1070"/>
      <c r="Q30" s="1074">
        <v>273</v>
      </c>
      <c r="R30" s="1075"/>
      <c r="S30" s="1075"/>
      <c r="T30" s="1075"/>
      <c r="U30" s="1075"/>
      <c r="V30" s="1075">
        <v>273</v>
      </c>
      <c r="W30" s="1075"/>
      <c r="X30" s="1075"/>
      <c r="Y30" s="1075"/>
      <c r="Z30" s="1075"/>
      <c r="AA30" s="1075">
        <v>0</v>
      </c>
      <c r="AB30" s="1075"/>
      <c r="AC30" s="1075"/>
      <c r="AD30" s="1075"/>
      <c r="AE30" s="1076"/>
      <c r="AF30" s="1050">
        <v>0</v>
      </c>
      <c r="AG30" s="1051"/>
      <c r="AH30" s="1051"/>
      <c r="AI30" s="1051"/>
      <c r="AJ30" s="1052"/>
      <c r="AK30" s="1009">
        <v>341</v>
      </c>
      <c r="AL30" s="1000"/>
      <c r="AM30" s="1000"/>
      <c r="AN30" s="1000"/>
      <c r="AO30" s="1000"/>
      <c r="AP30" s="1011" t="s">
        <v>534</v>
      </c>
      <c r="AQ30" s="1000"/>
      <c r="AR30" s="1000"/>
      <c r="AS30" s="1000"/>
      <c r="AT30" s="1000"/>
      <c r="AU30" s="1011" t="s">
        <v>534</v>
      </c>
      <c r="AV30" s="1000"/>
      <c r="AW30" s="1000"/>
      <c r="AX30" s="1000"/>
      <c r="AY30" s="1000"/>
      <c r="AZ30" s="1077" t="s">
        <v>534</v>
      </c>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8" t="s">
        <v>380</v>
      </c>
      <c r="C31" s="1069"/>
      <c r="D31" s="1069"/>
      <c r="E31" s="1069"/>
      <c r="F31" s="1069"/>
      <c r="G31" s="1069"/>
      <c r="H31" s="1069"/>
      <c r="I31" s="1069"/>
      <c r="J31" s="1069"/>
      <c r="K31" s="1069"/>
      <c r="L31" s="1069"/>
      <c r="M31" s="1069"/>
      <c r="N31" s="1069"/>
      <c r="O31" s="1069"/>
      <c r="P31" s="1070"/>
      <c r="Q31" s="1074">
        <v>507</v>
      </c>
      <c r="R31" s="1075"/>
      <c r="S31" s="1075"/>
      <c r="T31" s="1075"/>
      <c r="U31" s="1075"/>
      <c r="V31" s="1075">
        <v>424</v>
      </c>
      <c r="W31" s="1075"/>
      <c r="X31" s="1075"/>
      <c r="Y31" s="1075"/>
      <c r="Z31" s="1075"/>
      <c r="AA31" s="1075">
        <v>84</v>
      </c>
      <c r="AB31" s="1075"/>
      <c r="AC31" s="1075"/>
      <c r="AD31" s="1075"/>
      <c r="AE31" s="1076"/>
      <c r="AF31" s="1050">
        <v>735</v>
      </c>
      <c r="AG31" s="1051"/>
      <c r="AH31" s="1051"/>
      <c r="AI31" s="1051"/>
      <c r="AJ31" s="1052"/>
      <c r="AK31" s="1009">
        <v>0</v>
      </c>
      <c r="AL31" s="1000"/>
      <c r="AM31" s="1000"/>
      <c r="AN31" s="1000"/>
      <c r="AO31" s="1000"/>
      <c r="AP31" s="1000">
        <v>1795</v>
      </c>
      <c r="AQ31" s="1000"/>
      <c r="AR31" s="1000"/>
      <c r="AS31" s="1000"/>
      <c r="AT31" s="1000"/>
      <c r="AU31" s="1000">
        <v>9</v>
      </c>
      <c r="AV31" s="1000"/>
      <c r="AW31" s="1000"/>
      <c r="AX31" s="1000"/>
      <c r="AY31" s="1000"/>
      <c r="AZ31" s="1077" t="s">
        <v>534</v>
      </c>
      <c r="BA31" s="1073"/>
      <c r="BB31" s="1073"/>
      <c r="BC31" s="1073"/>
      <c r="BD31" s="1073"/>
      <c r="BE31" s="1063" t="s">
        <v>381</v>
      </c>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8" t="s">
        <v>382</v>
      </c>
      <c r="C32" s="1069"/>
      <c r="D32" s="1069"/>
      <c r="E32" s="1069"/>
      <c r="F32" s="1069"/>
      <c r="G32" s="1069"/>
      <c r="H32" s="1069"/>
      <c r="I32" s="1069"/>
      <c r="J32" s="1069"/>
      <c r="K32" s="1069"/>
      <c r="L32" s="1069"/>
      <c r="M32" s="1069"/>
      <c r="N32" s="1069"/>
      <c r="O32" s="1069"/>
      <c r="P32" s="1070"/>
      <c r="Q32" s="1074">
        <v>1946</v>
      </c>
      <c r="R32" s="1075"/>
      <c r="S32" s="1075"/>
      <c r="T32" s="1075"/>
      <c r="U32" s="1075"/>
      <c r="V32" s="1075">
        <v>1972</v>
      </c>
      <c r="W32" s="1075"/>
      <c r="X32" s="1075"/>
      <c r="Y32" s="1075"/>
      <c r="Z32" s="1075"/>
      <c r="AA32" s="1075">
        <v>-25</v>
      </c>
      <c r="AB32" s="1075"/>
      <c r="AC32" s="1075"/>
      <c r="AD32" s="1075"/>
      <c r="AE32" s="1076"/>
      <c r="AF32" s="1050">
        <v>372</v>
      </c>
      <c r="AG32" s="1051"/>
      <c r="AH32" s="1051"/>
      <c r="AI32" s="1051"/>
      <c r="AJ32" s="1052"/>
      <c r="AK32" s="1009">
        <v>349</v>
      </c>
      <c r="AL32" s="1000"/>
      <c r="AM32" s="1000"/>
      <c r="AN32" s="1000"/>
      <c r="AO32" s="1000"/>
      <c r="AP32" s="1000">
        <v>2143</v>
      </c>
      <c r="AQ32" s="1000"/>
      <c r="AR32" s="1000"/>
      <c r="AS32" s="1000"/>
      <c r="AT32" s="1000"/>
      <c r="AU32" s="1000">
        <v>1517</v>
      </c>
      <c r="AV32" s="1000"/>
      <c r="AW32" s="1000"/>
      <c r="AX32" s="1000"/>
      <c r="AY32" s="1000"/>
      <c r="AZ32" s="1077" t="s">
        <v>534</v>
      </c>
      <c r="BA32" s="1073"/>
      <c r="BB32" s="1073"/>
      <c r="BC32" s="1073"/>
      <c r="BD32" s="1073"/>
      <c r="BE32" s="1063" t="s">
        <v>381</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8" t="s">
        <v>383</v>
      </c>
      <c r="C33" s="1069"/>
      <c r="D33" s="1069"/>
      <c r="E33" s="1069"/>
      <c r="F33" s="1069"/>
      <c r="G33" s="1069"/>
      <c r="H33" s="1069"/>
      <c r="I33" s="1069"/>
      <c r="J33" s="1069"/>
      <c r="K33" s="1069"/>
      <c r="L33" s="1069"/>
      <c r="M33" s="1069"/>
      <c r="N33" s="1069"/>
      <c r="O33" s="1069"/>
      <c r="P33" s="1070"/>
      <c r="Q33" s="1074">
        <v>1077</v>
      </c>
      <c r="R33" s="1075"/>
      <c r="S33" s="1075"/>
      <c r="T33" s="1075"/>
      <c r="U33" s="1075"/>
      <c r="V33" s="1075">
        <v>1075</v>
      </c>
      <c r="W33" s="1075"/>
      <c r="X33" s="1075"/>
      <c r="Y33" s="1075"/>
      <c r="Z33" s="1075"/>
      <c r="AA33" s="1075">
        <v>2</v>
      </c>
      <c r="AB33" s="1075"/>
      <c r="AC33" s="1075"/>
      <c r="AD33" s="1075"/>
      <c r="AE33" s="1076"/>
      <c r="AF33" s="1050">
        <v>2</v>
      </c>
      <c r="AG33" s="1051"/>
      <c r="AH33" s="1051"/>
      <c r="AI33" s="1051"/>
      <c r="AJ33" s="1052"/>
      <c r="AK33" s="1009">
        <v>355</v>
      </c>
      <c r="AL33" s="1000"/>
      <c r="AM33" s="1000"/>
      <c r="AN33" s="1000"/>
      <c r="AO33" s="1000"/>
      <c r="AP33" s="1000">
        <v>4727</v>
      </c>
      <c r="AQ33" s="1000"/>
      <c r="AR33" s="1000"/>
      <c r="AS33" s="1000"/>
      <c r="AT33" s="1000"/>
      <c r="AU33" s="1000">
        <v>3607</v>
      </c>
      <c r="AV33" s="1000"/>
      <c r="AW33" s="1000"/>
      <c r="AX33" s="1000"/>
      <c r="AY33" s="1000"/>
      <c r="AZ33" s="1077" t="s">
        <v>534</v>
      </c>
      <c r="BA33" s="1073"/>
      <c r="BB33" s="1073"/>
      <c r="BC33" s="1073"/>
      <c r="BD33" s="1073"/>
      <c r="BE33" s="1063" t="s">
        <v>384</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8" t="s">
        <v>385</v>
      </c>
      <c r="C34" s="1069"/>
      <c r="D34" s="1069"/>
      <c r="E34" s="1069"/>
      <c r="F34" s="1069"/>
      <c r="G34" s="1069"/>
      <c r="H34" s="1069"/>
      <c r="I34" s="1069"/>
      <c r="J34" s="1069"/>
      <c r="K34" s="1069"/>
      <c r="L34" s="1069"/>
      <c r="M34" s="1069"/>
      <c r="N34" s="1069"/>
      <c r="O34" s="1069"/>
      <c r="P34" s="1070"/>
      <c r="Q34" s="1074">
        <v>86</v>
      </c>
      <c r="R34" s="1075"/>
      <c r="S34" s="1075"/>
      <c r="T34" s="1075"/>
      <c r="U34" s="1075"/>
      <c r="V34" s="1075">
        <v>86</v>
      </c>
      <c r="W34" s="1075"/>
      <c r="X34" s="1075"/>
      <c r="Y34" s="1075"/>
      <c r="Z34" s="1075"/>
      <c r="AA34" s="1075">
        <v>0</v>
      </c>
      <c r="AB34" s="1075"/>
      <c r="AC34" s="1075"/>
      <c r="AD34" s="1075"/>
      <c r="AE34" s="1076"/>
      <c r="AF34" s="1050">
        <v>0</v>
      </c>
      <c r="AG34" s="1051"/>
      <c r="AH34" s="1051"/>
      <c r="AI34" s="1051"/>
      <c r="AJ34" s="1052"/>
      <c r="AK34" s="1009">
        <v>40</v>
      </c>
      <c r="AL34" s="1000"/>
      <c r="AM34" s="1000"/>
      <c r="AN34" s="1000"/>
      <c r="AO34" s="1000"/>
      <c r="AP34" s="1000">
        <v>499</v>
      </c>
      <c r="AQ34" s="1000"/>
      <c r="AR34" s="1000"/>
      <c r="AS34" s="1000"/>
      <c r="AT34" s="1000"/>
      <c r="AU34" s="1000">
        <v>443</v>
      </c>
      <c r="AV34" s="1000"/>
      <c r="AW34" s="1000"/>
      <c r="AX34" s="1000"/>
      <c r="AY34" s="1000"/>
      <c r="AZ34" s="1077" t="s">
        <v>534</v>
      </c>
      <c r="BA34" s="1073"/>
      <c r="BB34" s="1073"/>
      <c r="BC34" s="1073"/>
      <c r="BD34" s="1073"/>
      <c r="BE34" s="1063" t="s">
        <v>384</v>
      </c>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09"/>
      <c r="AL35" s="1000"/>
      <c r="AM35" s="1000"/>
      <c r="AN35" s="1000"/>
      <c r="AO35" s="1000"/>
      <c r="AP35" s="1000"/>
      <c r="AQ35" s="1000"/>
      <c r="AR35" s="1000"/>
      <c r="AS35" s="1000"/>
      <c r="AT35" s="1000"/>
      <c r="AU35" s="1000"/>
      <c r="AV35" s="1000"/>
      <c r="AW35" s="1000"/>
      <c r="AX35" s="1000"/>
      <c r="AY35" s="1000"/>
      <c r="AZ35" s="1073"/>
      <c r="BA35" s="1073"/>
      <c r="BB35" s="1073"/>
      <c r="BC35" s="1073"/>
      <c r="BD35" s="1073"/>
      <c r="BE35" s="1063"/>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386</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365</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f>AF28+AF29+AF30+AF31+AF32+AF33+AF34</f>
        <v>1190</v>
      </c>
      <c r="AG63" s="988"/>
      <c r="AH63" s="988"/>
      <c r="AI63" s="988"/>
      <c r="AJ63" s="1061"/>
      <c r="AK63" s="1062"/>
      <c r="AL63" s="992"/>
      <c r="AM63" s="992"/>
      <c r="AN63" s="992"/>
      <c r="AO63" s="992"/>
      <c r="AP63" s="988">
        <f>AP31+AP32+AP33+AP34</f>
        <v>9164</v>
      </c>
      <c r="AQ63" s="988"/>
      <c r="AR63" s="988"/>
      <c r="AS63" s="988"/>
      <c r="AT63" s="988"/>
      <c r="AU63" s="988">
        <f>AU31+AU32+AU33+AU34</f>
        <v>5576</v>
      </c>
      <c r="AV63" s="988"/>
      <c r="AW63" s="988"/>
      <c r="AX63" s="988"/>
      <c r="AY63" s="988"/>
      <c r="AZ63" s="1056"/>
      <c r="BA63" s="1056"/>
      <c r="BB63" s="1056"/>
      <c r="BC63" s="1056"/>
      <c r="BD63" s="1056"/>
      <c r="BE63" s="989"/>
      <c r="BF63" s="989"/>
      <c r="BG63" s="989"/>
      <c r="BH63" s="989"/>
      <c r="BI63" s="990"/>
      <c r="BJ63" s="1057" t="s">
        <v>110</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389</v>
      </c>
      <c r="B66" s="1027"/>
      <c r="C66" s="1027"/>
      <c r="D66" s="1027"/>
      <c r="E66" s="1027"/>
      <c r="F66" s="1027"/>
      <c r="G66" s="1027"/>
      <c r="H66" s="1027"/>
      <c r="I66" s="1027"/>
      <c r="J66" s="1027"/>
      <c r="K66" s="1027"/>
      <c r="L66" s="1027"/>
      <c r="M66" s="1027"/>
      <c r="N66" s="1027"/>
      <c r="O66" s="1027"/>
      <c r="P66" s="1028"/>
      <c r="Q66" s="1032" t="s">
        <v>369</v>
      </c>
      <c r="R66" s="1033"/>
      <c r="S66" s="1033"/>
      <c r="T66" s="1033"/>
      <c r="U66" s="1034"/>
      <c r="V66" s="1032" t="s">
        <v>370</v>
      </c>
      <c r="W66" s="1033"/>
      <c r="X66" s="1033"/>
      <c r="Y66" s="1033"/>
      <c r="Z66" s="1034"/>
      <c r="AA66" s="1032" t="s">
        <v>371</v>
      </c>
      <c r="AB66" s="1033"/>
      <c r="AC66" s="1033"/>
      <c r="AD66" s="1033"/>
      <c r="AE66" s="1034"/>
      <c r="AF66" s="1038" t="s">
        <v>372</v>
      </c>
      <c r="AG66" s="1039"/>
      <c r="AH66" s="1039"/>
      <c r="AI66" s="1039"/>
      <c r="AJ66" s="1040"/>
      <c r="AK66" s="1032" t="s">
        <v>373</v>
      </c>
      <c r="AL66" s="1027"/>
      <c r="AM66" s="1027"/>
      <c r="AN66" s="1027"/>
      <c r="AO66" s="1028"/>
      <c r="AP66" s="1032" t="s">
        <v>374</v>
      </c>
      <c r="AQ66" s="1033"/>
      <c r="AR66" s="1033"/>
      <c r="AS66" s="1033"/>
      <c r="AT66" s="1034"/>
      <c r="AU66" s="1032" t="s">
        <v>390</v>
      </c>
      <c r="AV66" s="1033"/>
      <c r="AW66" s="1033"/>
      <c r="AX66" s="1033"/>
      <c r="AY66" s="1034"/>
      <c r="AZ66" s="1032" t="s">
        <v>353</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5" t="s">
        <v>532</v>
      </c>
      <c r="C68" s="1016"/>
      <c r="D68" s="1016"/>
      <c r="E68" s="1016"/>
      <c r="F68" s="1016"/>
      <c r="G68" s="1016"/>
      <c r="H68" s="1016"/>
      <c r="I68" s="1016"/>
      <c r="J68" s="1016"/>
      <c r="K68" s="1016"/>
      <c r="L68" s="1016"/>
      <c r="M68" s="1016"/>
      <c r="N68" s="1016"/>
      <c r="O68" s="1016"/>
      <c r="P68" s="1017"/>
      <c r="Q68" s="1018">
        <v>819</v>
      </c>
      <c r="R68" s="1012"/>
      <c r="S68" s="1012"/>
      <c r="T68" s="1012"/>
      <c r="U68" s="1012"/>
      <c r="V68" s="1012">
        <v>808</v>
      </c>
      <c r="W68" s="1012"/>
      <c r="X68" s="1012"/>
      <c r="Y68" s="1012"/>
      <c r="Z68" s="1012"/>
      <c r="AA68" s="1012">
        <v>11</v>
      </c>
      <c r="AB68" s="1012"/>
      <c r="AC68" s="1012"/>
      <c r="AD68" s="1012"/>
      <c r="AE68" s="1012"/>
      <c r="AF68" s="1012">
        <v>11</v>
      </c>
      <c r="AG68" s="1012"/>
      <c r="AH68" s="1012"/>
      <c r="AI68" s="1012"/>
      <c r="AJ68" s="1012"/>
      <c r="AK68" s="1019" t="s">
        <v>534</v>
      </c>
      <c r="AL68" s="1012"/>
      <c r="AM68" s="1012"/>
      <c r="AN68" s="1012"/>
      <c r="AO68" s="1012"/>
      <c r="AP68" s="1012">
        <v>160</v>
      </c>
      <c r="AQ68" s="1012"/>
      <c r="AR68" s="1012"/>
      <c r="AS68" s="1012"/>
      <c r="AT68" s="1012"/>
      <c r="AU68" s="1012">
        <v>85</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17</v>
      </c>
      <c r="R69" s="1000"/>
      <c r="S69" s="1000"/>
      <c r="T69" s="1000"/>
      <c r="U69" s="1000"/>
      <c r="V69" s="1000">
        <v>14</v>
      </c>
      <c r="W69" s="1000"/>
      <c r="X69" s="1000"/>
      <c r="Y69" s="1000"/>
      <c r="Z69" s="1000"/>
      <c r="AA69" s="1000">
        <v>3</v>
      </c>
      <c r="AB69" s="1000"/>
      <c r="AC69" s="1000"/>
      <c r="AD69" s="1000"/>
      <c r="AE69" s="1000"/>
      <c r="AF69" s="1000">
        <v>3</v>
      </c>
      <c r="AG69" s="1000"/>
      <c r="AH69" s="1000"/>
      <c r="AI69" s="1000"/>
      <c r="AJ69" s="1000"/>
      <c r="AK69" s="1011" t="s">
        <v>534</v>
      </c>
      <c r="AL69" s="1000"/>
      <c r="AM69" s="1000"/>
      <c r="AN69" s="1000"/>
      <c r="AO69" s="1000"/>
      <c r="AP69" s="1011" t="s">
        <v>534</v>
      </c>
      <c r="AQ69" s="1000"/>
      <c r="AR69" s="1000"/>
      <c r="AS69" s="1000"/>
      <c r="AT69" s="1000"/>
      <c r="AU69" s="1011"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v>
      </c>
      <c r="AG88" s="988"/>
      <c r="AH88" s="988"/>
      <c r="AI88" s="988"/>
      <c r="AJ88" s="988"/>
      <c r="AK88" s="992"/>
      <c r="AL88" s="992"/>
      <c r="AM88" s="992"/>
      <c r="AN88" s="992"/>
      <c r="AO88" s="992"/>
      <c r="AP88" s="988">
        <v>160</v>
      </c>
      <c r="AQ88" s="988"/>
      <c r="AR88" s="988"/>
      <c r="AS88" s="988"/>
      <c r="AT88" s="988"/>
      <c r="AU88" s="988">
        <v>85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v>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285</v>
      </c>
      <c r="AG109" s="923"/>
      <c r="AH109" s="923"/>
      <c r="AI109" s="923"/>
      <c r="AJ109" s="924"/>
      <c r="AK109" s="925" t="s">
        <v>284</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285</v>
      </c>
      <c r="BW109" s="923"/>
      <c r="BX109" s="923"/>
      <c r="BY109" s="923"/>
      <c r="BZ109" s="924"/>
      <c r="CA109" s="925" t="s">
        <v>284</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285</v>
      </c>
      <c r="DM109" s="923"/>
      <c r="DN109" s="923"/>
      <c r="DO109" s="923"/>
      <c r="DP109" s="924"/>
      <c r="DQ109" s="925" t="s">
        <v>284</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1281117</v>
      </c>
      <c r="AB110" s="916"/>
      <c r="AC110" s="916"/>
      <c r="AD110" s="916"/>
      <c r="AE110" s="917"/>
      <c r="AF110" s="918">
        <v>1187677</v>
      </c>
      <c r="AG110" s="916"/>
      <c r="AH110" s="916"/>
      <c r="AI110" s="916"/>
      <c r="AJ110" s="917"/>
      <c r="AK110" s="918">
        <v>1118080</v>
      </c>
      <c r="AL110" s="916"/>
      <c r="AM110" s="916"/>
      <c r="AN110" s="916"/>
      <c r="AO110" s="917"/>
      <c r="AP110" s="919">
        <v>19.600000000000001</v>
      </c>
      <c r="AQ110" s="920"/>
      <c r="AR110" s="920"/>
      <c r="AS110" s="920"/>
      <c r="AT110" s="921"/>
      <c r="AU110" s="955" t="s">
        <v>60</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9465753</v>
      </c>
      <c r="BR110" s="863"/>
      <c r="BS110" s="863"/>
      <c r="BT110" s="863"/>
      <c r="BU110" s="863"/>
      <c r="BV110" s="863">
        <v>9016487</v>
      </c>
      <c r="BW110" s="863"/>
      <c r="BX110" s="863"/>
      <c r="BY110" s="863"/>
      <c r="BZ110" s="863"/>
      <c r="CA110" s="863">
        <v>8706046</v>
      </c>
      <c r="CB110" s="863"/>
      <c r="CC110" s="863"/>
      <c r="CD110" s="863"/>
      <c r="CE110" s="863"/>
      <c r="CF110" s="887">
        <v>152.69999999999999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237267</v>
      </c>
      <c r="BR111" s="835"/>
      <c r="BS111" s="835"/>
      <c r="BT111" s="835"/>
      <c r="BU111" s="835"/>
      <c r="BV111" s="835">
        <v>200083</v>
      </c>
      <c r="BW111" s="835"/>
      <c r="BX111" s="835"/>
      <c r="BY111" s="835"/>
      <c r="BZ111" s="835"/>
      <c r="CA111" s="835">
        <v>161371</v>
      </c>
      <c r="CB111" s="835"/>
      <c r="CC111" s="835"/>
      <c r="CD111" s="835"/>
      <c r="CE111" s="835"/>
      <c r="CF111" s="896">
        <v>2.8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5799143</v>
      </c>
      <c r="BR112" s="835"/>
      <c r="BS112" s="835"/>
      <c r="BT112" s="835"/>
      <c r="BU112" s="835"/>
      <c r="BV112" s="835">
        <v>5689493</v>
      </c>
      <c r="BW112" s="835"/>
      <c r="BX112" s="835"/>
      <c r="BY112" s="835"/>
      <c r="BZ112" s="835"/>
      <c r="CA112" s="835">
        <v>5576192</v>
      </c>
      <c r="CB112" s="835"/>
      <c r="CC112" s="835"/>
      <c r="CD112" s="835"/>
      <c r="CE112" s="835"/>
      <c r="CF112" s="896">
        <v>97.8</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546502</v>
      </c>
      <c r="AB113" s="944"/>
      <c r="AC113" s="944"/>
      <c r="AD113" s="944"/>
      <c r="AE113" s="945"/>
      <c r="AF113" s="946">
        <v>526002</v>
      </c>
      <c r="AG113" s="944"/>
      <c r="AH113" s="944"/>
      <c r="AI113" s="944"/>
      <c r="AJ113" s="945"/>
      <c r="AK113" s="946">
        <v>501185</v>
      </c>
      <c r="AL113" s="944"/>
      <c r="AM113" s="944"/>
      <c r="AN113" s="944"/>
      <c r="AO113" s="945"/>
      <c r="AP113" s="947">
        <v>8.8000000000000007</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129229</v>
      </c>
      <c r="BR113" s="835"/>
      <c r="BS113" s="835"/>
      <c r="BT113" s="835"/>
      <c r="BU113" s="835"/>
      <c r="BV113" s="835">
        <v>104918</v>
      </c>
      <c r="BW113" s="835"/>
      <c r="BX113" s="835"/>
      <c r="BY113" s="835"/>
      <c r="BZ113" s="835"/>
      <c r="CA113" s="835">
        <v>84950</v>
      </c>
      <c r="CB113" s="835"/>
      <c r="CC113" s="835"/>
      <c r="CD113" s="835"/>
      <c r="CE113" s="835"/>
      <c r="CF113" s="896">
        <v>1.5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32728</v>
      </c>
      <c r="AB114" s="798"/>
      <c r="AC114" s="798"/>
      <c r="AD114" s="798"/>
      <c r="AE114" s="799"/>
      <c r="AF114" s="800">
        <v>24835</v>
      </c>
      <c r="AG114" s="798"/>
      <c r="AH114" s="798"/>
      <c r="AI114" s="798"/>
      <c r="AJ114" s="799"/>
      <c r="AK114" s="800">
        <v>23490</v>
      </c>
      <c r="AL114" s="798"/>
      <c r="AM114" s="798"/>
      <c r="AN114" s="798"/>
      <c r="AO114" s="799"/>
      <c r="AP114" s="845">
        <v>0.4</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1305366</v>
      </c>
      <c r="BR114" s="835"/>
      <c r="BS114" s="835"/>
      <c r="BT114" s="835"/>
      <c r="BU114" s="835"/>
      <c r="BV114" s="835">
        <v>1214155</v>
      </c>
      <c r="BW114" s="835"/>
      <c r="BX114" s="835"/>
      <c r="BY114" s="835"/>
      <c r="BZ114" s="835"/>
      <c r="CA114" s="835">
        <v>1179541</v>
      </c>
      <c r="CB114" s="835"/>
      <c r="CC114" s="835"/>
      <c r="CD114" s="835"/>
      <c r="CE114" s="835"/>
      <c r="CF114" s="896">
        <v>20.7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61475</v>
      </c>
      <c r="AB115" s="944"/>
      <c r="AC115" s="944"/>
      <c r="AD115" s="944"/>
      <c r="AE115" s="945"/>
      <c r="AF115" s="946">
        <v>44377</v>
      </c>
      <c r="AG115" s="944"/>
      <c r="AH115" s="944"/>
      <c r="AI115" s="944"/>
      <c r="AJ115" s="945"/>
      <c r="AK115" s="946">
        <v>41960</v>
      </c>
      <c r="AL115" s="944"/>
      <c r="AM115" s="944"/>
      <c r="AN115" s="944"/>
      <c r="AO115" s="945"/>
      <c r="AP115" s="947">
        <v>0.7</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196469</v>
      </c>
      <c r="DH116" s="798"/>
      <c r="DI116" s="798"/>
      <c r="DJ116" s="798"/>
      <c r="DK116" s="799"/>
      <c r="DL116" s="800">
        <v>168402</v>
      </c>
      <c r="DM116" s="798"/>
      <c r="DN116" s="798"/>
      <c r="DO116" s="798"/>
      <c r="DP116" s="799"/>
      <c r="DQ116" s="800">
        <v>140335</v>
      </c>
      <c r="DR116" s="798"/>
      <c r="DS116" s="798"/>
      <c r="DT116" s="798"/>
      <c r="DU116" s="799"/>
      <c r="DV116" s="845">
        <v>2.5</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1921822</v>
      </c>
      <c r="AB117" s="930"/>
      <c r="AC117" s="930"/>
      <c r="AD117" s="930"/>
      <c r="AE117" s="931"/>
      <c r="AF117" s="932">
        <v>1782891</v>
      </c>
      <c r="AG117" s="930"/>
      <c r="AH117" s="930"/>
      <c r="AI117" s="930"/>
      <c r="AJ117" s="931"/>
      <c r="AK117" s="932">
        <v>1684715</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285</v>
      </c>
      <c r="AG118" s="923"/>
      <c r="AH118" s="923"/>
      <c r="AI118" s="923"/>
      <c r="AJ118" s="924"/>
      <c r="AK118" s="925" t="s">
        <v>284</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431</v>
      </c>
      <c r="BP119" s="899"/>
      <c r="BQ119" s="903">
        <v>16936758</v>
      </c>
      <c r="BR119" s="866"/>
      <c r="BS119" s="866"/>
      <c r="BT119" s="866"/>
      <c r="BU119" s="866"/>
      <c r="BV119" s="866">
        <v>16225136</v>
      </c>
      <c r="BW119" s="866"/>
      <c r="BX119" s="866"/>
      <c r="BY119" s="866"/>
      <c r="BZ119" s="866"/>
      <c r="CA119" s="866">
        <v>15708100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40798</v>
      </c>
      <c r="DH119" s="781"/>
      <c r="DI119" s="781"/>
      <c r="DJ119" s="781"/>
      <c r="DK119" s="782"/>
      <c r="DL119" s="783">
        <v>31681</v>
      </c>
      <c r="DM119" s="781"/>
      <c r="DN119" s="781"/>
      <c r="DO119" s="781"/>
      <c r="DP119" s="782"/>
      <c r="DQ119" s="783">
        <v>21036</v>
      </c>
      <c r="DR119" s="781"/>
      <c r="DS119" s="781"/>
      <c r="DT119" s="781"/>
      <c r="DU119" s="782"/>
      <c r="DV119" s="869">
        <v>0.4</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4049482</v>
      </c>
      <c r="BR120" s="863"/>
      <c r="BS120" s="863"/>
      <c r="BT120" s="863"/>
      <c r="BU120" s="863"/>
      <c r="BV120" s="863">
        <v>4625248</v>
      </c>
      <c r="BW120" s="863"/>
      <c r="BX120" s="863"/>
      <c r="BY120" s="863"/>
      <c r="BZ120" s="863"/>
      <c r="CA120" s="863">
        <v>4873886</v>
      </c>
      <c r="CB120" s="863"/>
      <c r="CC120" s="863"/>
      <c r="CD120" s="863"/>
      <c r="CE120" s="863"/>
      <c r="CF120" s="887">
        <v>85.5</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3732093</v>
      </c>
      <c r="DH120" s="863"/>
      <c r="DI120" s="863"/>
      <c r="DJ120" s="863"/>
      <c r="DK120" s="863"/>
      <c r="DL120" s="863">
        <v>3656988</v>
      </c>
      <c r="DM120" s="863"/>
      <c r="DN120" s="863"/>
      <c r="DO120" s="863"/>
      <c r="DP120" s="863"/>
      <c r="DQ120" s="863">
        <v>3607053</v>
      </c>
      <c r="DR120" s="863"/>
      <c r="DS120" s="863"/>
      <c r="DT120" s="863"/>
      <c r="DU120" s="863"/>
      <c r="DV120" s="864">
        <v>63.3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2088749</v>
      </c>
      <c r="BR121" s="835"/>
      <c r="BS121" s="835"/>
      <c r="BT121" s="835"/>
      <c r="BU121" s="835"/>
      <c r="BV121" s="835">
        <v>1912781</v>
      </c>
      <c r="BW121" s="835"/>
      <c r="BX121" s="835"/>
      <c r="BY121" s="835"/>
      <c r="BZ121" s="835"/>
      <c r="CA121" s="835">
        <v>1773875</v>
      </c>
      <c r="CB121" s="835"/>
      <c r="CC121" s="835"/>
      <c r="CD121" s="835"/>
      <c r="CE121" s="835"/>
      <c r="CF121" s="896">
        <v>31.1</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1616386</v>
      </c>
      <c r="DH121" s="835"/>
      <c r="DI121" s="835"/>
      <c r="DJ121" s="835"/>
      <c r="DK121" s="835"/>
      <c r="DL121" s="835">
        <v>1578982</v>
      </c>
      <c r="DM121" s="835"/>
      <c r="DN121" s="835"/>
      <c r="DO121" s="835"/>
      <c r="DP121" s="835"/>
      <c r="DQ121" s="835">
        <v>1517138</v>
      </c>
      <c r="DR121" s="835"/>
      <c r="DS121" s="835"/>
      <c r="DT121" s="835"/>
      <c r="DU121" s="835"/>
      <c r="DV121" s="812">
        <v>26.6</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10710933</v>
      </c>
      <c r="BR122" s="866"/>
      <c r="BS122" s="866"/>
      <c r="BT122" s="866"/>
      <c r="BU122" s="866"/>
      <c r="BV122" s="866">
        <v>10102994</v>
      </c>
      <c r="BW122" s="866"/>
      <c r="BX122" s="866"/>
      <c r="BY122" s="866"/>
      <c r="BZ122" s="866"/>
      <c r="CA122" s="866">
        <v>9856034</v>
      </c>
      <c r="CB122" s="866"/>
      <c r="CC122" s="866"/>
      <c r="CD122" s="866"/>
      <c r="CE122" s="866"/>
      <c r="CF122" s="867">
        <v>172.9</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427820</v>
      </c>
      <c r="DH122" s="835"/>
      <c r="DI122" s="835"/>
      <c r="DJ122" s="835"/>
      <c r="DK122" s="835"/>
      <c r="DL122" s="835">
        <v>437363</v>
      </c>
      <c r="DM122" s="835"/>
      <c r="DN122" s="835"/>
      <c r="DO122" s="835"/>
      <c r="DP122" s="835"/>
      <c r="DQ122" s="835">
        <v>443026</v>
      </c>
      <c r="DR122" s="835"/>
      <c r="DS122" s="835"/>
      <c r="DT122" s="835"/>
      <c r="DU122" s="835"/>
      <c r="DV122" s="812">
        <v>7.8</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28067</v>
      </c>
      <c r="AB123" s="798"/>
      <c r="AC123" s="798"/>
      <c r="AD123" s="798"/>
      <c r="AE123" s="799"/>
      <c r="AF123" s="800">
        <v>28067</v>
      </c>
      <c r="AG123" s="798"/>
      <c r="AH123" s="798"/>
      <c r="AI123" s="798"/>
      <c r="AJ123" s="799"/>
      <c r="AK123" s="800">
        <v>28067</v>
      </c>
      <c r="AL123" s="798"/>
      <c r="AM123" s="798"/>
      <c r="AN123" s="798"/>
      <c r="AO123" s="799"/>
      <c r="AP123" s="845">
        <v>0.5</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439</v>
      </c>
      <c r="BP123" s="899"/>
      <c r="BQ123" s="853">
        <v>16849164</v>
      </c>
      <c r="BR123" s="854"/>
      <c r="BS123" s="854"/>
      <c r="BT123" s="854"/>
      <c r="BU123" s="854"/>
      <c r="BV123" s="854">
        <v>16641023</v>
      </c>
      <c r="BW123" s="854"/>
      <c r="BX123" s="854"/>
      <c r="BY123" s="854"/>
      <c r="BZ123" s="854"/>
      <c r="CA123" s="854">
        <v>16503795</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v>22844</v>
      </c>
      <c r="DH123" s="798"/>
      <c r="DI123" s="798"/>
      <c r="DJ123" s="798"/>
      <c r="DK123" s="799"/>
      <c r="DL123" s="800">
        <v>16160</v>
      </c>
      <c r="DM123" s="798"/>
      <c r="DN123" s="798"/>
      <c r="DO123" s="798"/>
      <c r="DP123" s="799"/>
      <c r="DQ123" s="800">
        <v>8975</v>
      </c>
      <c r="DR123" s="798"/>
      <c r="DS123" s="798"/>
      <c r="DT123" s="798"/>
      <c r="DU123" s="799"/>
      <c r="DV123" s="845">
        <v>0.2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20142</v>
      </c>
      <c r="AB126" s="798"/>
      <c r="AC126" s="798"/>
      <c r="AD126" s="798"/>
      <c r="AE126" s="799"/>
      <c r="AF126" s="800">
        <v>12946</v>
      </c>
      <c r="AG126" s="798"/>
      <c r="AH126" s="798"/>
      <c r="AI126" s="798"/>
      <c r="AJ126" s="799"/>
      <c r="AK126" s="800">
        <v>12642</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13266</v>
      </c>
      <c r="AB127" s="798"/>
      <c r="AC127" s="798"/>
      <c r="AD127" s="798"/>
      <c r="AE127" s="799"/>
      <c r="AF127" s="800">
        <v>3364</v>
      </c>
      <c r="AG127" s="798"/>
      <c r="AH127" s="798"/>
      <c r="AI127" s="798"/>
      <c r="AJ127" s="799"/>
      <c r="AK127" s="800">
        <v>1251</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213929</v>
      </c>
      <c r="AB128" s="819"/>
      <c r="AC128" s="819"/>
      <c r="AD128" s="819"/>
      <c r="AE128" s="820"/>
      <c r="AF128" s="821">
        <v>193593</v>
      </c>
      <c r="AG128" s="819"/>
      <c r="AH128" s="819"/>
      <c r="AI128" s="819"/>
      <c r="AJ128" s="820"/>
      <c r="AK128" s="821">
        <v>191744</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14.14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6767294</v>
      </c>
      <c r="AB129" s="798"/>
      <c r="AC129" s="798"/>
      <c r="AD129" s="798"/>
      <c r="AE129" s="799"/>
      <c r="AF129" s="800">
        <v>6876197</v>
      </c>
      <c r="AG129" s="798"/>
      <c r="AH129" s="798"/>
      <c r="AI129" s="798"/>
      <c r="AJ129" s="799"/>
      <c r="AK129" s="800">
        <v>6731624</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19.14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1144646</v>
      </c>
      <c r="AB130" s="798"/>
      <c r="AC130" s="798"/>
      <c r="AD130" s="798"/>
      <c r="AE130" s="799"/>
      <c r="AF130" s="800">
        <v>1075441</v>
      </c>
      <c r="AG130" s="798"/>
      <c r="AH130" s="798"/>
      <c r="AI130" s="798"/>
      <c r="AJ130" s="799"/>
      <c r="AK130" s="800">
        <v>1030261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5622648</v>
      </c>
      <c r="AB131" s="781"/>
      <c r="AC131" s="781"/>
      <c r="AD131" s="781"/>
      <c r="AE131" s="782"/>
      <c r="AF131" s="783">
        <v>5800756</v>
      </c>
      <c r="AG131" s="781"/>
      <c r="AH131" s="781"/>
      <c r="AI131" s="781"/>
      <c r="AJ131" s="782"/>
      <c r="AK131" s="783">
        <v>5701363</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10.017468640000001</v>
      </c>
      <c r="AB132" s="761"/>
      <c r="AC132" s="761"/>
      <c r="AD132" s="761"/>
      <c r="AE132" s="762"/>
      <c r="AF132" s="763">
        <v>8.8584487949999993</v>
      </c>
      <c r="AG132" s="761"/>
      <c r="AH132" s="761"/>
      <c r="AI132" s="761"/>
      <c r="AJ132" s="762"/>
      <c r="AK132" s="763">
        <v>8.1157786299999994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10</v>
      </c>
      <c r="AB133" s="740"/>
      <c r="AC133" s="740"/>
      <c r="AD133" s="740"/>
      <c r="AE133" s="741"/>
      <c r="AF133" s="739">
        <v>9.4</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&amp;C3/12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&amp;C4/ 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&amp;C5/12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8" t="s">
        <v>467</v>
      </c>
      <c r="L7" s="256"/>
      <c r="M7" s="257" t="s">
        <v>468</v>
      </c>
      <c r="N7" s="258"/>
    </row>
    <row r="8" spans="1:16" x14ac:dyDescent="0.15">
      <c r="A8" s="250"/>
      <c r="B8" s="246"/>
      <c r="C8" s="246"/>
      <c r="D8" s="246"/>
      <c r="E8" s="246"/>
      <c r="F8" s="246"/>
      <c r="G8" s="259"/>
      <c r="H8" s="260"/>
      <c r="I8" s="260"/>
      <c r="J8" s="261"/>
      <c r="K8" s="1159"/>
      <c r="L8" s="262" t="s">
        <v>469</v>
      </c>
      <c r="M8" s="263" t="s">
        <v>470</v>
      </c>
      <c r="N8" s="264" t="s">
        <v>471</v>
      </c>
    </row>
    <row r="9" spans="1:16" x14ac:dyDescent="0.15">
      <c r="A9" s="250"/>
      <c r="B9" s="246"/>
      <c r="C9" s="246"/>
      <c r="D9" s="246"/>
      <c r="E9" s="246"/>
      <c r="F9" s="246"/>
      <c r="G9" s="1172" t="s">
        <v>472</v>
      </c>
      <c r="H9" s="1173"/>
      <c r="I9" s="1173"/>
      <c r="J9" s="1174"/>
      <c r="K9" s="265">
        <v>1438342</v>
      </c>
      <c r="L9" s="266">
        <v>71043</v>
      </c>
      <c r="M9" s="267">
        <v>55845</v>
      </c>
      <c r="N9" s="268">
        <v>27.2</v>
      </c>
    </row>
    <row r="10" spans="1:16" x14ac:dyDescent="0.15">
      <c r="A10" s="250"/>
      <c r="B10" s="246"/>
      <c r="C10" s="246"/>
      <c r="D10" s="246"/>
      <c r="E10" s="246"/>
      <c r="F10" s="246"/>
      <c r="G10" s="1172" t="s">
        <v>473</v>
      </c>
      <c r="H10" s="1173"/>
      <c r="I10" s="1173"/>
      <c r="J10" s="1174"/>
      <c r="K10" s="269">
        <v>374473</v>
      </c>
      <c r="L10" s="270">
        <v>18496</v>
      </c>
      <c r="M10" s="271">
        <v>5607</v>
      </c>
      <c r="N10" s="272">
        <v>229.9</v>
      </c>
    </row>
    <row r="11" spans="1:16" ht="13.5" customHeight="1" x14ac:dyDescent="0.15">
      <c r="A11" s="250"/>
      <c r="B11" s="246"/>
      <c r="C11" s="246"/>
      <c r="D11" s="246"/>
      <c r="E11" s="246"/>
      <c r="F11" s="246"/>
      <c r="G11" s="1172" t="s">
        <v>474</v>
      </c>
      <c r="H11" s="1173"/>
      <c r="I11" s="1173"/>
      <c r="J11" s="1174"/>
      <c r="K11" s="269">
        <v>391521</v>
      </c>
      <c r="L11" s="270">
        <v>19338</v>
      </c>
      <c r="M11" s="271">
        <v>8384</v>
      </c>
      <c r="N11" s="272">
        <v>130.69999999999999</v>
      </c>
    </row>
    <row r="12" spans="1:16" ht="13.5" customHeight="1" x14ac:dyDescent="0.15">
      <c r="A12" s="250"/>
      <c r="B12" s="246"/>
      <c r="C12" s="246"/>
      <c r="D12" s="246"/>
      <c r="E12" s="246"/>
      <c r="F12" s="246"/>
      <c r="G12" s="1172" t="s">
        <v>475</v>
      </c>
      <c r="H12" s="1173"/>
      <c r="I12" s="1173"/>
      <c r="J12" s="1174"/>
      <c r="K12" s="269">
        <v>29117</v>
      </c>
      <c r="L12" s="270">
        <v>1438</v>
      </c>
      <c r="M12" s="271">
        <v>147</v>
      </c>
      <c r="N12" s="272">
        <v>878.2</v>
      </c>
    </row>
    <row r="13" spans="1:16" ht="13.5" customHeight="1" x14ac:dyDescent="0.15">
      <c r="A13" s="250"/>
      <c r="B13" s="246"/>
      <c r="C13" s="246"/>
      <c r="D13" s="246"/>
      <c r="E13" s="246"/>
      <c r="F13" s="246"/>
      <c r="G13" s="1172" t="s">
        <v>476</v>
      </c>
      <c r="H13" s="1173"/>
      <c r="I13" s="1173"/>
      <c r="J13" s="1174"/>
      <c r="K13" s="269" t="s">
        <v>477</v>
      </c>
      <c r="L13" s="270" t="s">
        <v>477</v>
      </c>
      <c r="M13" s="271">
        <v>6</v>
      </c>
      <c r="N13" s="272" t="s">
        <v>477</v>
      </c>
    </row>
    <row r="14" spans="1:16" ht="13.5" customHeight="1" x14ac:dyDescent="0.15">
      <c r="A14" s="250"/>
      <c r="B14" s="246"/>
      <c r="C14" s="246"/>
      <c r="D14" s="246"/>
      <c r="E14" s="246"/>
      <c r="F14" s="246"/>
      <c r="G14" s="1172" t="s">
        <v>478</v>
      </c>
      <c r="H14" s="1173"/>
      <c r="I14" s="1173"/>
      <c r="J14" s="1174"/>
      <c r="K14" s="269">
        <v>30027</v>
      </c>
      <c r="L14" s="270">
        <v>1483</v>
      </c>
      <c r="M14" s="271">
        <v>2653</v>
      </c>
      <c r="N14" s="272">
        <v>-44.1</v>
      </c>
    </row>
    <row r="15" spans="1:16" ht="13.5" customHeight="1" x14ac:dyDescent="0.15">
      <c r="A15" s="250"/>
      <c r="B15" s="246"/>
      <c r="C15" s="246"/>
      <c r="D15" s="246"/>
      <c r="E15" s="246"/>
      <c r="F15" s="246"/>
      <c r="G15" s="1172" t="s">
        <v>479</v>
      </c>
      <c r="H15" s="1173"/>
      <c r="I15" s="1173"/>
      <c r="J15" s="1174"/>
      <c r="K15" s="269" t="s">
        <v>477</v>
      </c>
      <c r="L15" s="270" t="s">
        <v>477</v>
      </c>
      <c r="M15" s="271">
        <v>1240</v>
      </c>
      <c r="N15" s="272" t="s">
        <v>477</v>
      </c>
    </row>
    <row r="16" spans="1:16" x14ac:dyDescent="0.15">
      <c r="A16" s="250"/>
      <c r="B16" s="246"/>
      <c r="C16" s="246"/>
      <c r="D16" s="246"/>
      <c r="E16" s="246"/>
      <c r="F16" s="246"/>
      <c r="G16" s="1175" t="s">
        <v>480</v>
      </c>
      <c r="H16" s="1176"/>
      <c r="I16" s="1176"/>
      <c r="J16" s="1177"/>
      <c r="K16" s="270">
        <v>-140215</v>
      </c>
      <c r="L16" s="270">
        <v>-6926</v>
      </c>
      <c r="M16" s="271">
        <v>-5294</v>
      </c>
      <c r="N16" s="272">
        <v>30.8</v>
      </c>
    </row>
    <row r="17" spans="1:16" x14ac:dyDescent="0.15">
      <c r="A17" s="250"/>
      <c r="B17" s="246"/>
      <c r="C17" s="246"/>
      <c r="D17" s="246"/>
      <c r="E17" s="246"/>
      <c r="F17" s="246"/>
      <c r="G17" s="1175" t="s">
        <v>168</v>
      </c>
      <c r="H17" s="1176"/>
      <c r="I17" s="1176"/>
      <c r="J17" s="1177"/>
      <c r="K17" s="270">
        <v>2123265</v>
      </c>
      <c r="L17" s="270">
        <v>104873</v>
      </c>
      <c r="M17" s="271">
        <v>68586</v>
      </c>
      <c r="N17" s="272">
        <v>52.9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9" t="s">
        <v>485</v>
      </c>
      <c r="H21" s="1170"/>
      <c r="I21" s="1170"/>
      <c r="J21" s="1171"/>
      <c r="K21" s="282">
        <v>8.25</v>
      </c>
      <c r="L21" s="283">
        <v>6.42</v>
      </c>
      <c r="M21" s="284">
        <v>1.83</v>
      </c>
      <c r="N21" s="251"/>
      <c r="O21" s="285"/>
      <c r="P21" s="281"/>
    </row>
    <row r="22" spans="1:16" s="286" customFormat="1" x14ac:dyDescent="0.15">
      <c r="A22" s="281"/>
      <c r="B22" s="251"/>
      <c r="C22" s="251"/>
      <c r="D22" s="251"/>
      <c r="E22" s="251"/>
      <c r="F22" s="251"/>
      <c r="G22" s="1169" t="s">
        <v>486</v>
      </c>
      <c r="H22" s="1170"/>
      <c r="I22" s="1170"/>
      <c r="J22" s="1171"/>
      <c r="K22" s="287">
        <v>97.5</v>
      </c>
      <c r="L22" s="288">
        <v>97.3</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8" t="s">
        <v>467</v>
      </c>
      <c r="L30" s="256"/>
      <c r="M30" s="257" t="s">
        <v>468</v>
      </c>
      <c r="N30" s="258"/>
    </row>
    <row r="31" spans="1:16" x14ac:dyDescent="0.15">
      <c r="A31" s="250"/>
      <c r="B31" s="246"/>
      <c r="C31" s="246"/>
      <c r="D31" s="246"/>
      <c r="E31" s="246"/>
      <c r="F31" s="246"/>
      <c r="G31" s="259"/>
      <c r="H31" s="260"/>
      <c r="I31" s="260"/>
      <c r="J31" s="261"/>
      <c r="K31" s="1159"/>
      <c r="L31" s="262" t="s">
        <v>469</v>
      </c>
      <c r="M31" s="263" t="s">
        <v>470</v>
      </c>
      <c r="N31" s="264" t="s">
        <v>471</v>
      </c>
    </row>
    <row r="32" spans="1:16" ht="27" customHeight="1" x14ac:dyDescent="0.15">
      <c r="A32" s="250"/>
      <c r="B32" s="246"/>
      <c r="C32" s="246"/>
      <c r="D32" s="246"/>
      <c r="E32" s="246"/>
      <c r="F32" s="246"/>
      <c r="G32" s="1160" t="s">
        <v>490</v>
      </c>
      <c r="H32" s="1161"/>
      <c r="I32" s="1161"/>
      <c r="J32" s="1162"/>
      <c r="K32" s="296">
        <v>1118080</v>
      </c>
      <c r="L32" s="296">
        <v>55225</v>
      </c>
      <c r="M32" s="297">
        <v>31128</v>
      </c>
      <c r="N32" s="298">
        <v>77.400000000000006</v>
      </c>
    </row>
    <row r="33" spans="1:16" ht="13.5" customHeight="1" x14ac:dyDescent="0.15">
      <c r="A33" s="250"/>
      <c r="B33" s="246"/>
      <c r="C33" s="246"/>
      <c r="D33" s="246"/>
      <c r="E33" s="246"/>
      <c r="F33" s="246"/>
      <c r="G33" s="1160" t="s">
        <v>491</v>
      </c>
      <c r="H33" s="1161"/>
      <c r="I33" s="1161"/>
      <c r="J33" s="1162"/>
      <c r="K33" s="296" t="s">
        <v>477</v>
      </c>
      <c r="L33" s="296" t="s">
        <v>477</v>
      </c>
      <c r="M33" s="297" t="s">
        <v>477</v>
      </c>
      <c r="N33" s="298" t="s">
        <v>477</v>
      </c>
    </row>
    <row r="34" spans="1:16" ht="27" customHeight="1" x14ac:dyDescent="0.15">
      <c r="A34" s="250"/>
      <c r="B34" s="246"/>
      <c r="C34" s="246"/>
      <c r="D34" s="246"/>
      <c r="E34" s="246"/>
      <c r="F34" s="246"/>
      <c r="G34" s="1160" t="s">
        <v>492</v>
      </c>
      <c r="H34" s="1161"/>
      <c r="I34" s="1161"/>
      <c r="J34" s="1162"/>
      <c r="K34" s="296" t="s">
        <v>477</v>
      </c>
      <c r="L34" s="296" t="s">
        <v>477</v>
      </c>
      <c r="M34" s="297" t="s">
        <v>477</v>
      </c>
      <c r="N34" s="298" t="s">
        <v>477</v>
      </c>
    </row>
    <row r="35" spans="1:16" ht="27" customHeight="1" x14ac:dyDescent="0.15">
      <c r="A35" s="250"/>
      <c r="B35" s="246"/>
      <c r="C35" s="246"/>
      <c r="D35" s="246"/>
      <c r="E35" s="246"/>
      <c r="F35" s="246"/>
      <c r="G35" s="1160" t="s">
        <v>493</v>
      </c>
      <c r="H35" s="1161"/>
      <c r="I35" s="1161"/>
      <c r="J35" s="1162"/>
      <c r="K35" s="296">
        <v>501185</v>
      </c>
      <c r="L35" s="296">
        <v>24755</v>
      </c>
      <c r="M35" s="297">
        <v>9784</v>
      </c>
      <c r="N35" s="298">
        <v>153</v>
      </c>
    </row>
    <row r="36" spans="1:16" ht="27" customHeight="1" x14ac:dyDescent="0.15">
      <c r="A36" s="250"/>
      <c r="B36" s="246"/>
      <c r="C36" s="246"/>
      <c r="D36" s="246"/>
      <c r="E36" s="246"/>
      <c r="F36" s="246"/>
      <c r="G36" s="1160" t="s">
        <v>494</v>
      </c>
      <c r="H36" s="1161"/>
      <c r="I36" s="1161"/>
      <c r="J36" s="1162"/>
      <c r="K36" s="296">
        <v>23490</v>
      </c>
      <c r="L36" s="296">
        <v>1160</v>
      </c>
      <c r="M36" s="297">
        <v>2611</v>
      </c>
      <c r="N36" s="298">
        <v>-55.6</v>
      </c>
    </row>
    <row r="37" spans="1:16" ht="13.5" customHeight="1" x14ac:dyDescent="0.15">
      <c r="A37" s="250"/>
      <c r="B37" s="246"/>
      <c r="C37" s="246"/>
      <c r="D37" s="246"/>
      <c r="E37" s="246"/>
      <c r="F37" s="246"/>
      <c r="G37" s="1160" t="s">
        <v>495</v>
      </c>
      <c r="H37" s="1161"/>
      <c r="I37" s="1161"/>
      <c r="J37" s="1162"/>
      <c r="K37" s="296">
        <v>41960</v>
      </c>
      <c r="L37" s="296">
        <v>2073</v>
      </c>
      <c r="M37" s="297">
        <v>1177</v>
      </c>
      <c r="N37" s="298">
        <v>76.099999999999994</v>
      </c>
    </row>
    <row r="38" spans="1:16" ht="27" customHeight="1" x14ac:dyDescent="0.15">
      <c r="A38" s="250"/>
      <c r="B38" s="246"/>
      <c r="C38" s="246"/>
      <c r="D38" s="246"/>
      <c r="E38" s="246"/>
      <c r="F38" s="246"/>
      <c r="G38" s="1163" t="s">
        <v>496</v>
      </c>
      <c r="H38" s="1164"/>
      <c r="I38" s="1164"/>
      <c r="J38" s="1165"/>
      <c r="K38" s="299" t="s">
        <v>477</v>
      </c>
      <c r="L38" s="299" t="s">
        <v>477</v>
      </c>
      <c r="M38" s="300">
        <v>1</v>
      </c>
      <c r="N38" s="301" t="s">
        <v>477</v>
      </c>
      <c r="O38" s="295"/>
    </row>
    <row r="39" spans="1:16" x14ac:dyDescent="0.15">
      <c r="A39" s="250"/>
      <c r="B39" s="246"/>
      <c r="C39" s="246"/>
      <c r="D39" s="246"/>
      <c r="E39" s="246"/>
      <c r="F39" s="246"/>
      <c r="G39" s="1163" t="s">
        <v>497</v>
      </c>
      <c r="H39" s="1164"/>
      <c r="I39" s="1164"/>
      <c r="J39" s="1165"/>
      <c r="K39" s="302">
        <v>-191744</v>
      </c>
      <c r="L39" s="302">
        <v>-9471</v>
      </c>
      <c r="M39" s="303">
        <v>-3247</v>
      </c>
      <c r="N39" s="304">
        <v>191.7</v>
      </c>
      <c r="O39" s="295"/>
    </row>
    <row r="40" spans="1:16" ht="27" customHeight="1" x14ac:dyDescent="0.15">
      <c r="A40" s="250"/>
      <c r="B40" s="246"/>
      <c r="C40" s="246"/>
      <c r="D40" s="246"/>
      <c r="E40" s="246"/>
      <c r="F40" s="246"/>
      <c r="G40" s="1160" t="s">
        <v>498</v>
      </c>
      <c r="H40" s="1161"/>
      <c r="I40" s="1161"/>
      <c r="J40" s="1162"/>
      <c r="K40" s="302">
        <v>-1030261</v>
      </c>
      <c r="L40" s="302">
        <v>-50887</v>
      </c>
      <c r="M40" s="303">
        <v>-28558</v>
      </c>
      <c r="N40" s="304">
        <v>78.2</v>
      </c>
      <c r="O40" s="295"/>
    </row>
    <row r="41" spans="1:16" x14ac:dyDescent="0.15">
      <c r="A41" s="250"/>
      <c r="B41" s="246"/>
      <c r="C41" s="246"/>
      <c r="D41" s="246"/>
      <c r="E41" s="246"/>
      <c r="F41" s="246"/>
      <c r="G41" s="1166" t="s">
        <v>279</v>
      </c>
      <c r="H41" s="1167"/>
      <c r="I41" s="1167"/>
      <c r="J41" s="1168"/>
      <c r="K41" s="296">
        <v>462710</v>
      </c>
      <c r="L41" s="302">
        <v>22854</v>
      </c>
      <c r="M41" s="303">
        <v>12895</v>
      </c>
      <c r="N41" s="304">
        <v>77.2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3" t="s">
        <v>467</v>
      </c>
      <c r="J49" s="1155" t="s">
        <v>502</v>
      </c>
      <c r="K49" s="1156"/>
      <c r="L49" s="1156"/>
      <c r="M49" s="1156"/>
      <c r="N49" s="1157"/>
    </row>
    <row r="50" spans="1:14" x14ac:dyDescent="0.15">
      <c r="A50" s="250"/>
      <c r="B50" s="246"/>
      <c r="C50" s="246"/>
      <c r="D50" s="246"/>
      <c r="E50" s="246"/>
      <c r="F50" s="246"/>
      <c r="G50" s="314"/>
      <c r="H50" s="315"/>
      <c r="I50" s="1154"/>
      <c r="J50" s="316" t="s">
        <v>503</v>
      </c>
      <c r="K50" s="317" t="s">
        <v>504</v>
      </c>
      <c r="L50" s="318" t="s">
        <v>505</v>
      </c>
      <c r="M50" s="319" t="s">
        <v>506</v>
      </c>
      <c r="N50" s="320" t="s">
        <v>507</v>
      </c>
    </row>
    <row r="51" spans="1:14" x14ac:dyDescent="0.15">
      <c r="A51" s="250"/>
      <c r="B51" s="246"/>
      <c r="C51" s="246"/>
      <c r="D51" s="246"/>
      <c r="E51" s="246"/>
      <c r="F51" s="246"/>
      <c r="G51" s="312" t="s">
        <v>508</v>
      </c>
      <c r="H51" s="313"/>
      <c r="I51" s="321">
        <v>1069400</v>
      </c>
      <c r="J51" s="322">
        <v>50622</v>
      </c>
      <c r="K51" s="323">
        <v>-47.3</v>
      </c>
      <c r="L51" s="324">
        <v>46819</v>
      </c>
      <c r="M51" s="325">
        <v>9.3000000000000007</v>
      </c>
      <c r="N51" s="326">
        <v>-56.6</v>
      </c>
    </row>
    <row r="52" spans="1:14" x14ac:dyDescent="0.15">
      <c r="A52" s="250"/>
      <c r="B52" s="246"/>
      <c r="C52" s="246"/>
      <c r="D52" s="246"/>
      <c r="E52" s="246"/>
      <c r="F52" s="246"/>
      <c r="G52" s="327"/>
      <c r="H52" s="328" t="s">
        <v>509</v>
      </c>
      <c r="I52" s="329">
        <v>729857</v>
      </c>
      <c r="J52" s="330">
        <v>34549</v>
      </c>
      <c r="K52" s="331">
        <v>-42.4</v>
      </c>
      <c r="L52" s="332">
        <v>24121</v>
      </c>
      <c r="M52" s="333">
        <v>9.5</v>
      </c>
      <c r="N52" s="334">
        <v>-51.9</v>
      </c>
    </row>
    <row r="53" spans="1:14" x14ac:dyDescent="0.15">
      <c r="A53" s="250"/>
      <c r="B53" s="246"/>
      <c r="C53" s="246"/>
      <c r="D53" s="246"/>
      <c r="E53" s="246"/>
      <c r="F53" s="246"/>
      <c r="G53" s="312" t="s">
        <v>510</v>
      </c>
      <c r="H53" s="313"/>
      <c r="I53" s="321">
        <v>1363979</v>
      </c>
      <c r="J53" s="322">
        <v>64834</v>
      </c>
      <c r="K53" s="323">
        <v>28.1</v>
      </c>
      <c r="L53" s="324">
        <v>53270</v>
      </c>
      <c r="M53" s="325">
        <v>13.8</v>
      </c>
      <c r="N53" s="326">
        <v>14.3</v>
      </c>
    </row>
    <row r="54" spans="1:14" x14ac:dyDescent="0.15">
      <c r="A54" s="250"/>
      <c r="B54" s="246"/>
      <c r="C54" s="246"/>
      <c r="D54" s="246"/>
      <c r="E54" s="246"/>
      <c r="F54" s="246"/>
      <c r="G54" s="327"/>
      <c r="H54" s="328" t="s">
        <v>509</v>
      </c>
      <c r="I54" s="329">
        <v>685667</v>
      </c>
      <c r="J54" s="330">
        <v>32592</v>
      </c>
      <c r="K54" s="331">
        <v>-5.7</v>
      </c>
      <c r="L54" s="332">
        <v>24316</v>
      </c>
      <c r="M54" s="333">
        <v>0.8</v>
      </c>
      <c r="N54" s="334">
        <v>-6.5</v>
      </c>
    </row>
    <row r="55" spans="1:14" x14ac:dyDescent="0.15">
      <c r="A55" s="250"/>
      <c r="B55" s="246"/>
      <c r="C55" s="246"/>
      <c r="D55" s="246"/>
      <c r="E55" s="246"/>
      <c r="F55" s="246"/>
      <c r="G55" s="312" t="s">
        <v>511</v>
      </c>
      <c r="H55" s="313"/>
      <c r="I55" s="321">
        <v>1497729</v>
      </c>
      <c r="J55" s="322">
        <v>71830</v>
      </c>
      <c r="K55" s="323">
        <v>10.8</v>
      </c>
      <c r="L55" s="324">
        <v>53292</v>
      </c>
      <c r="M55" s="325">
        <v>0</v>
      </c>
      <c r="N55" s="326">
        <v>10.8</v>
      </c>
    </row>
    <row r="56" spans="1:14" x14ac:dyDescent="0.15">
      <c r="A56" s="250"/>
      <c r="B56" s="246"/>
      <c r="C56" s="246"/>
      <c r="D56" s="246"/>
      <c r="E56" s="246"/>
      <c r="F56" s="246"/>
      <c r="G56" s="327"/>
      <c r="H56" s="328" t="s">
        <v>509</v>
      </c>
      <c r="I56" s="329">
        <v>755003</v>
      </c>
      <c r="J56" s="330">
        <v>36209</v>
      </c>
      <c r="K56" s="331">
        <v>11.1</v>
      </c>
      <c r="L56" s="332">
        <v>28900</v>
      </c>
      <c r="M56" s="333">
        <v>18.899999999999999</v>
      </c>
      <c r="N56" s="334">
        <v>-7.8</v>
      </c>
    </row>
    <row r="57" spans="1:14" x14ac:dyDescent="0.15">
      <c r="A57" s="250"/>
      <c r="B57" s="246"/>
      <c r="C57" s="246"/>
      <c r="D57" s="246"/>
      <c r="E57" s="246"/>
      <c r="F57" s="246"/>
      <c r="G57" s="312" t="s">
        <v>512</v>
      </c>
      <c r="H57" s="313"/>
      <c r="I57" s="321">
        <v>932730</v>
      </c>
      <c r="J57" s="322">
        <v>45439</v>
      </c>
      <c r="K57" s="323">
        <v>-36.700000000000003</v>
      </c>
      <c r="L57" s="324">
        <v>49919</v>
      </c>
      <c r="M57" s="325">
        <v>-6.3</v>
      </c>
      <c r="N57" s="326">
        <v>-30.4</v>
      </c>
    </row>
    <row r="58" spans="1:14" x14ac:dyDescent="0.15">
      <c r="A58" s="250"/>
      <c r="B58" s="246"/>
      <c r="C58" s="246"/>
      <c r="D58" s="246"/>
      <c r="E58" s="246"/>
      <c r="F58" s="246"/>
      <c r="G58" s="327"/>
      <c r="H58" s="328" t="s">
        <v>509</v>
      </c>
      <c r="I58" s="329">
        <v>625463</v>
      </c>
      <c r="J58" s="330">
        <v>30470</v>
      </c>
      <c r="K58" s="331">
        <v>-15.8</v>
      </c>
      <c r="L58" s="332">
        <v>26398</v>
      </c>
      <c r="M58" s="333">
        <v>-8.6999999999999993</v>
      </c>
      <c r="N58" s="334">
        <v>-7.1</v>
      </c>
    </row>
    <row r="59" spans="1:14" x14ac:dyDescent="0.15">
      <c r="A59" s="250"/>
      <c r="B59" s="246"/>
      <c r="C59" s="246"/>
      <c r="D59" s="246"/>
      <c r="E59" s="246"/>
      <c r="F59" s="246"/>
      <c r="G59" s="312" t="s">
        <v>513</v>
      </c>
      <c r="H59" s="313"/>
      <c r="I59" s="321">
        <v>1923584</v>
      </c>
      <c r="J59" s="322">
        <v>95011</v>
      </c>
      <c r="K59" s="323">
        <v>109.1</v>
      </c>
      <c r="L59" s="324">
        <v>47738</v>
      </c>
      <c r="M59" s="325">
        <v>-4.4000000000000004</v>
      </c>
      <c r="N59" s="326">
        <v>113.5</v>
      </c>
    </row>
    <row r="60" spans="1:14" x14ac:dyDescent="0.15">
      <c r="A60" s="250"/>
      <c r="B60" s="246"/>
      <c r="C60" s="246"/>
      <c r="D60" s="246"/>
      <c r="E60" s="246"/>
      <c r="F60" s="246"/>
      <c r="G60" s="327"/>
      <c r="H60" s="328" t="s">
        <v>509</v>
      </c>
      <c r="I60" s="335">
        <v>573170</v>
      </c>
      <c r="J60" s="330">
        <v>28310</v>
      </c>
      <c r="K60" s="331">
        <v>-7.1</v>
      </c>
      <c r="L60" s="332">
        <v>24937</v>
      </c>
      <c r="M60" s="333">
        <v>-5.5</v>
      </c>
      <c r="N60" s="334">
        <v>-1.6</v>
      </c>
    </row>
    <row r="61" spans="1:14" x14ac:dyDescent="0.15">
      <c r="A61" s="250"/>
      <c r="B61" s="246"/>
      <c r="C61" s="246"/>
      <c r="D61" s="246"/>
      <c r="E61" s="246"/>
      <c r="F61" s="246"/>
      <c r="G61" s="312" t="s">
        <v>514</v>
      </c>
      <c r="H61" s="336"/>
      <c r="I61" s="337">
        <v>1357484</v>
      </c>
      <c r="J61" s="338">
        <v>65547</v>
      </c>
      <c r="K61" s="339">
        <v>12.8</v>
      </c>
      <c r="L61" s="340">
        <v>50208</v>
      </c>
      <c r="M61" s="341">
        <v>2.5</v>
      </c>
      <c r="N61" s="326">
        <v>10.3</v>
      </c>
    </row>
    <row r="62" spans="1:14" x14ac:dyDescent="0.15">
      <c r="A62" s="250"/>
      <c r="B62" s="246"/>
      <c r="C62" s="246"/>
      <c r="D62" s="246"/>
      <c r="E62" s="246"/>
      <c r="F62" s="246"/>
      <c r="G62" s="327"/>
      <c r="H62" s="328" t="s">
        <v>509</v>
      </c>
      <c r="I62" s="329">
        <v>673832</v>
      </c>
      <c r="J62" s="330">
        <v>32426</v>
      </c>
      <c r="K62" s="331">
        <v>-12</v>
      </c>
      <c r="L62" s="332">
        <v>25734</v>
      </c>
      <c r="M62" s="333">
        <v>3</v>
      </c>
      <c r="N62" s="334">
        <v>-15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&amp;C6/12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&amp;C7/12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&amp;C8/12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8" t="s">
        <v>3</v>
      </c>
      <c r="D47" s="1178"/>
      <c r="E47" s="1179"/>
      <c r="F47" s="11">
        <v>15.07</v>
      </c>
      <c r="G47" s="12">
        <v>18.09</v>
      </c>
      <c r="H47" s="12">
        <v>18.350000000000001</v>
      </c>
      <c r="I47" s="12">
        <v>20.68</v>
      </c>
      <c r="J47" s="13">
        <v>21.6</v>
      </c>
    </row>
    <row r="48" spans="2:10" ht="57.75" customHeight="1" x14ac:dyDescent="0.15">
      <c r="B48" s="14"/>
      <c r="C48" s="1180" t="s">
        <v>4</v>
      </c>
      <c r="D48" s="1180"/>
      <c r="E48" s="1181"/>
      <c r="F48" s="15">
        <v>1.61</v>
      </c>
      <c r="G48" s="16">
        <v>1.21</v>
      </c>
      <c r="H48" s="16">
        <v>1.41</v>
      </c>
      <c r="I48" s="16">
        <v>1.1399999999999999</v>
      </c>
      <c r="J48" s="17">
        <v>0.8</v>
      </c>
    </row>
    <row r="49" spans="2:10" ht="57.75" customHeight="1" thickBot="1" x14ac:dyDescent="0.2">
      <c r="B49" s="18"/>
      <c r="C49" s="1182" t="s">
        <v>5</v>
      </c>
      <c r="D49" s="1182"/>
      <c r="E49" s="1183"/>
      <c r="F49" s="19">
        <v>2.2999999999999998</v>
      </c>
      <c r="G49" s="20">
        <v>2.65</v>
      </c>
      <c r="H49" s="20">
        <v>0.2</v>
      </c>
      <c r="I49" s="20">
        <v>2.38</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&amp;C9/12</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2018-05-02T01:42:58Z</cp:lastPrinted>
  <dcterms:created xsi:type="dcterms:W3CDTF">2018-01-24T03:23:48Z</dcterms:created>
  <dcterms:modified xsi:type="dcterms:W3CDTF">2018-11-30T06:08:38Z</dcterms:modified>
  <cp:category/>
</cp:coreProperties>
</file>