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U35" i="9"/>
  <c r="C35" i="9"/>
  <c r="CO34" i="9"/>
  <c r="BW34" i="9"/>
  <c r="BE34" i="9"/>
  <c r="AM34" i="9"/>
  <c r="U34" i="9"/>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<sst xmlns="http://schemas.openxmlformats.org/spreadsheetml/2006/main" count="944" uniqueCount="534">
  <si>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</si>
  <si>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</si>
  <si>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</si>
  <si>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</si>
  <si>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</si>
  <si>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</si>
  <si>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</si>
  <si>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</si>
  <si>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</si>
  <si>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</si>
  <si>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</si>
  <si>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</si>
  <si>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</si>
  <si>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</si>
  <si>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</si>
  <si>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</si>
  <si>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</si>
  <si>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</si>
  <si>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</si>
  <si>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</si>
  <si>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</si>
  <si>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</si>
  <si>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</si>
  <si>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</si>
  <si>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</si>
  <si>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</si>
  <si>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</si>
  <si>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</si>
  <si>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</si>
  <si>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</si>
  <si>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</si>
  <si>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</si>
  <si>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</si>
  <si>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</si>
  <si>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</si>
  <si>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</si>
  <si>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</si>
  <si>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</si>
  <si>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</si>
  <si>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</si>
  <si>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</si>
  <si>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</si>
  <si>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</si>
  <si>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</si>
  <si>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</si>
  <si>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</si>
  <si>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</si>
  <si>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</si>
  <si>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</si>
  <si>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</si>
  <si>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</si>
  <si>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</si>
  <si>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</si>
  <si>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</si>
  <si>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</si>
  <si>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</si>
  <si>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</si>
  <si>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</si>
  <si>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</si>
  <si>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</si>
  <si>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</si>
  <si>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</si>
  <si>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</si>
  <si>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</si>
  <si>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</si>
  <si>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</si>
  <si>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</si>
  <si>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</si>
  <si>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</si>
  <si>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</si>
  <si>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</si>
  <si>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</si>
  <si>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</si>
  <si>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</si>
  <si>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</si>
  <si>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</si>
  <si>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</si>
  <si>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</si>
  <si>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</si>
  <si>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</si>
  <si>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</si>
  <si>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</si>
  <si>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美幌町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</si>
  <si>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</si>
  <si>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</si>
  <si>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</si>
  <si>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</si>
  <si>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</si>
  <si>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</si>
  <si>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</si>
  <si>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</si>
  <si>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</si>
  <si>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</si>
  <si>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</si>
  <si>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</si>
  <si>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</si>
  <si>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</si>
  <si>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</si>
  <si>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</si>
  <si>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</si>
  <si>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</si>
  <si>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</si>
  <si>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</si>
  <si>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</si>
  <si>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</si>
  <si>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</si>
  <si>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</si>
  <si>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</si>
  <si>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</si>
  <si>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</si>
  <si>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</si>
  <si>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</si>
  <si>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</si>
  <si>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</si>
  <si>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</si>
  <si>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</si>
  <si>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</si>
  <si>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</si>
  <si>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</si>
  <si>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</si>
  <si>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</si>
  <si>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</si>
  <si>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</si>
  <si>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</si>
  <si>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</si>
  <si>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</si>
  <si>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</si>
  <si>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</si>
  <si>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</si>
  <si>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</si>
  <si>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</si>
  <si>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</si>
  <si>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</si>
  <si>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</si>
  <si>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</si>
  <si>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</si>
  <si>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</si>
  <si>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</si>
  <si>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</si>
  <si>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</si>
  <si>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</si>
  <si>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</si>
  <si>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</si>
  <si>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</si>
  <si>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</si>
  <si>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</si>
  <si>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</si>
  <si>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</si>
  <si>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</si>
  <si>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</si>
  <si>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</si>
  <si>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</si>
  <si>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</si>
  <si>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</si>
  <si>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</si>
  <si>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</si>
  <si>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</si>
  <si>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</si>
  <si>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</si>
  <si>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</si>
  <si>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</si>
  <si>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</si>
  <si>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</si>
  <si>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</si>
  <si>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</si>
  <si>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</si>
  <si>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</si>
  <si>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</si>
  <si>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</si>
  <si>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</si>
  <si>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</si>
  <si>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</si>
  <si>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</si>
  <si>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</si>
  <si>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</si>
  <si>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</si>
  <si>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</si>
  <si>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</si>
  <si>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</si>
  <si>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</si>
  <si>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</si>
  <si>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</si>
  <si>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</si>
  <si>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</si>
  <si>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</si>
  <si>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</si>
  <si>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</si>
  <si>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</si>
  <si>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</si>
  <si>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</si>
  <si>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</si>
  <si>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</si>
  <si>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</si>
  <si>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</si>
  <si>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</si>
  <si>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北海道美幌町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</si>
  <si>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</si>
  <si>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</si>
  <si>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</si>
  <si>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</si>
  <si>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</si>
  <si>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</si>
  <si>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</si>
  <si>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</si>
  <si>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</si>
  <si>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</si>
  <si>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</si>
  <si>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</si>
  <si>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</si>
  <si>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</si>
  <si>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</si>
  <si>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</si>
  <si>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</si>
  <si>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</si>
  <si>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</si>
  <si>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</si>
  <si>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</si>
  <si>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</si>
  <si>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</si>
  <si>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</si>
  <si>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</si>
  <si>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</si>
  <si>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</si>
  <si>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</si>
  <si>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</si>
  <si>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</si>
  <si>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</si>
  <si>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</si>
  <si>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</si>
  <si>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</si>
  <si>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</si>
  <si>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</si>
  <si>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</si>
  <si>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</si>
  <si>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</si>
  <si>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</si>
  <si>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</si>
  <si>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</si>
  <si>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</si>
  <si>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</si>
  <si>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</si>
  <si>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</si>
  <si>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</si>
  <si>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</si>
  <si>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</si>
  <si>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</si>
  <si>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</si>
  <si>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</si>
  <si>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</si>
  <si>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</si>
  <si>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</si>
  <si>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</si>
  <si>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</si>
  <si>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</si>
  <si>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</si>
  <si>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</si>
  <si>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</si>
  <si>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</si>
  <si>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</si>
  <si>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</si>
  <si>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</si>
  <si>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</si>
  <si>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</si>
  <si>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</si>
  <si>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</si>
  <si>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</si>
  <si>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</si>
  <si>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</si>
  <si>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</si>
  <si>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</si>
  <si>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</si>
  <si>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</si>
  <si>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</si>
  <si>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</si>
  <si>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</si>
  <si>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</si>
  <si>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</si>
  <si>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</si>
  <si>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</si>
  <si>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</si>
  <si>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</si>
  <si>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</si>
  <si>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</si>
  <si>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</si>
  <si>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</si>
  <si>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</si>
  <si>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</si>
  <si>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</si>
  <si>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</si>
  <si>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</si>
  <si>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</si>
  <si>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</si>
  <si>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</si>
  <si>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</si>
  <si>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</si>
  <si>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</si>
  <si>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</si>
  <si>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</si>
  <si>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</si>
  <si>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</si>
  <si>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</si>
  <si>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</si>
  <si>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</si>
  <si>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</si>
  <si>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</si>
  <si>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</si>
  <si>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</si>
  <si>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</si>
  <si>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</si>
  <si>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</si>
  <si>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</si>
  <si>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</si>
  <si>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</si>
  <si>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</si>
  <si>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</si>
  <si>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</si>
  <si>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</si>
  <si>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</si>
  <si>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</si>
  <si>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</si>
  <si>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</si>
  <si>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</si>
  <si>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</si>
  <si>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</si>
  <si>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</si>
  <si>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</si>
  <si>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</si>
  <si>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</si>
  <si>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</si>
  <si>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</si>
  <si>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</si>
  <si>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</si>
  <si>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</si>
  <si>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</si>
  <si>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</si>
  <si>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</si>
  <si>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</si>
  <si>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</si>
  <si>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</si>
  <si>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</si>
  <si>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</si>
  <si>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</si>
  <si>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</si>
  <si>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</si>
  <si>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</si>
  <si>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北海道美幌町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</si>
  <si>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</si>
  <si>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</si>
  <si>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</si>
  <si>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</si>
  <si>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</si>
  <si>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</si>
  <si>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</si>
  <si>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</si>
  <si>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</si>
  <si>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</si>
  <si>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</si>
  <si>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</si>
  <si>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</si>
  <si>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</si>
  <si>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</si>
  <si>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</si>
  <si>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</si>
  <si>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</si>
  <si>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</si>
  <si>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</si>
  <si>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</si>
  <si>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</si>
  <si>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</si>
  <si>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</si>
  <si>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</si>
  <si>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</si>
  <si>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</si>
  <si>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</si>
  <si>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</si>
  <si>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</si>
  <si>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</si>
  <si>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</si>
  <si>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</si>
  <si>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</si>
  <si>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</si>
  <si>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</si>
  <si>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</si>
  <si>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</si>
  <si>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</si>
  <si>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公共下水道特別会計</t>
    <phoneticPr fontId="5"/>
  </si>
  <si>
    <t>法非適用企業</t>
    <phoneticPr fontId="5"/>
  </si>
  <si>
    <t>個別排水処理特別会計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</si>
  <si>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</si>
  <si>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</si>
  <si>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</si>
  <si>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</si>
  <si>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</si>
  <si>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</si>
  <si>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</si>
  <si>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</si>
  <si>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</si>
  <si>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</si>
  <si>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</si>
  <si>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</si>
  <si>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</si>
  <si>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</si>
  <si>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</si>
  <si>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</si>
  <si>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</si>
  <si>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</si>
  <si>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</si>
  <si>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</si>
  <si>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</si>
  <si>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</si>
  <si>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</si>
  <si>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</si>
  <si>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</si>
  <si>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</si>
  <si>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</si>
  <si>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</si>
  <si>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</si>
  <si>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</si>
  <si>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</si>
  <si>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</si>
  <si>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</si>
  <si>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</si>
  <si>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</si>
  <si>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</si>
  <si>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</si>
  <si>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</si>
  <si>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</si>
  <si>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</si>
  <si>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</si>
  <si>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</si>
  <si>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</si>
  <si>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</si>
  <si>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</si>
  <si>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</si>
  <si>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</si>
  <si>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</si>
  <si>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</si>
  <si>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</si>
  <si>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</si>
  <si>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</si>
  <si>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</si>
  <si>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</si>
  <si>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</si>
  <si>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</si>
  <si>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</si>
  <si>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</si>
  <si>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</si>
  <si>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</si>
  <si>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</si>
  <si>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</si>
  <si>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</si>
  <si>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</si>
  <si>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</si>
  <si>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</si>
  <si>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</si>
  <si>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</si>
  <si>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</si>
  <si>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</si>
  <si>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</si>
  <si>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</si>
  <si>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</si>
  <si>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</si>
  <si>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</si>
  <si>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</si>
  <si>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</si>
  <si>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</si>
  <si>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</si>
  <si>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</si>
  <si>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</si>
  <si>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</si>
  <si>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</si>
  <si>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</si>
  <si>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</si>
  <si>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</si>
  <si>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</si>
  <si>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</si>
  <si>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</si>
  <si>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</si>
  <si>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</si>
  <si>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</si>
  <si>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</si>
  <si>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</si>
  <si>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</si>
  <si>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</si>
  <si>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</si>
  <si>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</si>
  <si>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</si>
  <si>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</si>
  <si>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</si>
  <si>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</si>
  <si>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</si>
  <si>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</si>
  <si>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</si>
  <si>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</si>
  <si>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</si>
  <si>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</si>
  <si>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</si>
  <si>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</si>
  <si>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</si>
  <si>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</si>
  <si>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</si>
  <si>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</si>
  <si>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</si>
  <si>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</si>
  <si>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</si>
  <si>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</si>
  <si>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</si>
  <si>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</si>
  <si>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</si>
  <si>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</si>
  <si>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</si>
  <si>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</si>
  <si>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</si>
  <si>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</si>
  <si>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</si>
  <si>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</si>
  <si>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</si>
  <si>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</si>
  <si>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</si>
  <si>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</si>
  <si>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</si>
  <si>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</si>
  <si>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病院事業会計</t>
  </si>
  <si>
    <t>一般会計</t>
  </si>
  <si>
    <t>国民健康保険特別会計</t>
  </si>
  <si>
    <t>公共下水道特別会計</t>
  </si>
  <si>
    <t>個別排水処理特別会計</t>
  </si>
  <si>
    <t>介護保険特別会計</t>
  </si>
  <si>
    <t>後期高齢者医療特別会計</t>
  </si>
  <si>
    <t>その他会計（赤字）</t>
  </si>
  <si>
    <t>その他会計（黒字）</t>
  </si>
  <si>
    <t>美幌・津別広域事務組合</t>
    <rPh sb="0" eb="2">
      <t>ビホロ</t>
    </rPh>
    <rPh sb="3" eb="5">
      <t>ツベツ</t>
    </rPh>
    <rPh sb="5" eb="7">
      <t>コウイキ</t>
    </rPh>
    <rPh sb="7" eb="9">
      <t>ジム</t>
    </rPh>
    <rPh sb="9" eb="11">
      <t>クミアイ</t>
    </rPh>
    <phoneticPr fontId="2"/>
  </si>
  <si>
    <t>網走地方教育研修センター組合</t>
    <rPh sb="0" eb="2">
      <t>アバシリ</t>
    </rPh>
    <rPh sb="2" eb="4">
      <t>チホウ</t>
    </rPh>
    <rPh sb="4" eb="6">
      <t>キョウイク</t>
    </rPh>
    <rPh sb="6" eb="8">
      <t>ケンシュウ</t>
    </rPh>
    <rPh sb="12" eb="14">
      <t>クミアイ</t>
    </rPh>
    <phoneticPr fontId="2"/>
  </si>
  <si>
    <t>美幌みどりの村振興公社</t>
    <rPh sb="0" eb="2">
      <t>ビホロ</t>
    </rPh>
    <rPh sb="6" eb="7">
      <t>ムラ</t>
    </rPh>
    <rPh sb="7" eb="9">
      <t>シンコウ</t>
    </rPh>
    <rPh sb="9" eb="11">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</si>
</sst>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126899</c:v>
                </c:pt>
                <c:pt idx="1">
                  <c:v>96076</c:v>
                </c:pt>
                <c:pt idx="2">
                  <c:v>50622</c:v>
                </c:pt>
                <c:pt idx="3">
                  <c:v>64834</c:v>
                </c:pt>
                <c:pt idx="4">
                  <c:v>71830</c:v>
                </c:pt>
              </c:numCache>
            </c:numRef>
          </c:val>
          <c:smooth val="0"/>
        </c:ser>
        <c:dLbls>
          <c:showLegendKey val="0"/>
          <c:showVal val="0"/>
          <c:showCatName val="0"/>
          <c:showSerName val="0"/>
          <c:showPercent val="0"/>
          <c:showBubbleSize val="0"/>
        </c:dLbls>
        <c:marker val="1"/>
        <c:smooth val="0"/>
        <c:axId val="32725248"/>
        <c:axId val="32764288"/>
      </c:lineChart>
      <c:catAx>
        <c:axId val="32725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764288"/>
        <c:crosses val="autoZero"/>
        <c:auto val="1"/>
        <c:lblAlgn val="ctr"/>
        <c:lblOffset val="100"/>
        <c:tickLblSkip val="1"/>
        <c:tickMarkSkip val="1"/>
        <c:noMultiLvlLbl val="0"/>
      </c:catAx>
      <c:valAx>
        <c:axId val="327642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725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1.45</c:v>
                </c:pt>
                <c:pt idx="1">
                  <c:v>1.35</c:v>
                </c:pt>
                <c:pt idx="2">
                  <c:v>1.61</c:v>
                </c:pt>
                <c:pt idx="3">
                  <c:v>1.21</c:v>
                </c:pt>
                <c:pt idx="4">
                  <c:v>1.41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12.15</c:v>
                </c:pt>
                <c:pt idx="1">
                  <c:v>13.1</c:v>
                </c:pt>
                <c:pt idx="2">
                  <c:v>15.07</c:v>
                </c:pt>
                <c:pt idx="3">
                  <c:v>18.09</c:v>
                </c:pt>
                <c:pt idx="4">
                  <c:v>18.350000000000001</c:v>
                </c:pt>
              </c:numCache>
            </c:numRef>
          </c:val>
        </c:ser>
        <c:dLbls>
          <c:showLegendKey val="0"/>
          <c:showVal val="0"/>
          <c:showCatName val="0"/>
          <c:showSerName val="0"/>
          <c:showPercent val="0"/>
          <c:showBubbleSize val="0"/>
        </c:dLbls>
        <c:gapWidth val="250"/>
        <c:overlap val="100"/>
        <c:axId val="128396288"/>
        <c:axId val="128398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4.07</c:v>
                </c:pt>
                <c:pt idx="1">
                  <c:v>0.7</c:v>
                </c:pt>
                <c:pt idx="2">
                  <c:v>2.2999999999999998</c:v>
                </c:pt>
                <c:pt idx="3">
                  <c:v>2.65</c:v>
                </c:pt>
                <c:pt idx="4">
                  <c:v>0.2</c:v>
                </c:pt>
              </c:numCache>
            </c:numRef>
          </c:val>
          <c:smooth val="0"/>
        </c:ser>
        <c:dLbls>
          <c:showLegendKey val="0"/>
          <c:showVal val="0"/>
          <c:showCatName val="0"/>
          <c:showSerName val="0"/>
          <c:showPercent val="0"/>
          <c:showBubbleSize val="0"/>
        </c:dLbls>
        <c:marker val="1"/>
        <c:smooth val="0"/>
        <c:axId val="128396288"/>
        <c:axId val="128398464"/>
      </c:lineChart>
      <c:catAx>
        <c:axId val="12839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398464"/>
        <c:crosses val="autoZero"/>
        <c:auto val="1"/>
        <c:lblAlgn val="ctr"/>
        <c:lblOffset val="100"/>
        <c:tickLblSkip val="1"/>
        <c:tickMarkSkip val="1"/>
        <c:noMultiLvlLbl val="0"/>
      </c:catAx>
      <c:valAx>
        <c:axId val="128398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9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0.05</c:v>
                </c:pt>
                <c:pt idx="8">
                  <c:v>#N/A</c:v>
                </c:pt>
                <c:pt idx="9">
                  <c:v>0</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0.32</c:v>
                </c:pt>
                <c:pt idx="2">
                  <c:v>#N/A</c:v>
                </c:pt>
                <c:pt idx="3">
                  <c:v>0.12</c:v>
                </c:pt>
                <c:pt idx="4">
                  <c:v>#N/A</c:v>
                </c:pt>
                <c:pt idx="5">
                  <c:v>0.05</c:v>
                </c:pt>
                <c:pt idx="6">
                  <c:v>#N/A</c:v>
                </c:pt>
                <c:pt idx="7">
                  <c:v>0.01</c:v>
                </c:pt>
                <c:pt idx="8">
                  <c:v>#N/A</c:v>
                </c:pt>
                <c:pt idx="9">
                  <c:v>0</c:v>
                </c:pt>
              </c:numCache>
            </c:numRef>
          </c:val>
        </c:ser>
        <c:ser>
          <c:idx val="4"/>
          <c:order val="4"/>
          <c:tx>
            <c:strRef>
              <c:f>データシート!$A$31</c:f>
              <c:strCache>
                <c:ptCount val="1"/>
                <c:pt idx="0">
                  <c:v>個別排水処理特別会計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0.14000000000000001</c:v>
                </c:pt>
                <c:pt idx="2">
                  <c:v>#N/A</c:v>
                </c:pt>
                <c:pt idx="3">
                  <c:v>0.13</c:v>
                </c:pt>
                <c:pt idx="4">
                  <c:v>#N/A</c:v>
                </c:pt>
                <c:pt idx="5">
                  <c:v>0.19</c:v>
                </c:pt>
                <c:pt idx="6">
                  <c:v>#N/A</c:v>
                </c:pt>
                <c:pt idx="7">
                  <c:v>0.03</c:v>
                </c:pt>
                <c:pt idx="8">
                  <c:v>#N/A</c:v>
                </c:pt>
                <c:pt idx="9">
                  <c:v>0.12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1.37</c:v>
                </c:pt>
                <c:pt idx="2">
                  <c:v>#N/A</c:v>
                </c:pt>
                <c:pt idx="3">
                  <c:v>1.57</c:v>
                </c:pt>
                <c:pt idx="4">
                  <c:v>#N/A</c:v>
                </c:pt>
                <c:pt idx="5">
                  <c:v>2.19</c:v>
                </c:pt>
                <c:pt idx="6">
                  <c:v>#N/A</c:v>
                </c:pt>
                <c:pt idx="7">
                  <c:v>2.69</c:v>
                </c:pt>
                <c:pt idx="8">
                  <c:v>#N/A</c:v>
                </c:pt>
                <c:pt idx="9">
                  <c:v>1.39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1.45</c:v>
                </c:pt>
                <c:pt idx="2">
                  <c:v>#N/A</c:v>
                </c:pt>
                <c:pt idx="3">
                  <c:v>1.34</c:v>
                </c:pt>
                <c:pt idx="4">
                  <c:v>#N/A</c:v>
                </c:pt>
                <c:pt idx="5">
                  <c:v>1.61</c:v>
                </c:pt>
                <c:pt idx="6">
                  <c:v>#N/A</c:v>
                </c:pt>
                <c:pt idx="7">
                  <c:v>1.21</c:v>
                </c:pt>
                <c:pt idx="8">
                  <c:v>#N/A</c:v>
                </c:pt>
                <c:pt idx="9">
                  <c:v>1.4</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4.49</c:v>
                </c:pt>
                <c:pt idx="2">
                  <c:v>#N/A</c:v>
                </c:pt>
                <c:pt idx="3">
                  <c:v>4.3099999999999996</c:v>
                </c:pt>
                <c:pt idx="4">
                  <c:v>#N/A</c:v>
                </c:pt>
                <c:pt idx="5">
                  <c:v>3.87</c:v>
                </c:pt>
                <c:pt idx="6">
                  <c:v>#N/A</c:v>
                </c:pt>
                <c:pt idx="7">
                  <c:v>3.25</c:v>
                </c:pt>
                <c:pt idx="8">
                  <c:v>#N/A</c:v>
                </c:pt>
                <c:pt idx="9">
                  <c:v>3.77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4.5599999999999996</c:v>
                </c:pt>
                <c:pt idx="2">
                  <c:v>#N/A</c:v>
                </c:pt>
                <c:pt idx="3">
                  <c:v>4.83</c:v>
                </c:pt>
                <c:pt idx="4">
                  <c:v>#N/A</c:v>
                </c:pt>
                <c:pt idx="5">
                  <c:v>6.23</c:v>
                </c:pt>
                <c:pt idx="6">
                  <c:v>#N/A</c:v>
                </c:pt>
                <c:pt idx="7">
                  <c:v>7.2</c:v>
                </c:pt>
                <c:pt idx="8">
                  <c:v>#N/A</c:v>
                </c:pt>
                <c:pt idx="9">
                  <c:v>8.6</c:v>
                </c:pt>
              </c:numCache>
            </c:numRef>
          </c:val>
        </c:ser>
        <c:dLbls>
          <c:showLegendKey val="0"/>
          <c:showVal val="0"/>
          <c:showCatName val="0"/>
          <c:showSerName val="0"/>
          <c:showPercent val="0"/>
          <c:showBubbleSize val="0"/>
        </c:dLbls>
        <c:gapWidth val="150"/>
        <c:overlap val="100"/>
        <c:axId val="128500864"/>
        <c:axId val="128502400"/>
      </c:barChart>
      <c:catAx>
        <c:axId val="12850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502400"/>
        <c:crosses val="autoZero"/>
        <c:auto val="1"/>
        <c:lblAlgn val="ctr"/>
        <c:lblOffset val="100"/>
        <c:tickLblSkip val="1"/>
        <c:tickMarkSkip val="1"/>
        <c:noMultiLvlLbl val="0"/>
      </c:catAx>
      <c:valAx>
        <c:axId val="128502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00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1356</c:v>
                </c:pt>
                <c:pt idx="5">
                  <c:v>1310</c:v>
                </c:pt>
                <c:pt idx="8">
                  <c:v>1313</c:v>
                </c:pt>
                <c:pt idx="11">
                  <c:v>1310</c:v>
                </c:pt>
                <c:pt idx="14">
                  <c:v>1359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c:v>
                </c:pt>
                <c:pt idx="3">
                  <c:v>19</c:v>
                </c:pt>
                <c:pt idx="6">
                  <c:v>49</c:v>
                </c:pt>
                <c:pt idx="9">
                  <c:v>46</c:v>
                </c:pt>
                <c:pt idx="12">
                  <c:v>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c:v>
                </c:pt>
                <c:pt idx="3">
                  <c:v>17</c:v>
                </c:pt>
                <c:pt idx="6">
                  <c:v>17</c:v>
                </c:pt>
                <c:pt idx="9">
                  <c:v>22</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406</c:v>
                </c:pt>
                <c:pt idx="3">
                  <c:v>418</c:v>
                </c:pt>
                <c:pt idx="6">
                  <c:v>443</c:v>
                </c:pt>
                <c:pt idx="9">
                  <c:v>468</c:v>
                </c:pt>
                <c:pt idx="12">
                  <c:v>547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1684</c:v>
                </c:pt>
                <c:pt idx="3">
                  <c:v>1554</c:v>
                </c:pt>
                <c:pt idx="6">
                  <c:v>1413</c:v>
                </c:pt>
                <c:pt idx="9">
                  <c:v>1310</c:v>
                </c:pt>
                <c:pt idx="12">
                  <c:v>1281</c:v>
                </c:pt>
              </c:numCache>
            </c:numRef>
          </c:val>
        </c:ser>
        <c:dLbls>
          <c:showLegendKey val="0"/>
          <c:showVal val="0"/>
          <c:showCatName val="0"/>
          <c:showSerName val="0"/>
          <c:showPercent val="0"/>
          <c:showBubbleSize val="0"/>
        </c:dLbls>
        <c:gapWidth val="100"/>
        <c:overlap val="100"/>
        <c:axId val="128672128"/>
        <c:axId val="128674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764</c:v>
                </c:pt>
                <c:pt idx="2">
                  <c:v>#N/A</c:v>
                </c:pt>
                <c:pt idx="3">
                  <c:v>#N/A</c:v>
                </c:pt>
                <c:pt idx="4">
                  <c:v>698</c:v>
                </c:pt>
                <c:pt idx="5">
                  <c:v>#N/A</c:v>
                </c:pt>
                <c:pt idx="6">
                  <c:v>#N/A</c:v>
                </c:pt>
                <c:pt idx="7">
                  <c:v>609</c:v>
                </c:pt>
                <c:pt idx="8">
                  <c:v>#N/A</c:v>
                </c:pt>
                <c:pt idx="9">
                  <c:v>#N/A</c:v>
                </c:pt>
                <c:pt idx="10">
                  <c:v>536</c:v>
                </c:pt>
                <c:pt idx="11">
                  <c:v>#N/A</c:v>
                </c:pt>
                <c:pt idx="12">
                  <c:v>#N/A</c:v>
                </c:pt>
                <c:pt idx="13">
                  <c:v>563</c:v>
                </c:pt>
                <c:pt idx="14">
                  <c:v>#N/A</c:v>
                </c:pt>
              </c:numCache>
            </c:numRef>
          </c:val>
          <c:smooth val="0"/>
        </c:ser>
        <c:dLbls>
          <c:showLegendKey val="0"/>
          <c:showVal val="0"/>
          <c:showCatName val="0"/>
          <c:showSerName val="0"/>
          <c:showPercent val="0"/>
          <c:showBubbleSize val="0"/>
        </c:dLbls>
        <c:marker val="1"/>
        <c:smooth val="0"/>
        <c:axId val="128672128"/>
        <c:axId val="128674048"/>
      </c:lineChart>
      <c:catAx>
        <c:axId val="12867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674048"/>
        <c:crosses val="autoZero"/>
        <c:auto val="1"/>
        <c:lblAlgn val="ctr"/>
        <c:lblOffset val="100"/>
        <c:tickLblSkip val="1"/>
        <c:tickMarkSkip val="1"/>
        <c:noMultiLvlLbl val="0"/>
      </c:catAx>
      <c:valAx>
        <c:axId val="12867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7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11828</c:v>
                </c:pt>
                <c:pt idx="5">
                  <c:v>11627</c:v>
                </c:pt>
                <c:pt idx="8">
                  <c:v>11278</c:v>
                </c:pt>
                <c:pt idx="11">
                  <c:v>10869</c:v>
                </c:pt>
                <c:pt idx="14">
                  <c:v>10711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2489</c:v>
                </c:pt>
                <c:pt idx="5">
                  <c:v>2322</c:v>
                </c:pt>
                <c:pt idx="8">
                  <c:v>2304</c:v>
                </c:pt>
                <c:pt idx="11">
                  <c:v>2092</c:v>
                </c:pt>
                <c:pt idx="14">
                  <c:v>2089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3335</c:v>
                </c:pt>
                <c:pt idx="5">
                  <c:v>3009</c:v>
                </c:pt>
                <c:pt idx="8">
                  <c:v>3459</c:v>
                </c:pt>
                <c:pt idx="11">
                  <c:v>3853</c:v>
                </c:pt>
                <c:pt idx="14">
                  <c:v>4049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1543</c:v>
                </c:pt>
                <c:pt idx="3">
                  <c:v>1469</c:v>
                </c:pt>
                <c:pt idx="6">
                  <c:v>1389</c:v>
                </c:pt>
                <c:pt idx="9">
                  <c:v>1263</c:v>
                </c:pt>
                <c:pt idx="12">
                  <c:v>1305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73</c:v>
                </c:pt>
                <c:pt idx="3">
                  <c:v>62</c:v>
                </c:pt>
                <c:pt idx="6">
                  <c:v>147</c:v>
                </c:pt>
                <c:pt idx="9">
                  <c:v>125</c:v>
                </c:pt>
                <c:pt idx="12">
                  <c:v>129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6518</c:v>
                </c:pt>
                <c:pt idx="3">
                  <c:v>6130</c:v>
                </c:pt>
                <c:pt idx="6">
                  <c:v>6051</c:v>
                </c:pt>
                <c:pt idx="9">
                  <c:v>5829</c:v>
                </c:pt>
                <c:pt idx="12">
                  <c:v>5799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c:v>
                </c:pt>
                <c:pt idx="3">
                  <c:v>323</c:v>
                </c:pt>
                <c:pt idx="6">
                  <c:v>285</c:v>
                </c:pt>
                <c:pt idx="9">
                  <c:v>281</c:v>
                </c:pt>
                <c:pt idx="12">
                  <c:v>237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11601</c:v>
                </c:pt>
                <c:pt idx="3">
                  <c:v>10951</c:v>
                </c:pt>
                <c:pt idx="6">
                  <c:v>10327</c:v>
                </c:pt>
                <c:pt idx="9">
                  <c:v>9750</c:v>
                </c:pt>
                <c:pt idx="12">
                  <c:v>9466</c:v>
                </c:pt>
              </c:numCache>
            </c:numRef>
          </c:val>
        </c:ser>
        <c:dLbls>
          <c:showLegendKey val="0"/>
          <c:showVal val="0"/>
          <c:showCatName val="0"/>
          <c:showSerName val="0"/>
          <c:showPercent val="0"/>
          <c:showBubbleSize val="0"/>
        </c:dLbls>
        <c:gapWidth val="100"/>
        <c:overlap val="100"/>
        <c:axId val="128264448"/>
        <c:axId val="128270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2108</c:v>
                </c:pt>
                <c:pt idx="2">
                  <c:v>#N/A</c:v>
                </c:pt>
                <c:pt idx="3">
                  <c:v>#N/A</c:v>
                </c:pt>
                <c:pt idx="4">
                  <c:v>1977</c:v>
                </c:pt>
                <c:pt idx="5">
                  <c:v>#N/A</c:v>
                </c:pt>
                <c:pt idx="6">
                  <c:v>#N/A</c:v>
                </c:pt>
                <c:pt idx="7">
                  <c:v>1157</c:v>
                </c:pt>
                <c:pt idx="8">
                  <c:v>#N/A</c:v>
                </c:pt>
                <c:pt idx="9">
                  <c:v>#N/A</c:v>
                </c:pt>
                <c:pt idx="10">
                  <c:v>435</c:v>
                </c:pt>
                <c:pt idx="11">
                  <c:v>#N/A</c:v>
                </c:pt>
                <c:pt idx="12">
                  <c:v>#N/A</c:v>
                </c:pt>
                <c:pt idx="13">
                  <c:v>88</c:v>
                </c:pt>
                <c:pt idx="14">
                  <c:v>#N/A</c:v>
                </c:pt>
              </c:numCache>
            </c:numRef>
          </c:val>
          <c:smooth val="0"/>
        </c:ser>
        <c:dLbls>
          <c:showLegendKey val="0"/>
          <c:showVal val="0"/>
          <c:showCatName val="0"/>
          <c:showSerName val="0"/>
          <c:showPercent val="0"/>
          <c:showBubbleSize val="0"/>
        </c:dLbls>
        <c:marker val="1"/>
        <c:smooth val="0"/>
        <c:axId val="128264448"/>
        <c:axId val="128270720"/>
      </c:lineChart>
      <c:catAx>
        <c:axId val="12826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270720"/>
        <c:crosses val="autoZero"/>
        <c:auto val="1"/>
        <c:lblAlgn val="ctr"/>
        <c:lblOffset val="100"/>
        <c:tickLblSkip val="1"/>
        <c:tickMarkSkip val="1"/>
        <c:noMultiLvlLbl val="0"/>
      </c:catAx>
      <c:valAx>
        <c:axId val="12827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6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北海道美幌町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20,851
20,801
438.41
10,587,399
10,442,201
95,099
6,767,294
9,426,021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長引く景気低迷により町税の伸び悩み、地方交付税の減少や社会保障関連経費の増大などにより類似団体平均を大きく下回っている。</a:t>
          </a:r>
          <a:endParaRPr kumimoji="1" lang="en-US" altLang="ja-JP" sz="1200">
            <a:latin typeface="ＭＳ Ｐゴシック"/>
          </a:endParaRPr>
        </a:p>
        <a:p>
          <a:r>
            <a:rPr kumimoji="1" lang="ja-JP" altLang="en-US" sz="1200">
              <a:latin typeface="ＭＳ Ｐゴシック"/>
            </a:rPr>
            <a:t>　</a:t>
          </a:r>
          <a:r>
            <a:rPr kumimoji="1" lang="ja-JP" altLang="ja-JP" sz="1200">
              <a:solidFill>
                <a:schemeClr val="dk1"/>
              </a:solidFill>
              <a:effectLst/>
              <a:latin typeface="+mn-lt"/>
              <a:ea typeface="+mn-ea"/>
              <a:cs typeface="+mn-cs"/>
            </a:rPr>
            <a:t>平成２４年度に策定した「第２次美幌町財政運営計画」に基づき、持続可能な財政基盤の確立に向けて徹底した経費の節減や事業の見直しを行い、効率的・効果的な行政運営を推進するとともに、歳入面でも新たな財源の確保に努め、税収入などの適正な債権管理と未収金の抑制に努めるなど、収納向上の取組を一層推進し歳入の確保に努め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20461</xdr:rowOff>
    </xdr:from>
    <xdr:to>
      <xdr:col>7</xdr:col>
      <xdr:colOff>152400</xdr:colOff>
      <xdr:row>45</xdr:row>
      <xdr:rowOff>20461</xdr:rowOff>
    </xdr:to>
    <xdr:cxnSp macro="">
      <xdr:nvCxnSpPr>
        <xdr:cNvPr id="67" name="直線コネクタ 66"/>
        <xdr:cNvCxnSpPr/>
      </xdr:nvCxnSpPr>
      <xdr:spPr>
        <a:xfrm>
          <a:off x="4114800" y="7735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20461</xdr:rowOff>
    </xdr:from>
    <xdr:to>
      <xdr:col>6</xdr:col>
      <xdr:colOff>0</xdr:colOff>
      <xdr:row>45</xdr:row>
      <xdr:rowOff>33867</xdr:rowOff>
    </xdr:to>
    <xdr:cxnSp macro="">
      <xdr:nvCxnSpPr>
        <xdr:cNvPr id="70" name="直線コネクタ 69"/>
        <xdr:cNvCxnSpPr/>
      </xdr:nvCxnSpPr>
      <xdr:spPr>
        <a:xfrm flipV="1">
          <a:off x="3225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20461</xdr:rowOff>
    </xdr:from>
    <xdr:to>
      <xdr:col>4</xdr:col>
      <xdr:colOff>482600</xdr:colOff>
      <xdr:row>45</xdr:row>
      <xdr:rowOff>33867</xdr:rowOff>
    </xdr:to>
    <xdr:cxnSp macro="">
      <xdr:nvCxnSpPr>
        <xdr:cNvPr id="73" name="直線コネクタ 72"/>
        <xdr:cNvCxnSpPr/>
      </xdr:nvCxnSpPr>
      <xdr:spPr>
        <a:xfrm>
          <a:off x="2336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7055</xdr:rowOff>
    </xdr:from>
    <xdr:to>
      <xdr:col>3</xdr:col>
      <xdr:colOff>279400</xdr:colOff>
      <xdr:row>45</xdr:row>
      <xdr:rowOff>20461</xdr:rowOff>
    </xdr:to>
    <xdr:cxnSp macro="">
      <xdr:nvCxnSpPr>
        <xdr:cNvPr id="76" name="直線コネクタ 75"/>
        <xdr:cNvCxnSpPr/>
      </xdr:nvCxnSpPr>
      <xdr:spPr>
        <a:xfrm>
          <a:off x="1447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141111</xdr:rowOff>
    </xdr:from>
    <xdr:to>
      <xdr:col>7</xdr:col>
      <xdr:colOff>203200</xdr:colOff>
      <xdr:row>45</xdr:row>
      <xdr:rowOff>71261</xdr:rowOff>
    </xdr:to>
    <xdr:sp macro="" textlink="">
      <xdr:nvSpPr>
        <xdr:cNvPr id="86" name="円/楕円 85"/>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36988</xdr:rowOff>
    </xdr:from>
    <xdr:ext cx="762000" cy="259045"/>
    <xdr:sp macro="" textlink="">
      <xdr:nvSpPr>
        <xdr:cNvPr id="87" name="財政力該当値テキスト"/>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141111</xdr:rowOff>
    </xdr:from>
    <xdr:to>
      <xdr:col>6</xdr:col>
      <xdr:colOff>50800</xdr:colOff>
      <xdr:row>45</xdr:row>
      <xdr:rowOff>71261</xdr:rowOff>
    </xdr:to>
    <xdr:sp macro="" textlink="">
      <xdr:nvSpPr>
        <xdr:cNvPr id="88" name="円/楕円 87"/>
        <xdr:cNvSpPr/>
      </xdr:nvSpPr>
      <xdr:spPr>
        <a:xfrm>
          <a:off x="4064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56038</xdr:rowOff>
    </xdr:from>
    <xdr:ext cx="736600" cy="259045"/>
    <xdr:sp macro="" textlink="">
      <xdr:nvSpPr>
        <xdr:cNvPr id="89" name="テキスト ボックス 88"/>
        <xdr:cNvSpPr txBox="1"/>
      </xdr:nvSpPr>
      <xdr:spPr>
        <a:xfrm>
          <a:off x="3733800" y="77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154517</xdr:rowOff>
    </xdr:from>
    <xdr:to>
      <xdr:col>4</xdr:col>
      <xdr:colOff>533400</xdr:colOff>
      <xdr:row>45</xdr:row>
      <xdr:rowOff>84667</xdr:rowOff>
    </xdr:to>
    <xdr:sp macro="" textlink="">
      <xdr:nvSpPr>
        <xdr:cNvPr id="90" name="円/楕円 89"/>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69444</xdr:rowOff>
    </xdr:from>
    <xdr:ext cx="762000" cy="259045"/>
    <xdr:sp macro="" textlink="">
      <xdr:nvSpPr>
        <xdr:cNvPr id="91" name="テキスト ボックス 90"/>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141111</xdr:rowOff>
    </xdr:from>
    <xdr:to>
      <xdr:col>3</xdr:col>
      <xdr:colOff>330200</xdr:colOff>
      <xdr:row>45</xdr:row>
      <xdr:rowOff>71261</xdr:rowOff>
    </xdr:to>
    <xdr:sp macro="" textlink="">
      <xdr:nvSpPr>
        <xdr:cNvPr id="92" name="円/楕円 91"/>
        <xdr:cNvSpPr/>
      </xdr:nvSpPr>
      <xdr:spPr>
        <a:xfrm>
          <a:off x="2286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56038</xdr:rowOff>
    </xdr:from>
    <xdr:ext cx="762000" cy="259045"/>
    <xdr:sp macro="" textlink="">
      <xdr:nvSpPr>
        <xdr:cNvPr id="93" name="テキスト ボックス 92"/>
        <xdr:cNvSpPr txBox="1"/>
      </xdr:nvSpPr>
      <xdr:spPr>
        <a:xfrm>
          <a:off x="1955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127705</xdr:rowOff>
    </xdr:from>
    <xdr:to>
      <xdr:col>2</xdr:col>
      <xdr:colOff>127000</xdr:colOff>
      <xdr:row>45</xdr:row>
      <xdr:rowOff>57855</xdr:rowOff>
    </xdr:to>
    <xdr:sp macro="" textlink="">
      <xdr:nvSpPr>
        <xdr:cNvPr id="94" name="円/楕円 93"/>
        <xdr:cNvSpPr/>
      </xdr:nvSpPr>
      <xdr:spPr>
        <a:xfrm>
          <a:off x="1397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42632</xdr:rowOff>
    </xdr:from>
    <xdr:ext cx="762000" cy="259045"/>
    <xdr:sp macro="" textlink="">
      <xdr:nvSpPr>
        <xdr:cNvPr id="95" name="テキスト ボックス 94"/>
        <xdr:cNvSpPr txBox="1"/>
      </xdr:nvSpPr>
      <xdr:spPr>
        <a:xfrm>
          <a:off x="1066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義務的経費の増加及び普通交付税の減</a:t>
          </a:r>
          <a:r>
            <a:rPr kumimoji="1" lang="ja-JP" altLang="en-US" sz="1200">
              <a:solidFill>
                <a:schemeClr val="dk1"/>
              </a:solidFill>
              <a:effectLst/>
              <a:latin typeface="+mn-lt"/>
              <a:ea typeface="+mn-ea"/>
              <a:cs typeface="+mn-cs"/>
            </a:rPr>
            <a:t>少</a:t>
          </a:r>
          <a:r>
            <a:rPr kumimoji="1" lang="ja-JP" altLang="ja-JP" sz="1200">
              <a:solidFill>
                <a:schemeClr val="dk1"/>
              </a:solidFill>
              <a:effectLst/>
              <a:latin typeface="+mn-lt"/>
              <a:ea typeface="+mn-ea"/>
              <a:cs typeface="+mn-cs"/>
            </a:rPr>
            <a:t>により平成１９年度まで年々増加していたが、平成２４年度に策定した「第２次美幌町財政運営計画」に基づき、税収入の確保などの歳入確保策や公債費の抑制などに取り組んでおり、数値の伸びを抑えることができている。一方で近年は物件費及び</a:t>
          </a:r>
          <a:r>
            <a:rPr kumimoji="1" lang="ja-JP" altLang="en-US" sz="1200">
              <a:solidFill>
                <a:schemeClr val="dk1"/>
              </a:solidFill>
              <a:effectLst/>
              <a:latin typeface="+mn-lt"/>
              <a:ea typeface="+mn-ea"/>
              <a:cs typeface="+mn-cs"/>
            </a:rPr>
            <a:t>繰出金</a:t>
          </a:r>
          <a:r>
            <a:rPr kumimoji="1" lang="ja-JP" altLang="ja-JP" sz="1200">
              <a:solidFill>
                <a:schemeClr val="dk1"/>
              </a:solidFill>
              <a:effectLst/>
              <a:latin typeface="+mn-lt"/>
              <a:ea typeface="+mn-ea"/>
              <a:cs typeface="+mn-cs"/>
            </a:rPr>
            <a:t>等</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増加傾向にあるので、今後も計画を一層推進し、安定的かつ弾力的な財政基盤の確立を進める。</a:t>
          </a:r>
          <a:endParaRPr lang="ja-JP" altLang="ja-JP" sz="2000">
            <a:effectLst/>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165354</xdr:rowOff>
    </xdr:from>
    <xdr:to>
      <xdr:col>7</xdr:col>
      <xdr:colOff>152400</xdr:colOff>
      <xdr:row>60</xdr:row>
      <xdr:rowOff>165354</xdr:rowOff>
    </xdr:to>
    <xdr:cxnSp macro="">
      <xdr:nvCxnSpPr>
        <xdr:cNvPr id="128" name="直線コネクタ 127"/>
        <xdr:cNvCxnSpPr/>
      </xdr:nvCxnSpPr>
      <xdr:spPr>
        <a:xfrm>
          <a:off x="4114800" y="104523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97790</xdr:rowOff>
    </xdr:from>
    <xdr:to>
      <xdr:col>6</xdr:col>
      <xdr:colOff>0</xdr:colOff>
      <xdr:row>60</xdr:row>
      <xdr:rowOff>165354</xdr:rowOff>
    </xdr:to>
    <xdr:cxnSp macro="">
      <xdr:nvCxnSpPr>
        <xdr:cNvPr id="131" name="直線コネクタ 130"/>
        <xdr:cNvCxnSpPr/>
      </xdr:nvCxnSpPr>
      <xdr:spPr>
        <a:xfrm>
          <a:off x="3225800" y="103847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97790</xdr:rowOff>
    </xdr:from>
    <xdr:to>
      <xdr:col>4</xdr:col>
      <xdr:colOff>482600</xdr:colOff>
      <xdr:row>61</xdr:row>
      <xdr:rowOff>148336</xdr:rowOff>
    </xdr:to>
    <xdr:cxnSp macro="">
      <xdr:nvCxnSpPr>
        <xdr:cNvPr id="134" name="直線コネクタ 133"/>
        <xdr:cNvCxnSpPr/>
      </xdr:nvCxnSpPr>
      <xdr:spPr>
        <a:xfrm flipV="1">
          <a:off x="2336800" y="1038479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119380</xdr:rowOff>
    </xdr:from>
    <xdr:to>
      <xdr:col>3</xdr:col>
      <xdr:colOff>279400</xdr:colOff>
      <xdr:row>61</xdr:row>
      <xdr:rowOff>148336</xdr:rowOff>
    </xdr:to>
    <xdr:cxnSp macro="">
      <xdr:nvCxnSpPr>
        <xdr:cNvPr id="137" name="直線コネクタ 136"/>
        <xdr:cNvCxnSpPr/>
      </xdr:nvCxnSpPr>
      <xdr:spPr>
        <a:xfrm>
          <a:off x="1447800" y="105778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114554</xdr:rowOff>
    </xdr:from>
    <xdr:to>
      <xdr:col>7</xdr:col>
      <xdr:colOff>203200</xdr:colOff>
      <xdr:row>61</xdr:row>
      <xdr:rowOff>44704</xdr:rowOff>
    </xdr:to>
    <xdr:sp macro="" textlink="">
      <xdr:nvSpPr>
        <xdr:cNvPr id="147" name="円/楕円 146"/>
        <xdr:cNvSpPr/>
      </xdr:nvSpPr>
      <xdr:spPr>
        <a:xfrm>
          <a:off x="49022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131081</xdr:rowOff>
    </xdr:from>
    <xdr:ext cx="762000" cy="259045"/>
    <xdr:sp macro="" textlink="">
      <xdr:nvSpPr>
        <xdr:cNvPr id="148" name="財政構造の弾力性該当値テキスト"/>
        <xdr:cNvSpPr txBox="1"/>
      </xdr:nvSpPr>
      <xdr:spPr>
        <a:xfrm>
          <a:off x="5041900" y="1024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114554</xdr:rowOff>
    </xdr:from>
    <xdr:to>
      <xdr:col>6</xdr:col>
      <xdr:colOff>50800</xdr:colOff>
      <xdr:row>61</xdr:row>
      <xdr:rowOff>44704</xdr:rowOff>
    </xdr:to>
    <xdr:sp macro="" textlink="">
      <xdr:nvSpPr>
        <xdr:cNvPr id="149" name="円/楕円 148"/>
        <xdr:cNvSpPr/>
      </xdr:nvSpPr>
      <xdr:spPr>
        <a:xfrm>
          <a:off x="4064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54881</xdr:rowOff>
    </xdr:from>
    <xdr:ext cx="736600" cy="259045"/>
    <xdr:sp macro="" textlink="">
      <xdr:nvSpPr>
        <xdr:cNvPr id="150" name="テキスト ボックス 149"/>
        <xdr:cNvSpPr txBox="1"/>
      </xdr:nvSpPr>
      <xdr:spPr>
        <a:xfrm>
          <a:off x="3733800" y="1017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46990</xdr:rowOff>
    </xdr:from>
    <xdr:to>
      <xdr:col>4</xdr:col>
      <xdr:colOff>533400</xdr:colOff>
      <xdr:row>60</xdr:row>
      <xdr:rowOff>148590</xdr:rowOff>
    </xdr:to>
    <xdr:sp macro="" textlink="">
      <xdr:nvSpPr>
        <xdr:cNvPr id="151" name="円/楕円 150"/>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158767</xdr:rowOff>
    </xdr:from>
    <xdr:ext cx="762000" cy="259045"/>
    <xdr:sp macro="" textlink="">
      <xdr:nvSpPr>
        <xdr:cNvPr id="152" name="テキスト ボックス 151"/>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97536</xdr:rowOff>
    </xdr:from>
    <xdr:to>
      <xdr:col>3</xdr:col>
      <xdr:colOff>330200</xdr:colOff>
      <xdr:row>62</xdr:row>
      <xdr:rowOff>27686</xdr:rowOff>
    </xdr:to>
    <xdr:sp macro="" textlink="">
      <xdr:nvSpPr>
        <xdr:cNvPr id="153" name="円/楕円 152"/>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37863</xdr:rowOff>
    </xdr:from>
    <xdr:ext cx="762000" cy="259045"/>
    <xdr:sp macro="" textlink="">
      <xdr:nvSpPr>
        <xdr:cNvPr id="154" name="テキスト ボックス 153"/>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68580</xdr:rowOff>
    </xdr:from>
    <xdr:to>
      <xdr:col>2</xdr:col>
      <xdr:colOff>127000</xdr:colOff>
      <xdr:row>61</xdr:row>
      <xdr:rowOff>170180</xdr:rowOff>
    </xdr:to>
    <xdr:sp macro="" textlink="">
      <xdr:nvSpPr>
        <xdr:cNvPr id="155" name="円/楕円 154"/>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8907</xdr:rowOff>
    </xdr:from>
    <xdr:ext cx="762000" cy="259045"/>
    <xdr:sp macro="" textlink="">
      <xdr:nvSpPr>
        <xdr:cNvPr id="156" name="テキスト ボックス 155"/>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[158,911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人件費、物件費及び維持補修費の合計額の人口１人当たりの金額が類似団体平均を上回っているが、広大な行政面積や冬期間の除雪経費の支出等の地理的要因もある。</a:t>
          </a:r>
          <a:endParaRPr lang="ja-JP" altLang="ja-JP" sz="1600">
            <a:effectLst/>
          </a:endParaRPr>
        </a:p>
        <a:p>
          <a:r>
            <a:rPr kumimoji="1" lang="ja-JP" altLang="ja-JP" sz="1200">
              <a:solidFill>
                <a:schemeClr val="dk1"/>
              </a:solidFill>
              <a:effectLst/>
              <a:latin typeface="+mn-lt"/>
              <a:ea typeface="+mn-ea"/>
              <a:cs typeface="+mn-cs"/>
            </a:rPr>
            <a:t>　今後も公共施設、道路や橋梁の老朽化による維持補修費の増加が見込まれることから、</a:t>
          </a:r>
          <a:r>
            <a:rPr kumimoji="1" lang="ja-JP" altLang="en-US" sz="1200">
              <a:solidFill>
                <a:schemeClr val="dk1"/>
              </a:solidFill>
              <a:effectLst/>
              <a:latin typeface="+mn-lt"/>
              <a:ea typeface="+mn-ea"/>
              <a:cs typeface="+mn-cs"/>
            </a:rPr>
            <a:t>今後策定される</a:t>
          </a:r>
          <a:r>
            <a:rPr kumimoji="1" lang="ja-JP" altLang="ja-JP" sz="1200">
              <a:solidFill>
                <a:schemeClr val="dk1"/>
              </a:solidFill>
              <a:effectLst/>
              <a:latin typeface="+mn-lt"/>
              <a:ea typeface="+mn-ea"/>
              <a:cs typeface="+mn-cs"/>
            </a:rPr>
            <a:t>公共施設等総合管理計画</a:t>
          </a:r>
          <a:r>
            <a:rPr kumimoji="1" lang="ja-JP" altLang="en-US" sz="1200">
              <a:solidFill>
                <a:schemeClr val="dk1"/>
              </a:solidFill>
              <a:effectLst/>
              <a:latin typeface="+mn-lt"/>
              <a:ea typeface="+mn-ea"/>
              <a:cs typeface="+mn-cs"/>
            </a:rPr>
            <a:t>に基づき</a:t>
          </a:r>
          <a:r>
            <a:rPr kumimoji="1" lang="ja-JP" altLang="ja-JP" sz="1200">
              <a:solidFill>
                <a:schemeClr val="dk1"/>
              </a:solidFill>
              <a:effectLst/>
              <a:latin typeface="+mn-lt"/>
              <a:ea typeface="+mn-ea"/>
              <a:cs typeface="+mn-cs"/>
            </a:rPr>
            <a:t>、施設の複合化や統廃合も含めた経費の抑制策を進める。</a:t>
          </a:r>
          <a:endParaRPr lang="ja-JP" altLang="ja-JP" sz="20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36054</xdr:rowOff>
    </xdr:from>
    <xdr:to>
      <xdr:col>7</xdr:col>
      <xdr:colOff>152400</xdr:colOff>
      <xdr:row>85</xdr:row>
      <xdr:rowOff>103425</xdr:rowOff>
    </xdr:to>
    <xdr:cxnSp macro="">
      <xdr:nvCxnSpPr>
        <xdr:cNvPr id="191" name="直線コネクタ 190"/>
        <xdr:cNvCxnSpPr/>
      </xdr:nvCxnSpPr>
      <xdr:spPr>
        <a:xfrm>
          <a:off x="4114800" y="14609304"/>
          <a:ext cx="838200" cy="6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169225</xdr:rowOff>
    </xdr:from>
    <xdr:to>
      <xdr:col>6</xdr:col>
      <xdr:colOff>0</xdr:colOff>
      <xdr:row>85</xdr:row>
      <xdr:rowOff>36054</xdr:rowOff>
    </xdr:to>
    <xdr:cxnSp macro="">
      <xdr:nvCxnSpPr>
        <xdr:cNvPr id="194" name="直線コネクタ 193"/>
        <xdr:cNvCxnSpPr/>
      </xdr:nvCxnSpPr>
      <xdr:spPr>
        <a:xfrm>
          <a:off x="3225800" y="14571025"/>
          <a:ext cx="889000" cy="3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169225</xdr:rowOff>
    </xdr:from>
    <xdr:to>
      <xdr:col>4</xdr:col>
      <xdr:colOff>482600</xdr:colOff>
      <xdr:row>85</xdr:row>
      <xdr:rowOff>30166</xdr:rowOff>
    </xdr:to>
    <xdr:cxnSp macro="">
      <xdr:nvCxnSpPr>
        <xdr:cNvPr id="197" name="直線コネクタ 196"/>
        <xdr:cNvCxnSpPr/>
      </xdr:nvCxnSpPr>
      <xdr:spPr>
        <a:xfrm flipV="1">
          <a:off x="2336800" y="14571025"/>
          <a:ext cx="889000" cy="3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131911</xdr:rowOff>
    </xdr:from>
    <xdr:to>
      <xdr:col>3</xdr:col>
      <xdr:colOff>279400</xdr:colOff>
      <xdr:row>85</xdr:row>
      <xdr:rowOff>30166</xdr:rowOff>
    </xdr:to>
    <xdr:cxnSp macro="">
      <xdr:nvCxnSpPr>
        <xdr:cNvPr id="200" name="直線コネクタ 199"/>
        <xdr:cNvCxnSpPr/>
      </xdr:nvCxnSpPr>
      <xdr:spPr>
        <a:xfrm>
          <a:off x="1447800" y="14533711"/>
          <a:ext cx="889000" cy="6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52625</xdr:rowOff>
    </xdr:from>
    <xdr:to>
      <xdr:col>7</xdr:col>
      <xdr:colOff>203200</xdr:colOff>
      <xdr:row>85</xdr:row>
      <xdr:rowOff>154225</xdr:rowOff>
    </xdr:to>
    <xdr:sp macro="" textlink="">
      <xdr:nvSpPr>
        <xdr:cNvPr id="210" name="円/楕円 209"/>
        <xdr:cNvSpPr/>
      </xdr:nvSpPr>
      <xdr:spPr>
        <a:xfrm>
          <a:off x="4902200" y="146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24702</xdr:rowOff>
    </xdr:from>
    <xdr:ext cx="762000" cy="259045"/>
    <xdr:sp macro="" textlink="">
      <xdr:nvSpPr>
        <xdr:cNvPr id="211" name="人件費・物件費等の状況該当値テキスト"/>
        <xdr:cNvSpPr txBox="1"/>
      </xdr:nvSpPr>
      <xdr:spPr>
        <a:xfrm>
          <a:off x="5041900" y="1459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158,911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156704</xdr:rowOff>
    </xdr:from>
    <xdr:to>
      <xdr:col>6</xdr:col>
      <xdr:colOff>50800</xdr:colOff>
      <xdr:row>85</xdr:row>
      <xdr:rowOff>86854</xdr:rowOff>
    </xdr:to>
    <xdr:sp macro="" textlink="">
      <xdr:nvSpPr>
        <xdr:cNvPr id="212" name="円/楕円 211"/>
        <xdr:cNvSpPr/>
      </xdr:nvSpPr>
      <xdr:spPr>
        <a:xfrm>
          <a:off x="4064000" y="1455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71631</xdr:rowOff>
    </xdr:from>
    <xdr:ext cx="736600" cy="259045"/>
    <xdr:sp macro="" textlink="">
      <xdr:nvSpPr>
        <xdr:cNvPr id="213" name="テキスト ボックス 212"/>
        <xdr:cNvSpPr txBox="1"/>
      </xdr:nvSpPr>
      <xdr:spPr>
        <a:xfrm>
          <a:off x="3733800" y="14644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150,535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118425</xdr:rowOff>
    </xdr:from>
    <xdr:to>
      <xdr:col>4</xdr:col>
      <xdr:colOff>533400</xdr:colOff>
      <xdr:row>85</xdr:row>
      <xdr:rowOff>48575</xdr:rowOff>
    </xdr:to>
    <xdr:sp macro="" textlink="">
      <xdr:nvSpPr>
        <xdr:cNvPr id="214" name="円/楕円 213"/>
        <xdr:cNvSpPr/>
      </xdr:nvSpPr>
      <xdr:spPr>
        <a:xfrm>
          <a:off x="3175000" y="145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33352</xdr:rowOff>
    </xdr:from>
    <xdr:ext cx="762000" cy="259045"/>
    <xdr:sp macro="" textlink="">
      <xdr:nvSpPr>
        <xdr:cNvPr id="215" name="テキスト ボックス 214"/>
        <xdr:cNvSpPr txBox="1"/>
      </xdr:nvSpPr>
      <xdr:spPr>
        <a:xfrm>
          <a:off x="2844800" y="1460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145,776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150816</xdr:rowOff>
    </xdr:from>
    <xdr:to>
      <xdr:col>3</xdr:col>
      <xdr:colOff>330200</xdr:colOff>
      <xdr:row>85</xdr:row>
      <xdr:rowOff>80966</xdr:rowOff>
    </xdr:to>
    <xdr:sp macro="" textlink="">
      <xdr:nvSpPr>
        <xdr:cNvPr id="216" name="円/楕円 215"/>
        <xdr:cNvSpPr/>
      </xdr:nvSpPr>
      <xdr:spPr>
        <a:xfrm>
          <a:off x="2286000" y="145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65743</xdr:rowOff>
    </xdr:from>
    <xdr:ext cx="762000" cy="259045"/>
    <xdr:sp macro="" textlink="">
      <xdr:nvSpPr>
        <xdr:cNvPr id="217" name="テキスト ボックス 216"/>
        <xdr:cNvSpPr txBox="1"/>
      </xdr:nvSpPr>
      <xdr:spPr>
        <a:xfrm>
          <a:off x="1955800" y="146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149,803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81111</xdr:rowOff>
    </xdr:from>
    <xdr:to>
      <xdr:col>2</xdr:col>
      <xdr:colOff>127000</xdr:colOff>
      <xdr:row>85</xdr:row>
      <xdr:rowOff>11261</xdr:rowOff>
    </xdr:to>
    <xdr:sp macro="" textlink="">
      <xdr:nvSpPr>
        <xdr:cNvPr id="218" name="円/楕円 217"/>
        <xdr:cNvSpPr/>
      </xdr:nvSpPr>
      <xdr:spPr>
        <a:xfrm>
          <a:off x="1397000" y="144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167488</xdr:rowOff>
    </xdr:from>
    <xdr:ext cx="762000" cy="259045"/>
    <xdr:sp macro="" textlink="">
      <xdr:nvSpPr>
        <xdr:cNvPr id="219" name="テキスト ボックス 218"/>
        <xdr:cNvSpPr txBox="1"/>
      </xdr:nvSpPr>
      <xdr:spPr>
        <a:xfrm>
          <a:off x="1066800" y="1456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類似団体平均をやや上回っているが、</a:t>
          </a:r>
          <a:r>
            <a:rPr lang="ja-JP" altLang="en-US" sz="1200">
              <a:solidFill>
                <a:schemeClr val="dk1"/>
              </a:solidFill>
              <a:effectLst/>
              <a:latin typeface="+mn-lt"/>
              <a:ea typeface="+mn-ea"/>
              <a:cs typeface="+mn-cs"/>
            </a:rPr>
            <a:t>国の見直し内容を踏まえ、一般行政職の給料表について平均２％引き下げを実施している。今後も引き続き縮減に努める。</a:t>
          </a:r>
          <a:endParaRPr lang="ja-JP" altLang="ja-JP" sz="16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87</xdr:row>
      <xdr:rowOff>132842</xdr:rowOff>
    </xdr:to>
    <xdr:cxnSp macro="">
      <xdr:nvCxnSpPr>
        <xdr:cNvPr id="246" name="直線コネクタ 245"/>
        <xdr:cNvCxnSpPr/>
      </xdr:nvCxnSpPr>
      <xdr:spPr>
        <a:xfrm flipV="1">
          <a:off x="17018000" y="1386179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104919</xdr:rowOff>
    </xdr:from>
    <xdr:ext cx="762000" cy="259045"/>
    <xdr:sp macro="" textlink="">
      <xdr:nvSpPr>
        <xdr:cNvPr id="247" name="給与水準   （国との比較）最小値テキスト"/>
        <xdr:cNvSpPr txBox="1"/>
      </xdr:nvSpPr>
      <xdr:spPr>
        <a:xfrm>
          <a:off x="17106900" y="150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132842</xdr:rowOff>
    </xdr:from>
    <xdr:to>
      <xdr:col>24</xdr:col>
      <xdr:colOff>647700</xdr:colOff>
      <xdr:row>87</xdr:row>
      <xdr:rowOff>132842</xdr:rowOff>
    </xdr:to>
    <xdr:cxnSp macro="">
      <xdr:nvCxnSpPr>
        <xdr:cNvPr id="248" name="直線コネクタ 247"/>
        <xdr:cNvCxnSpPr/>
      </xdr:nvCxnSpPr>
      <xdr:spPr>
        <a:xfrm>
          <a:off x="16929100" y="1504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49"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0" name="直線コネクタ 249"/>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125985</xdr:rowOff>
    </xdr:from>
    <xdr:to>
      <xdr:col>24</xdr:col>
      <xdr:colOff>558800</xdr:colOff>
      <xdr:row>84</xdr:row>
      <xdr:rowOff>164592</xdr:rowOff>
    </xdr:to>
    <xdr:cxnSp macro="">
      <xdr:nvCxnSpPr>
        <xdr:cNvPr id="251" name="直線コネクタ 250"/>
        <xdr:cNvCxnSpPr/>
      </xdr:nvCxnSpPr>
      <xdr:spPr>
        <a:xfrm>
          <a:off x="16179800" y="14527785"/>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101364</xdr:rowOff>
    </xdr:from>
    <xdr:ext cx="762000" cy="259045"/>
    <xdr:sp macro="" textlink="">
      <xdr:nvSpPr>
        <xdr:cNvPr id="252"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53" name="フローチャート : 判断 252"/>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125985</xdr:rowOff>
    </xdr:from>
    <xdr:to>
      <xdr:col>23</xdr:col>
      <xdr:colOff>406400</xdr:colOff>
      <xdr:row>89</xdr:row>
      <xdr:rowOff>60198</xdr:rowOff>
    </xdr:to>
    <xdr:cxnSp macro="">
      <xdr:nvCxnSpPr>
        <xdr:cNvPr id="254" name="直線コネクタ 253"/>
        <xdr:cNvCxnSpPr/>
      </xdr:nvCxnSpPr>
      <xdr:spPr>
        <a:xfrm flipV="1">
          <a:off x="15290800" y="14527785"/>
          <a:ext cx="889000" cy="79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5" name="フローチャート : 判断 254"/>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6" name="テキスト ボックス 255"/>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60198</xdr:rowOff>
    </xdr:from>
    <xdr:to>
      <xdr:col>22</xdr:col>
      <xdr:colOff>203200</xdr:colOff>
      <xdr:row>89</xdr:row>
      <xdr:rowOff>69850</xdr:rowOff>
    </xdr:to>
    <xdr:cxnSp macro="">
      <xdr:nvCxnSpPr>
        <xdr:cNvPr id="257" name="直線コネクタ 256"/>
        <xdr:cNvCxnSpPr/>
      </xdr:nvCxnSpPr>
      <xdr:spPr>
        <a:xfrm flipV="1">
          <a:off x="14401800" y="153192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58" name="フローチャート : 判断 257"/>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59" name="テキスト ボックス 258"/>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12446</xdr:rowOff>
    </xdr:from>
    <xdr:to>
      <xdr:col>21</xdr:col>
      <xdr:colOff>0</xdr:colOff>
      <xdr:row>89</xdr:row>
      <xdr:rowOff>69850</xdr:rowOff>
    </xdr:to>
    <xdr:cxnSp macro="">
      <xdr:nvCxnSpPr>
        <xdr:cNvPr id="260" name="直線コネクタ 259"/>
        <xdr:cNvCxnSpPr/>
      </xdr:nvCxnSpPr>
      <xdr:spPr>
        <a:xfrm>
          <a:off x="13512800" y="14585696"/>
          <a:ext cx="889000" cy="7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151892</xdr:rowOff>
    </xdr:from>
    <xdr:to>
      <xdr:col>21</xdr:col>
      <xdr:colOff>50800</xdr:colOff>
      <xdr:row>89</xdr:row>
      <xdr:rowOff>82042</xdr:rowOff>
    </xdr:to>
    <xdr:sp macro="" textlink="">
      <xdr:nvSpPr>
        <xdr:cNvPr id="261" name="フローチャート : 判断 260"/>
        <xdr:cNvSpPr/>
      </xdr:nvSpPr>
      <xdr:spPr>
        <a:xfrm>
          <a:off x="14351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92219</xdr:rowOff>
    </xdr:from>
    <xdr:ext cx="762000" cy="259045"/>
    <xdr:sp macro="" textlink="">
      <xdr:nvSpPr>
        <xdr:cNvPr id="262" name="テキスト ボックス 261"/>
        <xdr:cNvSpPr txBox="1"/>
      </xdr:nvSpPr>
      <xdr:spPr>
        <a:xfrm>
          <a:off x="14020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63" name="フローチャート : 判断 262"/>
        <xdr:cNvSpPr/>
      </xdr:nvSpPr>
      <xdr:spPr>
        <a:xfrm>
          <a:off x="13462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5859</xdr:rowOff>
    </xdr:from>
    <xdr:ext cx="762000" cy="259045"/>
    <xdr:sp macro="" textlink="">
      <xdr:nvSpPr>
        <xdr:cNvPr id="264" name="テキスト ボックス 263"/>
        <xdr:cNvSpPr txBox="1"/>
      </xdr:nvSpPr>
      <xdr:spPr>
        <a:xfrm>
          <a:off x="13131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70" name="円/楕円 269"/>
        <xdr:cNvSpPr/>
      </xdr:nvSpPr>
      <xdr:spPr>
        <a:xfrm>
          <a:off x="169672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85869</xdr:rowOff>
    </xdr:from>
    <xdr:ext cx="762000" cy="259045"/>
    <xdr:sp macro="" textlink="">
      <xdr:nvSpPr>
        <xdr:cNvPr id="271" name="給与水準   （国との比較）該当値テキスト"/>
        <xdr:cNvSpPr txBox="1"/>
      </xdr:nvSpPr>
      <xdr:spPr>
        <a:xfrm>
          <a:off x="17106900" y="1448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75185</xdr:rowOff>
    </xdr:from>
    <xdr:to>
      <xdr:col>23</xdr:col>
      <xdr:colOff>457200</xdr:colOff>
      <xdr:row>85</xdr:row>
      <xdr:rowOff>5335</xdr:rowOff>
    </xdr:to>
    <xdr:sp macro="" textlink="">
      <xdr:nvSpPr>
        <xdr:cNvPr id="272" name="円/楕円 271"/>
        <xdr:cNvSpPr/>
      </xdr:nvSpPr>
      <xdr:spPr>
        <a:xfrm>
          <a:off x="16129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73" name="テキスト ボックス 272"/>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9398</xdr:rowOff>
    </xdr:from>
    <xdr:to>
      <xdr:col>22</xdr:col>
      <xdr:colOff>254000</xdr:colOff>
      <xdr:row>89</xdr:row>
      <xdr:rowOff>110998</xdr:rowOff>
    </xdr:to>
    <xdr:sp macro="" textlink="">
      <xdr:nvSpPr>
        <xdr:cNvPr id="274" name="円/楕円 273"/>
        <xdr:cNvSpPr/>
      </xdr:nvSpPr>
      <xdr:spPr>
        <a:xfrm>
          <a:off x="15240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95775</xdr:rowOff>
    </xdr:from>
    <xdr:ext cx="762000" cy="259045"/>
    <xdr:sp macro="" textlink="">
      <xdr:nvSpPr>
        <xdr:cNvPr id="275" name="テキスト ボックス 274"/>
        <xdr:cNvSpPr txBox="1"/>
      </xdr:nvSpPr>
      <xdr:spPr>
        <a:xfrm>
          <a:off x="14909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76" name="円/楕円 275"/>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77" name="テキスト ボックス 276"/>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133096</xdr:rowOff>
    </xdr:from>
    <xdr:to>
      <xdr:col>19</xdr:col>
      <xdr:colOff>533400</xdr:colOff>
      <xdr:row>85</xdr:row>
      <xdr:rowOff>63246</xdr:rowOff>
    </xdr:to>
    <xdr:sp macro="" textlink="">
      <xdr:nvSpPr>
        <xdr:cNvPr id="278" name="円/楕円 277"/>
        <xdr:cNvSpPr/>
      </xdr:nvSpPr>
      <xdr:spPr>
        <a:xfrm>
          <a:off x="13462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48023</xdr:rowOff>
    </xdr:from>
    <xdr:ext cx="762000" cy="259045"/>
    <xdr:sp macro="" textlink="">
      <xdr:nvSpPr>
        <xdr:cNvPr id="279" name="テキスト ボックス 278"/>
        <xdr:cNvSpPr txBox="1"/>
      </xdr:nvSpPr>
      <xdr:spPr>
        <a:xfrm>
          <a:off x="13131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行政改革実施計画等に基づき新規採用抑制策を進めてきており年々数値は減少傾向にあったが、平成２１年度から増加傾向となっており類似団体平均を上回っている。</a:t>
          </a:r>
          <a:endParaRPr lang="ja-JP" altLang="ja-JP" sz="1600">
            <a:effectLst/>
          </a:endParaRPr>
        </a:p>
        <a:p>
          <a:r>
            <a:rPr lang="ja-JP" altLang="ja-JP" sz="1200">
              <a:solidFill>
                <a:schemeClr val="dk1"/>
              </a:solidFill>
              <a:effectLst/>
              <a:latin typeface="+mn-lt"/>
              <a:ea typeface="+mn-ea"/>
              <a:cs typeface="+mn-cs"/>
            </a:rPr>
            <a:t>　今後も新たな行政需用に対する人員の適正配置、さらに外部委託の促進や組織機構の見直しなどにより、住民サービスの低下を招かないことを基本に職員数の適正管理に努める。</a:t>
          </a:r>
          <a:endParaRPr lang="ja-JP" altLang="ja-JP" sz="16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42394</xdr:rowOff>
    </xdr:from>
    <xdr:to>
      <xdr:col>24</xdr:col>
      <xdr:colOff>558800</xdr:colOff>
      <xdr:row>61</xdr:row>
      <xdr:rowOff>66524</xdr:rowOff>
    </xdr:to>
    <xdr:cxnSp macro="">
      <xdr:nvCxnSpPr>
        <xdr:cNvPr id="316" name="直線コネクタ 315"/>
        <xdr:cNvCxnSpPr/>
      </xdr:nvCxnSpPr>
      <xdr:spPr>
        <a:xfrm>
          <a:off x="16179800" y="1050084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7"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11370</xdr:rowOff>
    </xdr:from>
    <xdr:to>
      <xdr:col>23</xdr:col>
      <xdr:colOff>406400</xdr:colOff>
      <xdr:row>61</xdr:row>
      <xdr:rowOff>42394</xdr:rowOff>
    </xdr:to>
    <xdr:cxnSp macro="">
      <xdr:nvCxnSpPr>
        <xdr:cNvPr id="319" name="直線コネクタ 318"/>
        <xdr:cNvCxnSpPr/>
      </xdr:nvCxnSpPr>
      <xdr:spPr>
        <a:xfrm>
          <a:off x="15290800" y="104698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1" name="テキスト ボックス 320"/>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11370</xdr:rowOff>
    </xdr:from>
    <xdr:to>
      <xdr:col>22</xdr:col>
      <xdr:colOff>203200</xdr:colOff>
      <xdr:row>61</xdr:row>
      <xdr:rowOff>27456</xdr:rowOff>
    </xdr:to>
    <xdr:cxnSp macro="">
      <xdr:nvCxnSpPr>
        <xdr:cNvPr id="322" name="直線コネクタ 321"/>
        <xdr:cNvCxnSpPr/>
      </xdr:nvCxnSpPr>
      <xdr:spPr>
        <a:xfrm flipV="1">
          <a:off x="14401800" y="10469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4" name="テキスト ボックス 323"/>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166733</xdr:rowOff>
    </xdr:from>
    <xdr:to>
      <xdr:col>21</xdr:col>
      <xdr:colOff>0</xdr:colOff>
      <xdr:row>61</xdr:row>
      <xdr:rowOff>27456</xdr:rowOff>
    </xdr:to>
    <xdr:cxnSp macro="">
      <xdr:nvCxnSpPr>
        <xdr:cNvPr id="325" name="直線コネクタ 324"/>
        <xdr:cNvCxnSpPr/>
      </xdr:nvCxnSpPr>
      <xdr:spPr>
        <a:xfrm>
          <a:off x="13512800" y="104537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7" name="テキスト ボックス 326"/>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29" name="テキスト ボックス 328"/>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15724</xdr:rowOff>
    </xdr:from>
    <xdr:to>
      <xdr:col>24</xdr:col>
      <xdr:colOff>609600</xdr:colOff>
      <xdr:row>61</xdr:row>
      <xdr:rowOff>117324</xdr:rowOff>
    </xdr:to>
    <xdr:sp macro="" textlink="">
      <xdr:nvSpPr>
        <xdr:cNvPr id="335" name="円/楕円 334"/>
        <xdr:cNvSpPr/>
      </xdr:nvSpPr>
      <xdr:spPr>
        <a:xfrm>
          <a:off x="16967200" y="104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159251</xdr:rowOff>
    </xdr:from>
    <xdr:ext cx="762000" cy="259045"/>
    <xdr:sp macro="" textlink="">
      <xdr:nvSpPr>
        <xdr:cNvPr id="336" name="定員管理の状況該当値テキスト"/>
        <xdr:cNvSpPr txBox="1"/>
      </xdr:nvSpPr>
      <xdr:spPr>
        <a:xfrm>
          <a:off x="17106900" y="1044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163044</xdr:rowOff>
    </xdr:from>
    <xdr:to>
      <xdr:col>23</xdr:col>
      <xdr:colOff>457200</xdr:colOff>
      <xdr:row>61</xdr:row>
      <xdr:rowOff>93194</xdr:rowOff>
    </xdr:to>
    <xdr:sp macro="" textlink="">
      <xdr:nvSpPr>
        <xdr:cNvPr id="337" name="円/楕円 336"/>
        <xdr:cNvSpPr/>
      </xdr:nvSpPr>
      <xdr:spPr>
        <a:xfrm>
          <a:off x="16129000" y="104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77971</xdr:rowOff>
    </xdr:from>
    <xdr:ext cx="736600" cy="259045"/>
    <xdr:sp macro="" textlink="">
      <xdr:nvSpPr>
        <xdr:cNvPr id="338" name="テキスト ボックス 337"/>
        <xdr:cNvSpPr txBox="1"/>
      </xdr:nvSpPr>
      <xdr:spPr>
        <a:xfrm>
          <a:off x="15798800" y="1053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132020</xdr:rowOff>
    </xdr:from>
    <xdr:to>
      <xdr:col>22</xdr:col>
      <xdr:colOff>254000</xdr:colOff>
      <xdr:row>61</xdr:row>
      <xdr:rowOff>62170</xdr:rowOff>
    </xdr:to>
    <xdr:sp macro="" textlink="">
      <xdr:nvSpPr>
        <xdr:cNvPr id="339" name="円/楕円 338"/>
        <xdr:cNvSpPr/>
      </xdr:nvSpPr>
      <xdr:spPr>
        <a:xfrm>
          <a:off x="152400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46947</xdr:rowOff>
    </xdr:from>
    <xdr:ext cx="762000" cy="259045"/>
    <xdr:sp macro="" textlink="">
      <xdr:nvSpPr>
        <xdr:cNvPr id="340" name="テキスト ボックス 339"/>
        <xdr:cNvSpPr txBox="1"/>
      </xdr:nvSpPr>
      <xdr:spPr>
        <a:xfrm>
          <a:off x="14909800" y="105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148106</xdr:rowOff>
    </xdr:from>
    <xdr:to>
      <xdr:col>21</xdr:col>
      <xdr:colOff>50800</xdr:colOff>
      <xdr:row>61</xdr:row>
      <xdr:rowOff>78256</xdr:rowOff>
    </xdr:to>
    <xdr:sp macro="" textlink="">
      <xdr:nvSpPr>
        <xdr:cNvPr id="341" name="円/楕円 340"/>
        <xdr:cNvSpPr/>
      </xdr:nvSpPr>
      <xdr:spPr>
        <a:xfrm>
          <a:off x="14351000" y="104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63033</xdr:rowOff>
    </xdr:from>
    <xdr:ext cx="762000" cy="259045"/>
    <xdr:sp macro="" textlink="">
      <xdr:nvSpPr>
        <xdr:cNvPr id="342" name="テキスト ボックス 341"/>
        <xdr:cNvSpPr txBox="1"/>
      </xdr:nvSpPr>
      <xdr:spPr>
        <a:xfrm>
          <a:off x="14020800" y="105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115933</xdr:rowOff>
    </xdr:from>
    <xdr:to>
      <xdr:col>19</xdr:col>
      <xdr:colOff>533400</xdr:colOff>
      <xdr:row>61</xdr:row>
      <xdr:rowOff>46083</xdr:rowOff>
    </xdr:to>
    <xdr:sp macro="" textlink="">
      <xdr:nvSpPr>
        <xdr:cNvPr id="343" name="円/楕円 342"/>
        <xdr:cNvSpPr/>
      </xdr:nvSpPr>
      <xdr:spPr>
        <a:xfrm>
          <a:off x="13462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30860</xdr:rowOff>
    </xdr:from>
    <xdr:ext cx="762000" cy="259045"/>
    <xdr:sp macro="" textlink="">
      <xdr:nvSpPr>
        <xdr:cNvPr id="344" name="テキスト ボックス 343"/>
        <xdr:cNvSpPr txBox="1"/>
      </xdr:nvSpPr>
      <xdr:spPr>
        <a:xfrm>
          <a:off x="13131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的資金補償金免除繰上償還の実施や町債の新規発行抑制により、実質公債比費率は年々減少しており、本年度においても許可団体となる基準である１８．０％を大きく下回ることができたが、類似団体内では依然として数値が高い状況にある。</a:t>
          </a:r>
          <a:endParaRPr lang="ja-JP" altLang="ja-JP" sz="1600">
            <a:effectLst/>
          </a:endParaRPr>
        </a:p>
        <a:p>
          <a:r>
            <a:rPr kumimoji="1" lang="ja-JP" altLang="ja-JP" sz="1200">
              <a:solidFill>
                <a:schemeClr val="dk1"/>
              </a:solidFill>
              <a:effectLst/>
              <a:latin typeface="+mn-lt"/>
              <a:ea typeface="+mn-ea"/>
              <a:cs typeface="+mn-cs"/>
            </a:rPr>
            <a:t>　今後についても、後年度の財政負担を考慮し、真に活用すべき事業であるか否かの見極めを</a:t>
          </a:r>
          <a:r>
            <a:rPr kumimoji="1" lang="ja-JP" altLang="en-US" sz="1200">
              <a:solidFill>
                <a:schemeClr val="dk1"/>
              </a:solidFill>
              <a:effectLst/>
              <a:latin typeface="+mn-lt"/>
              <a:ea typeface="+mn-ea"/>
              <a:cs typeface="+mn-cs"/>
            </a:rPr>
            <a:t>行う</a:t>
          </a:r>
          <a:r>
            <a:rPr kumimoji="1" lang="ja-JP" altLang="ja-JP" sz="1200">
              <a:solidFill>
                <a:schemeClr val="dk1"/>
              </a:solidFill>
              <a:effectLst/>
              <a:latin typeface="+mn-lt"/>
              <a:ea typeface="+mn-ea"/>
              <a:cs typeface="+mn-cs"/>
            </a:rPr>
            <a:t>とともに、準元利償還金については、独立採算の観点から不採算の操出金の解消を図っていく。</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109583</xdr:rowOff>
    </xdr:from>
    <xdr:to>
      <xdr:col>24</xdr:col>
      <xdr:colOff>558800</xdr:colOff>
      <xdr:row>44</xdr:row>
      <xdr:rowOff>41003</xdr:rowOff>
    </xdr:to>
    <xdr:cxnSp macro="">
      <xdr:nvCxnSpPr>
        <xdr:cNvPr id="374" name="直線コネクタ 373"/>
        <xdr:cNvCxnSpPr/>
      </xdr:nvCxnSpPr>
      <xdr:spPr>
        <a:xfrm flipV="1">
          <a:off x="17018000" y="6281783"/>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13080</xdr:rowOff>
    </xdr:from>
    <xdr:ext cx="762000" cy="259045"/>
    <xdr:sp macro="" textlink="">
      <xdr:nvSpPr>
        <xdr:cNvPr id="375" name="公債費負担の状況最小値テキスト"/>
        <xdr:cNvSpPr txBox="1"/>
      </xdr:nvSpPr>
      <xdr:spPr>
        <a:xfrm>
          <a:off x="17106900" y="75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44</xdr:row>
      <xdr:rowOff>41003</xdr:rowOff>
    </xdr:from>
    <xdr:to>
      <xdr:col>24</xdr:col>
      <xdr:colOff>647700</xdr:colOff>
      <xdr:row>44</xdr:row>
      <xdr:rowOff>41003</xdr:rowOff>
    </xdr:to>
    <xdr:cxnSp macro="">
      <xdr:nvCxnSpPr>
        <xdr:cNvPr id="376" name="直線コネクタ 375"/>
        <xdr:cNvCxnSpPr/>
      </xdr:nvCxnSpPr>
      <xdr:spPr>
        <a:xfrm>
          <a:off x="16929100" y="75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24510</xdr:rowOff>
    </xdr:from>
    <xdr:ext cx="762000" cy="259045"/>
    <xdr:sp macro="" textlink="">
      <xdr:nvSpPr>
        <xdr:cNvPr id="377"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109583</xdr:rowOff>
    </xdr:from>
    <xdr:to>
      <xdr:col>24</xdr:col>
      <xdr:colOff>647700</xdr:colOff>
      <xdr:row>36</xdr:row>
      <xdr:rowOff>109583</xdr:rowOff>
    </xdr:to>
    <xdr:cxnSp macro="">
      <xdr:nvCxnSpPr>
        <xdr:cNvPr id="378" name="直線コネクタ 377"/>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127907</xdr:rowOff>
    </xdr:from>
    <xdr:to>
      <xdr:col>24</xdr:col>
      <xdr:colOff>558800</xdr:colOff>
      <xdr:row>42</xdr:row>
      <xdr:rowOff>4717</xdr:rowOff>
    </xdr:to>
    <xdr:cxnSp macro="">
      <xdr:nvCxnSpPr>
        <xdr:cNvPr id="379" name="直線コネクタ 378"/>
        <xdr:cNvCxnSpPr/>
      </xdr:nvCxnSpPr>
      <xdr:spPr>
        <a:xfrm flipV="1">
          <a:off x="16179800" y="715735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80"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1" name="フローチャート : 判断 380"/>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4717</xdr:rowOff>
    </xdr:from>
    <xdr:to>
      <xdr:col>23</xdr:col>
      <xdr:colOff>406400</xdr:colOff>
      <xdr:row>42</xdr:row>
      <xdr:rowOff>94343</xdr:rowOff>
    </xdr:to>
    <xdr:cxnSp macro="">
      <xdr:nvCxnSpPr>
        <xdr:cNvPr id="382" name="直線コネクタ 381"/>
        <xdr:cNvCxnSpPr/>
      </xdr:nvCxnSpPr>
      <xdr:spPr>
        <a:xfrm flipV="1">
          <a:off x="15290800" y="720561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145143</xdr:rowOff>
    </xdr:from>
    <xdr:to>
      <xdr:col>23</xdr:col>
      <xdr:colOff>457200</xdr:colOff>
      <xdr:row>41</xdr:row>
      <xdr:rowOff>75293</xdr:rowOff>
    </xdr:to>
    <xdr:sp macro="" textlink="">
      <xdr:nvSpPr>
        <xdr:cNvPr id="383" name="フローチャート : 判断 382"/>
        <xdr:cNvSpPr/>
      </xdr:nvSpPr>
      <xdr:spPr>
        <a:xfrm>
          <a:off x="16129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85470</xdr:rowOff>
    </xdr:from>
    <xdr:ext cx="736600" cy="259045"/>
    <xdr:sp macro="" textlink="">
      <xdr:nvSpPr>
        <xdr:cNvPr id="384" name="テキスト ボックス 383"/>
        <xdr:cNvSpPr txBox="1"/>
      </xdr:nvSpPr>
      <xdr:spPr>
        <a:xfrm>
          <a:off x="15798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94343</xdr:rowOff>
    </xdr:from>
    <xdr:to>
      <xdr:col>22</xdr:col>
      <xdr:colOff>203200</xdr:colOff>
      <xdr:row>43</xdr:row>
      <xdr:rowOff>53884</xdr:rowOff>
    </xdr:to>
    <xdr:cxnSp macro="">
      <xdr:nvCxnSpPr>
        <xdr:cNvPr id="385" name="直線コネクタ 384"/>
        <xdr:cNvCxnSpPr/>
      </xdr:nvCxnSpPr>
      <xdr:spPr>
        <a:xfrm flipV="1">
          <a:off x="14401800" y="7295243"/>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21953</xdr:rowOff>
    </xdr:from>
    <xdr:to>
      <xdr:col>22</xdr:col>
      <xdr:colOff>254000</xdr:colOff>
      <xdr:row>41</xdr:row>
      <xdr:rowOff>123553</xdr:rowOff>
    </xdr:to>
    <xdr:sp macro="" textlink="">
      <xdr:nvSpPr>
        <xdr:cNvPr id="386" name="フローチャート : 判断 385"/>
        <xdr:cNvSpPr/>
      </xdr:nvSpPr>
      <xdr:spPr>
        <a:xfrm>
          <a:off x="15240000" y="705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133730</xdr:rowOff>
    </xdr:from>
    <xdr:ext cx="762000" cy="259045"/>
    <xdr:sp macro="" textlink="">
      <xdr:nvSpPr>
        <xdr:cNvPr id="387" name="テキスト ボックス 386"/>
        <xdr:cNvSpPr txBox="1"/>
      </xdr:nvSpPr>
      <xdr:spPr>
        <a:xfrm>
          <a:off x="14909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53884</xdr:rowOff>
    </xdr:from>
    <xdr:to>
      <xdr:col>21</xdr:col>
      <xdr:colOff>0</xdr:colOff>
      <xdr:row>44</xdr:row>
      <xdr:rowOff>47897</xdr:rowOff>
    </xdr:to>
    <xdr:cxnSp macro="">
      <xdr:nvCxnSpPr>
        <xdr:cNvPr id="388" name="直線コネクタ 387"/>
        <xdr:cNvCxnSpPr/>
      </xdr:nvCxnSpPr>
      <xdr:spPr>
        <a:xfrm flipV="1">
          <a:off x="13512800" y="7426234"/>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84001</xdr:rowOff>
    </xdr:from>
    <xdr:to>
      <xdr:col>21</xdr:col>
      <xdr:colOff>50800</xdr:colOff>
      <xdr:row>42</xdr:row>
      <xdr:rowOff>14151</xdr:rowOff>
    </xdr:to>
    <xdr:sp macro="" textlink="">
      <xdr:nvSpPr>
        <xdr:cNvPr id="389" name="フローチャート : 判断 388"/>
        <xdr:cNvSpPr/>
      </xdr:nvSpPr>
      <xdr:spPr>
        <a:xfrm>
          <a:off x="14351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24328</xdr:rowOff>
    </xdr:from>
    <xdr:ext cx="762000" cy="259045"/>
    <xdr:sp macro="" textlink="">
      <xdr:nvSpPr>
        <xdr:cNvPr id="390" name="テキスト ボックス 389"/>
        <xdr:cNvSpPr txBox="1"/>
      </xdr:nvSpPr>
      <xdr:spPr>
        <a:xfrm>
          <a:off x="14020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159838</xdr:rowOff>
    </xdr:from>
    <xdr:to>
      <xdr:col>19</xdr:col>
      <xdr:colOff>533400</xdr:colOff>
      <xdr:row>42</xdr:row>
      <xdr:rowOff>89988</xdr:rowOff>
    </xdr:to>
    <xdr:sp macro="" textlink="">
      <xdr:nvSpPr>
        <xdr:cNvPr id="391" name="フローチャート : 判断 390"/>
        <xdr:cNvSpPr/>
      </xdr:nvSpPr>
      <xdr:spPr>
        <a:xfrm>
          <a:off x="13462000" y="718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100165</xdr:rowOff>
    </xdr:from>
    <xdr:ext cx="762000" cy="259045"/>
    <xdr:sp macro="" textlink="">
      <xdr:nvSpPr>
        <xdr:cNvPr id="392" name="テキスト ボックス 391"/>
        <xdr:cNvSpPr txBox="1"/>
      </xdr:nvSpPr>
      <xdr:spPr>
        <a:xfrm>
          <a:off x="13131800" y="69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98" name="円/楕円 397"/>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49184</xdr:rowOff>
    </xdr:from>
    <xdr:ext cx="762000" cy="259045"/>
    <xdr:sp macro="" textlink="">
      <xdr:nvSpPr>
        <xdr:cNvPr id="399" name="公債費負担の状況該当値テキスト"/>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125367</xdr:rowOff>
    </xdr:from>
    <xdr:to>
      <xdr:col>23</xdr:col>
      <xdr:colOff>457200</xdr:colOff>
      <xdr:row>42</xdr:row>
      <xdr:rowOff>55517</xdr:rowOff>
    </xdr:to>
    <xdr:sp macro="" textlink="">
      <xdr:nvSpPr>
        <xdr:cNvPr id="400" name="円/楕円 399"/>
        <xdr:cNvSpPr/>
      </xdr:nvSpPr>
      <xdr:spPr>
        <a:xfrm>
          <a:off x="161290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40294</xdr:rowOff>
    </xdr:from>
    <xdr:ext cx="736600" cy="259045"/>
    <xdr:sp macro="" textlink="">
      <xdr:nvSpPr>
        <xdr:cNvPr id="401" name="テキスト ボックス 400"/>
        <xdr:cNvSpPr txBox="1"/>
      </xdr:nvSpPr>
      <xdr:spPr>
        <a:xfrm>
          <a:off x="15798800" y="724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402" name="円/楕円 401"/>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129920</xdr:rowOff>
    </xdr:from>
    <xdr:ext cx="762000" cy="259045"/>
    <xdr:sp macro="" textlink="">
      <xdr:nvSpPr>
        <xdr:cNvPr id="403" name="テキスト ボックス 402"/>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3084</xdr:rowOff>
    </xdr:from>
    <xdr:to>
      <xdr:col>21</xdr:col>
      <xdr:colOff>50800</xdr:colOff>
      <xdr:row>43</xdr:row>
      <xdr:rowOff>104684</xdr:rowOff>
    </xdr:to>
    <xdr:sp macro="" textlink="">
      <xdr:nvSpPr>
        <xdr:cNvPr id="404" name="円/楕円 403"/>
        <xdr:cNvSpPr/>
      </xdr:nvSpPr>
      <xdr:spPr>
        <a:xfrm>
          <a:off x="143510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89461</xdr:rowOff>
    </xdr:from>
    <xdr:ext cx="762000" cy="259045"/>
    <xdr:sp macro="" textlink="">
      <xdr:nvSpPr>
        <xdr:cNvPr id="405" name="テキスト ボックス 404"/>
        <xdr:cNvSpPr txBox="1"/>
      </xdr:nvSpPr>
      <xdr:spPr>
        <a:xfrm>
          <a:off x="14020800" y="746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168547</xdr:rowOff>
    </xdr:from>
    <xdr:to>
      <xdr:col>19</xdr:col>
      <xdr:colOff>533400</xdr:colOff>
      <xdr:row>44</xdr:row>
      <xdr:rowOff>98697</xdr:rowOff>
    </xdr:to>
    <xdr:sp macro="" textlink="">
      <xdr:nvSpPr>
        <xdr:cNvPr id="406" name="円/楕円 405"/>
        <xdr:cNvSpPr/>
      </xdr:nvSpPr>
      <xdr:spPr>
        <a:xfrm>
          <a:off x="13462000" y="75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83474</xdr:rowOff>
    </xdr:from>
    <xdr:ext cx="762000" cy="259045"/>
    <xdr:sp macro="" textlink="">
      <xdr:nvSpPr>
        <xdr:cNvPr id="407" name="テキスト ボックス 406"/>
        <xdr:cNvSpPr txBox="1"/>
      </xdr:nvSpPr>
      <xdr:spPr>
        <a:xfrm>
          <a:off x="13131800" y="762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類似団体平均を下回っている主な原因としては、町債現在高の減少及び充当可能基金の増額による将来負担比率の減少である。</a:t>
          </a:r>
          <a:endParaRPr lang="ja-JP" altLang="ja-JP" sz="1600">
            <a:effectLst/>
          </a:endParaRPr>
        </a:p>
        <a:p>
          <a:r>
            <a:rPr kumimoji="1" lang="ja-JP" altLang="ja-JP" sz="1200">
              <a:solidFill>
                <a:schemeClr val="dk1"/>
              </a:solidFill>
              <a:effectLst/>
              <a:latin typeface="+mn-lt"/>
              <a:ea typeface="+mn-ea"/>
              <a:cs typeface="+mn-cs"/>
            </a:rPr>
            <a:t>　今後も優先度や緊急性を判断し、事業の選択と集中化を図るなど将来を見据えた</a:t>
          </a:r>
          <a:r>
            <a:rPr kumimoji="1" lang="ja-JP" altLang="en-US" sz="1200">
              <a:solidFill>
                <a:schemeClr val="dk1"/>
              </a:solidFill>
              <a:effectLst/>
              <a:latin typeface="+mn-lt"/>
              <a:ea typeface="+mn-ea"/>
              <a:cs typeface="+mn-cs"/>
            </a:rPr>
            <a:t>行財政</a:t>
          </a:r>
          <a:r>
            <a:rPr kumimoji="1" lang="ja-JP" altLang="ja-JP" sz="1200">
              <a:solidFill>
                <a:schemeClr val="dk1"/>
              </a:solidFill>
              <a:effectLst/>
              <a:latin typeface="+mn-lt"/>
              <a:ea typeface="+mn-ea"/>
              <a:cs typeface="+mn-cs"/>
            </a:rPr>
            <a:t>運営に努める。</a:t>
          </a:r>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153882</xdr:rowOff>
    </xdr:from>
    <xdr:to>
      <xdr:col>24</xdr:col>
      <xdr:colOff>558800</xdr:colOff>
      <xdr:row>14</xdr:row>
      <xdr:rowOff>30692</xdr:rowOff>
    </xdr:to>
    <xdr:cxnSp macro="">
      <xdr:nvCxnSpPr>
        <xdr:cNvPr id="441" name="直線コネクタ 440"/>
        <xdr:cNvCxnSpPr/>
      </xdr:nvCxnSpPr>
      <xdr:spPr>
        <a:xfrm flipV="1">
          <a:off x="16179800" y="23827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2"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3" name="フローチャート : 判断 442"/>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30692</xdr:rowOff>
    </xdr:from>
    <xdr:to>
      <xdr:col>23</xdr:col>
      <xdr:colOff>406400</xdr:colOff>
      <xdr:row>14</xdr:row>
      <xdr:rowOff>132842</xdr:rowOff>
    </xdr:to>
    <xdr:cxnSp macro="">
      <xdr:nvCxnSpPr>
        <xdr:cNvPr id="444" name="直線コネクタ 443"/>
        <xdr:cNvCxnSpPr/>
      </xdr:nvCxnSpPr>
      <xdr:spPr>
        <a:xfrm flipV="1">
          <a:off x="15290800" y="2430992"/>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13860</xdr:rowOff>
    </xdr:from>
    <xdr:ext cx="736600" cy="259045"/>
    <xdr:sp macro="" textlink="">
      <xdr:nvSpPr>
        <xdr:cNvPr id="446" name="テキスト ボックス 445"/>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132842</xdr:rowOff>
    </xdr:from>
    <xdr:to>
      <xdr:col>22</xdr:col>
      <xdr:colOff>203200</xdr:colOff>
      <xdr:row>15</xdr:row>
      <xdr:rowOff>78020</xdr:rowOff>
    </xdr:to>
    <xdr:cxnSp macro="">
      <xdr:nvCxnSpPr>
        <xdr:cNvPr id="447" name="直線コネクタ 446"/>
        <xdr:cNvCxnSpPr/>
      </xdr:nvCxnSpPr>
      <xdr:spPr>
        <a:xfrm flipV="1">
          <a:off x="14401800" y="2533142"/>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81424</xdr:rowOff>
    </xdr:from>
    <xdr:ext cx="762000" cy="259045"/>
    <xdr:sp macro="" textlink="">
      <xdr:nvSpPr>
        <xdr:cNvPr id="449" name="テキスト ボックス 448"/>
        <xdr:cNvSpPr txBox="1"/>
      </xdr:nvSpPr>
      <xdr:spPr>
        <a:xfrm>
          <a:off x="14909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78020</xdr:rowOff>
    </xdr:from>
    <xdr:to>
      <xdr:col>21</xdr:col>
      <xdr:colOff>0</xdr:colOff>
      <xdr:row>15</xdr:row>
      <xdr:rowOff>93303</xdr:rowOff>
    </xdr:to>
    <xdr:cxnSp macro="">
      <xdr:nvCxnSpPr>
        <xdr:cNvPr id="450" name="直線コネクタ 449"/>
        <xdr:cNvCxnSpPr/>
      </xdr:nvCxnSpPr>
      <xdr:spPr>
        <a:xfrm flipV="1">
          <a:off x="13512800" y="2649770"/>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1" name="フローチャート : 判断 450"/>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157836</xdr:rowOff>
    </xdr:from>
    <xdr:ext cx="762000" cy="259045"/>
    <xdr:sp macro="" textlink="">
      <xdr:nvSpPr>
        <xdr:cNvPr id="452" name="テキスト ボックス 451"/>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3" name="フローチャート : 判断 452"/>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94971</xdr:rowOff>
    </xdr:from>
    <xdr:ext cx="762000" cy="259045"/>
    <xdr:sp macro="" textlink="">
      <xdr:nvSpPr>
        <xdr:cNvPr id="454" name="テキスト ボックス 453"/>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103082</xdr:rowOff>
    </xdr:from>
    <xdr:to>
      <xdr:col>24</xdr:col>
      <xdr:colOff>609600</xdr:colOff>
      <xdr:row>14</xdr:row>
      <xdr:rowOff>33232</xdr:rowOff>
    </xdr:to>
    <xdr:sp macro="" textlink="">
      <xdr:nvSpPr>
        <xdr:cNvPr id="460" name="円/楕円 459"/>
        <xdr:cNvSpPr/>
      </xdr:nvSpPr>
      <xdr:spPr>
        <a:xfrm>
          <a:off x="169672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24359</xdr:rowOff>
    </xdr:from>
    <xdr:ext cx="762000" cy="259045"/>
    <xdr:sp macro="" textlink="">
      <xdr:nvSpPr>
        <xdr:cNvPr id="461" name="将来負担の状況該当値テキスト"/>
        <xdr:cNvSpPr txBox="1"/>
      </xdr:nvSpPr>
      <xdr:spPr>
        <a:xfrm>
          <a:off x="17106900" y="225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151342</xdr:rowOff>
    </xdr:from>
    <xdr:to>
      <xdr:col>23</xdr:col>
      <xdr:colOff>457200</xdr:colOff>
      <xdr:row>14</xdr:row>
      <xdr:rowOff>81492</xdr:rowOff>
    </xdr:to>
    <xdr:sp macro="" textlink="">
      <xdr:nvSpPr>
        <xdr:cNvPr id="462" name="円/楕円 461"/>
        <xdr:cNvSpPr/>
      </xdr:nvSpPr>
      <xdr:spPr>
        <a:xfrm>
          <a:off x="16129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91669</xdr:rowOff>
    </xdr:from>
    <xdr:ext cx="736600" cy="259045"/>
    <xdr:sp macro="" textlink="">
      <xdr:nvSpPr>
        <xdr:cNvPr id="463" name="テキスト ボックス 462"/>
        <xdr:cNvSpPr txBox="1"/>
      </xdr:nvSpPr>
      <xdr:spPr>
        <a:xfrm>
          <a:off x="15798800" y="214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82042</xdr:rowOff>
    </xdr:from>
    <xdr:to>
      <xdr:col>22</xdr:col>
      <xdr:colOff>254000</xdr:colOff>
      <xdr:row>15</xdr:row>
      <xdr:rowOff>12192</xdr:rowOff>
    </xdr:to>
    <xdr:sp macro="" textlink="">
      <xdr:nvSpPr>
        <xdr:cNvPr id="464" name="円/楕円 463"/>
        <xdr:cNvSpPr/>
      </xdr:nvSpPr>
      <xdr:spPr>
        <a:xfrm>
          <a:off x="15240000" y="2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22369</xdr:rowOff>
    </xdr:from>
    <xdr:ext cx="762000" cy="259045"/>
    <xdr:sp macro="" textlink="">
      <xdr:nvSpPr>
        <xdr:cNvPr id="465" name="テキスト ボックス 464"/>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27220</xdr:rowOff>
    </xdr:from>
    <xdr:to>
      <xdr:col>21</xdr:col>
      <xdr:colOff>50800</xdr:colOff>
      <xdr:row>15</xdr:row>
      <xdr:rowOff>128820</xdr:rowOff>
    </xdr:to>
    <xdr:sp macro="" textlink="">
      <xdr:nvSpPr>
        <xdr:cNvPr id="466" name="円/楕円 465"/>
        <xdr:cNvSpPr/>
      </xdr:nvSpPr>
      <xdr:spPr>
        <a:xfrm>
          <a:off x="14351000" y="2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138997</xdr:rowOff>
    </xdr:from>
    <xdr:ext cx="762000" cy="259045"/>
    <xdr:sp macro="" textlink="">
      <xdr:nvSpPr>
        <xdr:cNvPr id="467" name="テキスト ボックス 466"/>
        <xdr:cNvSpPr txBox="1"/>
      </xdr:nvSpPr>
      <xdr:spPr>
        <a:xfrm>
          <a:off x="14020800" y="236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42503</xdr:rowOff>
    </xdr:from>
    <xdr:to>
      <xdr:col>19</xdr:col>
      <xdr:colOff>533400</xdr:colOff>
      <xdr:row>15</xdr:row>
      <xdr:rowOff>144103</xdr:rowOff>
    </xdr:to>
    <xdr:sp macro="" textlink="">
      <xdr:nvSpPr>
        <xdr:cNvPr id="468" name="円/楕円 467"/>
        <xdr:cNvSpPr/>
      </xdr:nvSpPr>
      <xdr:spPr>
        <a:xfrm>
          <a:off x="13462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154280</xdr:rowOff>
    </xdr:from>
    <xdr:ext cx="762000" cy="259045"/>
    <xdr:sp macro="" textlink="">
      <xdr:nvSpPr>
        <xdr:cNvPr id="469" name="テキスト ボックス 468"/>
        <xdr:cNvSpPr txBox="1"/>
      </xdr:nvSpPr>
      <xdr:spPr>
        <a:xfrm>
          <a:off x="13131800" y="238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北海道美幌町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20,851
20,801
438.41
10,587,399
10,442,201
95,099
6,767,294
9,426,021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定員管理の適正化の推進により、類似団体平均を下回っている。</a:t>
          </a:r>
          <a:endParaRPr lang="ja-JP" altLang="ja-JP" sz="1600">
            <a:effectLst/>
          </a:endParaRPr>
        </a:p>
        <a:p>
          <a:r>
            <a:rPr lang="ja-JP" altLang="ja-JP" sz="1200">
              <a:solidFill>
                <a:schemeClr val="dk1"/>
              </a:solidFill>
              <a:effectLst/>
              <a:latin typeface="+mn-lt"/>
              <a:ea typeface="+mn-ea"/>
              <a:cs typeface="+mn-cs"/>
            </a:rPr>
            <a:t>　今後も新規採用の抑制や外部委託の促進等により人件費全体の抑制に努める。</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3556</xdr:rowOff>
    </xdr:to>
    <xdr:cxnSp macro="">
      <xdr:nvCxnSpPr>
        <xdr:cNvPr id="62" name="直線コネクタ 61"/>
        <xdr:cNvCxnSpPr/>
      </xdr:nvCxnSpPr>
      <xdr:spPr>
        <a:xfrm flipV="1">
          <a:off x="3987800" y="6139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3556</xdr:rowOff>
    </xdr:to>
    <xdr:cxnSp macro="">
      <xdr:nvCxnSpPr>
        <xdr:cNvPr id="65" name="直線コネクタ 64"/>
        <xdr:cNvCxnSpPr/>
      </xdr:nvCxnSpPr>
      <xdr:spPr>
        <a:xfrm>
          <a:off x="3098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17272</xdr:rowOff>
    </xdr:to>
    <xdr:cxnSp macro="">
      <xdr:nvCxnSpPr>
        <xdr:cNvPr id="68" name="直線コネクタ 67"/>
        <xdr:cNvCxnSpPr/>
      </xdr:nvCxnSpPr>
      <xdr:spPr>
        <a:xfrm flipV="1">
          <a:off x="2209800" y="6162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17272</xdr:rowOff>
    </xdr:from>
    <xdr:to>
      <xdr:col>3</xdr:col>
      <xdr:colOff>142875</xdr:colOff>
      <xdr:row>36</xdr:row>
      <xdr:rowOff>67564</xdr:rowOff>
    </xdr:to>
    <xdr:cxnSp macro="">
      <xdr:nvCxnSpPr>
        <xdr:cNvPr id="71" name="直線コネクタ 70"/>
        <xdr:cNvCxnSpPr/>
      </xdr:nvCxnSpPr>
      <xdr:spPr>
        <a:xfrm flipV="1">
          <a:off x="1320800" y="61894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1" name="円/楕円 80"/>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2"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124206</xdr:rowOff>
    </xdr:from>
    <xdr:to>
      <xdr:col>5</xdr:col>
      <xdr:colOff>600075</xdr:colOff>
      <xdr:row>36</xdr:row>
      <xdr:rowOff>54356</xdr:rowOff>
    </xdr:to>
    <xdr:sp macro="" textlink="">
      <xdr:nvSpPr>
        <xdr:cNvPr id="83" name="円/楕円 82"/>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64533</xdr:rowOff>
    </xdr:from>
    <xdr:ext cx="736600" cy="259045"/>
    <xdr:sp macro="" textlink="">
      <xdr:nvSpPr>
        <xdr:cNvPr id="84" name="テキスト ボックス 83"/>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5" name="円/楕円 84"/>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86" name="テキスト ボックス 85"/>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137922</xdr:rowOff>
    </xdr:from>
    <xdr:to>
      <xdr:col>3</xdr:col>
      <xdr:colOff>193675</xdr:colOff>
      <xdr:row>36</xdr:row>
      <xdr:rowOff>68072</xdr:rowOff>
    </xdr:to>
    <xdr:sp macro="" textlink="">
      <xdr:nvSpPr>
        <xdr:cNvPr id="87" name="円/楕円 86"/>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78249</xdr:rowOff>
    </xdr:from>
    <xdr:ext cx="762000" cy="259045"/>
    <xdr:sp macro="" textlink="">
      <xdr:nvSpPr>
        <xdr:cNvPr id="88" name="テキスト ボックス 87"/>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89" name="円/楕円 88"/>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90" name="テキスト ボックス 89"/>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「第２次美幌町財政運営計画」に基づきゼロベースの視点に立って全ての事務事業を見直してきた結果、類似団体平均を下回っている。</a:t>
          </a:r>
          <a:endParaRPr lang="ja-JP" altLang="ja-JP" sz="1200">
            <a:effectLst/>
          </a:endParaRPr>
        </a:p>
        <a:p>
          <a:r>
            <a:rPr lang="ja-JP" altLang="ja-JP" sz="1200">
              <a:solidFill>
                <a:schemeClr val="dk1"/>
              </a:solidFill>
              <a:effectLst/>
              <a:latin typeface="+mn-lt"/>
              <a:ea typeface="+mn-ea"/>
              <a:cs typeface="+mn-cs"/>
            </a:rPr>
            <a:t>　今後も内部管理経費の徹底した節減と効率的な執行のほか、公共施設の管理運営の見直しを進める。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14986</xdr:rowOff>
    </xdr:from>
    <xdr:to>
      <xdr:col>24</xdr:col>
      <xdr:colOff>31750</xdr:colOff>
      <xdr:row>17</xdr:row>
      <xdr:rowOff>56134</xdr:rowOff>
    </xdr:to>
    <xdr:cxnSp macro="">
      <xdr:nvCxnSpPr>
        <xdr:cNvPr id="120" name="直線コネクタ 119"/>
        <xdr:cNvCxnSpPr/>
      </xdr:nvCxnSpPr>
      <xdr:spPr>
        <a:xfrm>
          <a:off x="15671800" y="29296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136144</xdr:rowOff>
    </xdr:from>
    <xdr:to>
      <xdr:col>22</xdr:col>
      <xdr:colOff>565150</xdr:colOff>
      <xdr:row>17</xdr:row>
      <xdr:rowOff>14986</xdr:rowOff>
    </xdr:to>
    <xdr:cxnSp macro="">
      <xdr:nvCxnSpPr>
        <xdr:cNvPr id="123" name="直線コネクタ 122"/>
        <xdr:cNvCxnSpPr/>
      </xdr:nvCxnSpPr>
      <xdr:spPr>
        <a:xfrm>
          <a:off x="14782800" y="2879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136144</xdr:rowOff>
    </xdr:from>
    <xdr:to>
      <xdr:col>21</xdr:col>
      <xdr:colOff>361950</xdr:colOff>
      <xdr:row>17</xdr:row>
      <xdr:rowOff>14986</xdr:rowOff>
    </xdr:to>
    <xdr:cxnSp macro="">
      <xdr:nvCxnSpPr>
        <xdr:cNvPr id="126" name="直線コネクタ 125"/>
        <xdr:cNvCxnSpPr/>
      </xdr:nvCxnSpPr>
      <xdr:spPr>
        <a:xfrm flipV="1">
          <a:off x="13893800" y="2879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17</xdr:row>
      <xdr:rowOff>14986</xdr:rowOff>
    </xdr:to>
    <xdr:cxnSp macro="">
      <xdr:nvCxnSpPr>
        <xdr:cNvPr id="129" name="直線コネクタ 128"/>
        <xdr:cNvCxnSpPr/>
      </xdr:nvCxnSpPr>
      <xdr:spPr>
        <a:xfrm>
          <a:off x="13004800" y="28473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5334</xdr:rowOff>
    </xdr:from>
    <xdr:to>
      <xdr:col>24</xdr:col>
      <xdr:colOff>82550</xdr:colOff>
      <xdr:row>17</xdr:row>
      <xdr:rowOff>106934</xdr:rowOff>
    </xdr:to>
    <xdr:sp macro="" textlink="">
      <xdr:nvSpPr>
        <xdr:cNvPr id="139" name="円/楕円 138"/>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21861</xdr:rowOff>
    </xdr:from>
    <xdr:ext cx="762000" cy="259045"/>
    <xdr:sp macro="" textlink="">
      <xdr:nvSpPr>
        <xdr:cNvPr id="140" name="物件費該当値テキスト"/>
        <xdr:cNvSpPr txBox="1"/>
      </xdr:nvSpPr>
      <xdr:spPr>
        <a:xfrm>
          <a:off x="16598900" y="276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135636</xdr:rowOff>
    </xdr:from>
    <xdr:to>
      <xdr:col>22</xdr:col>
      <xdr:colOff>615950</xdr:colOff>
      <xdr:row>17</xdr:row>
      <xdr:rowOff>65786</xdr:rowOff>
    </xdr:to>
    <xdr:sp macro="" textlink="">
      <xdr:nvSpPr>
        <xdr:cNvPr id="141" name="円/楕円 140"/>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42" name="テキスト ボックス 141"/>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85344</xdr:rowOff>
    </xdr:from>
    <xdr:to>
      <xdr:col>21</xdr:col>
      <xdr:colOff>412750</xdr:colOff>
      <xdr:row>17</xdr:row>
      <xdr:rowOff>15494</xdr:rowOff>
    </xdr:to>
    <xdr:sp macro="" textlink="">
      <xdr:nvSpPr>
        <xdr:cNvPr id="143" name="円/楕円 142"/>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25671</xdr:rowOff>
    </xdr:from>
    <xdr:ext cx="762000" cy="259045"/>
    <xdr:sp macro="" textlink="">
      <xdr:nvSpPr>
        <xdr:cNvPr id="144" name="テキスト ボックス 143"/>
        <xdr:cNvSpPr txBox="1"/>
      </xdr:nvSpPr>
      <xdr:spPr>
        <a:xfrm>
          <a:off x="14401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135636</xdr:rowOff>
    </xdr:from>
    <xdr:to>
      <xdr:col>20</xdr:col>
      <xdr:colOff>209550</xdr:colOff>
      <xdr:row>17</xdr:row>
      <xdr:rowOff>65786</xdr:rowOff>
    </xdr:to>
    <xdr:sp macro="" textlink="">
      <xdr:nvSpPr>
        <xdr:cNvPr id="145" name="円/楕円 144"/>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75963</xdr:rowOff>
    </xdr:from>
    <xdr:ext cx="762000" cy="259045"/>
    <xdr:sp macro="" textlink="">
      <xdr:nvSpPr>
        <xdr:cNvPr id="146" name="テキスト ボックス 145"/>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7" name="円/楕円 146"/>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8" name="テキスト ボックス 147"/>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類似団体平均を下回っている。その要因としては、給付事業全般の検証による所得制限の設定等が挙げられる。</a:t>
          </a:r>
          <a:endParaRPr lang="ja-JP" altLang="ja-JP" sz="1200">
            <a:effectLst/>
          </a:endParaRPr>
        </a:p>
        <a:p>
          <a:r>
            <a:rPr lang="ja-JP" altLang="ja-JP" sz="1200">
              <a:solidFill>
                <a:schemeClr val="dk1"/>
              </a:solidFill>
              <a:effectLst/>
              <a:latin typeface="+mn-lt"/>
              <a:ea typeface="+mn-ea"/>
              <a:cs typeface="+mn-cs"/>
            </a:rPr>
            <a:t>　今後も</a:t>
          </a:r>
          <a:r>
            <a:rPr lang="ja-JP" altLang="en-US" sz="1200">
              <a:solidFill>
                <a:schemeClr val="dk1"/>
              </a:solidFill>
              <a:effectLst/>
              <a:latin typeface="+mn-lt"/>
              <a:ea typeface="+mn-ea"/>
              <a:cs typeface="+mn-cs"/>
            </a:rPr>
            <a:t>給付</a:t>
          </a:r>
          <a:r>
            <a:rPr lang="ja-JP" altLang="ja-JP" sz="1200">
              <a:solidFill>
                <a:schemeClr val="dk1"/>
              </a:solidFill>
              <a:effectLst/>
              <a:latin typeface="+mn-lt"/>
              <a:ea typeface="+mn-ea"/>
              <a:cs typeface="+mn-cs"/>
            </a:rPr>
            <a:t>水準の適正化に努め</a:t>
          </a:r>
          <a:r>
            <a:rPr lang="ja-JP" altLang="en-US" sz="1200">
              <a:solidFill>
                <a:schemeClr val="dk1"/>
              </a:solidFill>
              <a:effectLst/>
              <a:latin typeface="+mn-lt"/>
              <a:ea typeface="+mn-ea"/>
              <a:cs typeface="+mn-cs"/>
            </a:rPr>
            <a:t>、よりサービスの効果を高めて</a:t>
          </a:r>
          <a:r>
            <a:rPr lang="ja-JP" altLang="ja-JP" sz="1200">
              <a:solidFill>
                <a:schemeClr val="dk1"/>
              </a:solidFill>
              <a:effectLst/>
              <a:latin typeface="+mn-lt"/>
              <a:ea typeface="+mn-ea"/>
              <a:cs typeface="+mn-cs"/>
            </a:rPr>
            <a:t>いく。</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146050</xdr:rowOff>
    </xdr:to>
    <xdr:cxnSp macro="">
      <xdr:nvCxnSpPr>
        <xdr:cNvPr id="181" name="直線コネクタ 180"/>
        <xdr:cNvCxnSpPr/>
      </xdr:nvCxnSpPr>
      <xdr:spPr>
        <a:xfrm flipV="1">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53</xdr:row>
      <xdr:rowOff>146050</xdr:rowOff>
    </xdr:to>
    <xdr:cxnSp macro="">
      <xdr:nvCxnSpPr>
        <xdr:cNvPr id="184" name="直線コネクタ 183"/>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146050</xdr:rowOff>
    </xdr:to>
    <xdr:cxnSp macro="">
      <xdr:nvCxnSpPr>
        <xdr:cNvPr id="187" name="直線コネクタ 186"/>
        <xdr:cNvCxnSpPr/>
      </xdr:nvCxnSpPr>
      <xdr:spPr>
        <a:xfrm>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82550</xdr:rowOff>
    </xdr:from>
    <xdr:to>
      <xdr:col>3</xdr:col>
      <xdr:colOff>142875</xdr:colOff>
      <xdr:row>53</xdr:row>
      <xdr:rowOff>107950</xdr:rowOff>
    </xdr:to>
    <xdr:cxnSp macro="">
      <xdr:nvCxnSpPr>
        <xdr:cNvPr id="190" name="直線コネクタ 189"/>
        <xdr:cNvCxnSpPr/>
      </xdr:nvCxnSpPr>
      <xdr:spPr>
        <a:xfrm>
          <a:off x="1320800" y="916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0" name="円/楕円 199"/>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73677</xdr:rowOff>
    </xdr:from>
    <xdr:ext cx="762000" cy="259045"/>
    <xdr:sp macro="" textlink="">
      <xdr:nvSpPr>
        <xdr:cNvPr id="201"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2" name="円/楕円 201"/>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3" name="テキスト ボックス 202"/>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4" name="円/楕円 203"/>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05" name="テキスト ボックス 204"/>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06" name="円/楕円 205"/>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07" name="テキスト ボックス 206"/>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31750</xdr:rowOff>
    </xdr:from>
    <xdr:to>
      <xdr:col>1</xdr:col>
      <xdr:colOff>676275</xdr:colOff>
      <xdr:row>53</xdr:row>
      <xdr:rowOff>133350</xdr:rowOff>
    </xdr:to>
    <xdr:sp macro="" textlink="">
      <xdr:nvSpPr>
        <xdr:cNvPr id="208" name="円/楕円 207"/>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143527</xdr:rowOff>
    </xdr:from>
    <xdr:ext cx="762000" cy="259045"/>
    <xdr:sp macro="" textlink="">
      <xdr:nvSpPr>
        <xdr:cNvPr id="209" name="テキスト ボックス 208"/>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維持補修費については、施設の老朽化により支出が増加しているため、今後も施設の計画的な維持補修を行う。</a:t>
          </a:r>
          <a:endParaRPr lang="ja-JP" altLang="ja-JP" sz="1200">
            <a:effectLst/>
          </a:endParaRPr>
        </a:p>
        <a:p>
          <a:r>
            <a:rPr lang="ja-JP" altLang="ja-JP" sz="1200">
              <a:solidFill>
                <a:schemeClr val="dk1"/>
              </a:solidFill>
              <a:effectLst/>
              <a:latin typeface="+mn-lt"/>
              <a:ea typeface="+mn-ea"/>
              <a:cs typeface="+mn-cs"/>
            </a:rPr>
            <a:t>　繰出金については、</a:t>
          </a:r>
          <a:r>
            <a:rPr lang="ja-JP" altLang="en-US" sz="1200">
              <a:solidFill>
                <a:schemeClr val="dk1"/>
              </a:solidFill>
              <a:effectLst/>
              <a:latin typeface="+mn-lt"/>
              <a:ea typeface="+mn-ea"/>
              <a:cs typeface="+mn-cs"/>
            </a:rPr>
            <a:t>病院事業会計や公共下水道事業会計に対する繰出金が増加傾向にあるため、今後も引き続き</a:t>
          </a:r>
          <a:r>
            <a:rPr lang="ja-JP" altLang="ja-JP" sz="1200">
              <a:solidFill>
                <a:schemeClr val="dk1"/>
              </a:solidFill>
              <a:effectLst/>
              <a:latin typeface="+mn-lt"/>
              <a:ea typeface="+mn-ea"/>
              <a:cs typeface="+mn-cs"/>
            </a:rPr>
            <a:t>内部経費節減などによる健全化策を推し進め、普通会計の負担を減らしていくよう努める。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49276</xdr:rowOff>
    </xdr:from>
    <xdr:to>
      <xdr:col>24</xdr:col>
      <xdr:colOff>31750</xdr:colOff>
      <xdr:row>56</xdr:row>
      <xdr:rowOff>81280</xdr:rowOff>
    </xdr:to>
    <xdr:cxnSp macro="">
      <xdr:nvCxnSpPr>
        <xdr:cNvPr id="239" name="直線コネクタ 238"/>
        <xdr:cNvCxnSpPr/>
      </xdr:nvCxnSpPr>
      <xdr:spPr>
        <a:xfrm>
          <a:off x="15671800" y="96504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170434</xdr:rowOff>
    </xdr:from>
    <xdr:to>
      <xdr:col>22</xdr:col>
      <xdr:colOff>565150</xdr:colOff>
      <xdr:row>56</xdr:row>
      <xdr:rowOff>49276</xdr:rowOff>
    </xdr:to>
    <xdr:cxnSp macro="">
      <xdr:nvCxnSpPr>
        <xdr:cNvPr id="242" name="直線コネクタ 241"/>
        <xdr:cNvCxnSpPr/>
      </xdr:nvCxnSpPr>
      <xdr:spPr>
        <a:xfrm>
          <a:off x="14782800" y="96001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170434</xdr:rowOff>
    </xdr:from>
    <xdr:to>
      <xdr:col>21</xdr:col>
      <xdr:colOff>361950</xdr:colOff>
      <xdr:row>56</xdr:row>
      <xdr:rowOff>12700</xdr:rowOff>
    </xdr:to>
    <xdr:cxnSp macro="">
      <xdr:nvCxnSpPr>
        <xdr:cNvPr id="245" name="直線コネクタ 244"/>
        <xdr:cNvCxnSpPr/>
      </xdr:nvCxnSpPr>
      <xdr:spPr>
        <a:xfrm flipV="1">
          <a:off x="13893800" y="9600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143002</xdr:rowOff>
    </xdr:from>
    <xdr:to>
      <xdr:col>20</xdr:col>
      <xdr:colOff>158750</xdr:colOff>
      <xdr:row>56</xdr:row>
      <xdr:rowOff>12700</xdr:rowOff>
    </xdr:to>
    <xdr:cxnSp macro="">
      <xdr:nvCxnSpPr>
        <xdr:cNvPr id="248" name="直線コネクタ 247"/>
        <xdr:cNvCxnSpPr/>
      </xdr:nvCxnSpPr>
      <xdr:spPr>
        <a:xfrm>
          <a:off x="13004800" y="9572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58" name="円/楕円 257"/>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59"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169926</xdr:rowOff>
    </xdr:from>
    <xdr:to>
      <xdr:col>22</xdr:col>
      <xdr:colOff>615950</xdr:colOff>
      <xdr:row>56</xdr:row>
      <xdr:rowOff>100076</xdr:rowOff>
    </xdr:to>
    <xdr:sp macro="" textlink="">
      <xdr:nvSpPr>
        <xdr:cNvPr id="260" name="円/楕円 259"/>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110253</xdr:rowOff>
    </xdr:from>
    <xdr:ext cx="736600" cy="259045"/>
    <xdr:sp macro="" textlink="">
      <xdr:nvSpPr>
        <xdr:cNvPr id="261" name="テキスト ボックス 260"/>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119634</xdr:rowOff>
    </xdr:from>
    <xdr:to>
      <xdr:col>21</xdr:col>
      <xdr:colOff>412750</xdr:colOff>
      <xdr:row>56</xdr:row>
      <xdr:rowOff>49784</xdr:rowOff>
    </xdr:to>
    <xdr:sp macro="" textlink="">
      <xdr:nvSpPr>
        <xdr:cNvPr id="262" name="円/楕円 261"/>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59961</xdr:rowOff>
    </xdr:from>
    <xdr:ext cx="762000" cy="259045"/>
    <xdr:sp macro="" textlink="">
      <xdr:nvSpPr>
        <xdr:cNvPr id="263" name="テキスト ボックス 262"/>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64" name="円/楕円 26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5" name="テキスト ボックス 26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92202</xdr:rowOff>
    </xdr:from>
    <xdr:to>
      <xdr:col>19</xdr:col>
      <xdr:colOff>6350</xdr:colOff>
      <xdr:row>56</xdr:row>
      <xdr:rowOff>22352</xdr:rowOff>
    </xdr:to>
    <xdr:sp macro="" textlink="">
      <xdr:nvSpPr>
        <xdr:cNvPr id="266" name="円/楕円 265"/>
        <xdr:cNvSpPr/>
      </xdr:nvSpPr>
      <xdr:spPr>
        <a:xfrm>
          <a:off x="12954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32529</xdr:rowOff>
    </xdr:from>
    <xdr:ext cx="762000" cy="259045"/>
    <xdr:sp macro="" textlink="">
      <xdr:nvSpPr>
        <xdr:cNvPr id="267" name="テキスト ボックス 266"/>
        <xdr:cNvSpPr txBox="1"/>
      </xdr:nvSpPr>
      <xdr:spPr>
        <a:xfrm>
          <a:off x="12623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全ての補助金、負担金に対して再点検・再評価を行っており、類似団体平均を下回っている。</a:t>
          </a:r>
          <a:endParaRPr lang="ja-JP" altLang="ja-JP" sz="1200">
            <a:effectLst/>
          </a:endParaRPr>
        </a:p>
        <a:p>
          <a:r>
            <a:rPr lang="ja-JP" altLang="ja-JP" sz="1200">
              <a:solidFill>
                <a:schemeClr val="dk1"/>
              </a:solidFill>
              <a:effectLst/>
              <a:latin typeface="+mn-lt"/>
              <a:ea typeface="+mn-ea"/>
              <a:cs typeface="+mn-cs"/>
            </a:rPr>
            <a:t>　今後も引き続き交付基準の明確化などの適正化策を進めていく</a:t>
          </a:r>
          <a:r>
            <a:rPr lang="ja-JP" altLang="en-US" sz="1200">
              <a:solidFill>
                <a:schemeClr val="dk1"/>
              </a:solidFill>
              <a:effectLst/>
              <a:latin typeface="+mn-lt"/>
              <a:ea typeface="+mn-ea"/>
              <a:cs typeface="+mn-cs"/>
            </a:rPr>
            <a:t>。</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81280</xdr:rowOff>
    </xdr:to>
    <xdr:cxnSp macro="">
      <xdr:nvCxnSpPr>
        <xdr:cNvPr id="297" name="直線コネクタ 296"/>
        <xdr:cNvCxnSpPr/>
      </xdr:nvCxnSpPr>
      <xdr:spPr>
        <a:xfrm>
          <a:off x="15671800" y="62443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72136</xdr:rowOff>
    </xdr:to>
    <xdr:cxnSp macro="">
      <xdr:nvCxnSpPr>
        <xdr:cNvPr id="300" name="直線コネクタ 299"/>
        <xdr:cNvCxnSpPr/>
      </xdr:nvCxnSpPr>
      <xdr:spPr>
        <a:xfrm>
          <a:off x="14782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85852</xdr:rowOff>
    </xdr:to>
    <xdr:cxnSp macro="">
      <xdr:nvCxnSpPr>
        <xdr:cNvPr id="303" name="直線コネクタ 302"/>
        <xdr:cNvCxnSpPr/>
      </xdr:nvCxnSpPr>
      <xdr:spPr>
        <a:xfrm flipV="1">
          <a:off x="13893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90424</xdr:rowOff>
    </xdr:to>
    <xdr:cxnSp macro="">
      <xdr:nvCxnSpPr>
        <xdr:cNvPr id="306" name="直線コネクタ 305"/>
        <xdr:cNvCxnSpPr/>
      </xdr:nvCxnSpPr>
      <xdr:spPr>
        <a:xfrm flipV="1">
          <a:off x="13004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6" name="円/楕円 315"/>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17"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18" name="円/楕円 317"/>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19" name="テキスト ボックス 318"/>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0" name="円/楕円 31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1" name="テキスト ボックス 320"/>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2" name="円/楕円 321"/>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23" name="テキスト ボックス 322"/>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4" name="円/楕円 323"/>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25" name="テキスト ボックス 324"/>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0" lang="ja-JP" altLang="en-US" sz="1200">
              <a:solidFill>
                <a:schemeClr val="dk1"/>
              </a:solidFill>
              <a:effectLst/>
              <a:latin typeface="+mn-lt"/>
              <a:ea typeface="+mn-ea"/>
              <a:cs typeface="+mn-cs"/>
            </a:rPr>
            <a:t>累次にわたる</a:t>
          </a:r>
          <a:r>
            <a:rPr lang="ja-JP" altLang="ja-JP" sz="1200">
              <a:solidFill>
                <a:schemeClr val="dk1"/>
              </a:solidFill>
              <a:effectLst/>
              <a:latin typeface="+mn-lt"/>
              <a:ea typeface="+mn-ea"/>
              <a:cs typeface="+mn-cs"/>
            </a:rPr>
            <a:t>公共事業に係る町債の増発により、類似団体平均を大きく上回って</a:t>
          </a:r>
          <a:r>
            <a:rPr lang="ja-JP" altLang="en-US" sz="1200">
              <a:solidFill>
                <a:schemeClr val="dk1"/>
              </a:solidFill>
              <a:effectLst/>
              <a:latin typeface="+mn-lt"/>
              <a:ea typeface="+mn-ea"/>
              <a:cs typeface="+mn-cs"/>
            </a:rPr>
            <a:t>いたが</a:t>
          </a:r>
          <a:r>
            <a:rPr lang="ja-JP" altLang="ja-JP" sz="1200">
              <a:solidFill>
                <a:schemeClr val="dk1"/>
              </a:solidFill>
              <a:effectLst/>
              <a:latin typeface="+mn-lt"/>
              <a:ea typeface="+mn-ea"/>
              <a:cs typeface="+mn-cs"/>
            </a:rPr>
            <a:t>、町債の新規発行の抑制</a:t>
          </a:r>
          <a:r>
            <a:rPr lang="ja-JP" altLang="en-US" sz="1200">
              <a:solidFill>
                <a:schemeClr val="dk1"/>
              </a:solidFill>
              <a:effectLst/>
              <a:latin typeface="+mn-lt"/>
              <a:ea typeface="+mn-ea"/>
              <a:cs typeface="+mn-cs"/>
            </a:rPr>
            <a:t>などに</a:t>
          </a:r>
          <a:r>
            <a:rPr lang="ja-JP" altLang="ja-JP" sz="1200">
              <a:solidFill>
                <a:schemeClr val="dk1"/>
              </a:solidFill>
              <a:effectLst/>
              <a:latin typeface="+mn-lt"/>
              <a:ea typeface="+mn-ea"/>
              <a:cs typeface="+mn-cs"/>
            </a:rPr>
            <a:t>より</a:t>
          </a:r>
          <a:r>
            <a:rPr lang="ja-JP" altLang="en-US" sz="1200">
              <a:solidFill>
                <a:schemeClr val="dk1"/>
              </a:solidFill>
              <a:effectLst/>
              <a:latin typeface="+mn-lt"/>
              <a:ea typeface="+mn-ea"/>
              <a:cs typeface="+mn-cs"/>
            </a:rPr>
            <a:t>近年では減少傾向にある。しかし、</a:t>
          </a:r>
          <a:r>
            <a:rPr kumimoji="1" lang="ja-JP" altLang="ja-JP" sz="1200">
              <a:solidFill>
                <a:schemeClr val="dk1"/>
              </a:solidFill>
              <a:effectLst/>
              <a:latin typeface="+mn-lt"/>
              <a:ea typeface="+mn-ea"/>
              <a:cs typeface="+mn-cs"/>
            </a:rPr>
            <a:t>類似団体内では依然として数値が高い状況に</a:t>
          </a:r>
          <a:r>
            <a:rPr kumimoji="1" lang="ja-JP" altLang="en-US" sz="1200">
              <a:solidFill>
                <a:schemeClr val="dk1"/>
              </a:solidFill>
              <a:effectLst/>
              <a:latin typeface="+mn-lt"/>
              <a:ea typeface="+mn-ea"/>
              <a:cs typeface="+mn-cs"/>
            </a:rPr>
            <a:t>あるため、</a:t>
          </a:r>
          <a:r>
            <a:rPr kumimoji="1" lang="ja-JP" altLang="ja-JP" sz="1200">
              <a:solidFill>
                <a:schemeClr val="dk1"/>
              </a:solidFill>
              <a:effectLst/>
              <a:latin typeface="+mn-lt"/>
              <a:ea typeface="+mn-ea"/>
              <a:cs typeface="+mn-cs"/>
            </a:rPr>
            <a:t>今後についても、優先度や緊急性を判断し事業の選択と集中化を図り</a:t>
          </a:r>
          <a:r>
            <a:rPr kumimoji="1" lang="ja-JP" altLang="en-US" sz="1200">
              <a:solidFill>
                <a:schemeClr val="dk1"/>
              </a:solidFill>
              <a:effectLst/>
              <a:latin typeface="+mn-lt"/>
              <a:ea typeface="+mn-ea"/>
              <a:cs typeface="+mn-cs"/>
            </a:rPr>
            <a:t>ながら適正な財政運営を行っていく</a:t>
          </a:r>
          <a:r>
            <a:rPr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73661</xdr:rowOff>
    </xdr:from>
    <xdr:to>
      <xdr:col>7</xdr:col>
      <xdr:colOff>15875</xdr:colOff>
      <xdr:row>78</xdr:row>
      <xdr:rowOff>127000</xdr:rowOff>
    </xdr:to>
    <xdr:cxnSp macro="">
      <xdr:nvCxnSpPr>
        <xdr:cNvPr id="358" name="直線コネクタ 357"/>
        <xdr:cNvCxnSpPr/>
      </xdr:nvCxnSpPr>
      <xdr:spPr>
        <a:xfrm flipV="1">
          <a:off x="3987800" y="134467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79</xdr:row>
      <xdr:rowOff>46989</xdr:rowOff>
    </xdr:to>
    <xdr:cxnSp macro="">
      <xdr:nvCxnSpPr>
        <xdr:cNvPr id="361" name="直線コネクタ 360"/>
        <xdr:cNvCxnSpPr/>
      </xdr:nvCxnSpPr>
      <xdr:spPr>
        <a:xfrm flipV="1">
          <a:off x="3098800" y="135001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80</xdr:row>
      <xdr:rowOff>66039</xdr:rowOff>
    </xdr:to>
    <xdr:cxnSp macro="">
      <xdr:nvCxnSpPr>
        <xdr:cNvPr id="364" name="直線コネクタ 363"/>
        <xdr:cNvCxnSpPr/>
      </xdr:nvCxnSpPr>
      <xdr:spPr>
        <a:xfrm flipV="1">
          <a:off x="2209800" y="135915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66039</xdr:rowOff>
    </xdr:from>
    <xdr:to>
      <xdr:col>3</xdr:col>
      <xdr:colOff>142875</xdr:colOff>
      <xdr:row>80</xdr:row>
      <xdr:rowOff>149861</xdr:rowOff>
    </xdr:to>
    <xdr:cxnSp macro="">
      <xdr:nvCxnSpPr>
        <xdr:cNvPr id="367" name="直線コネクタ 366"/>
        <xdr:cNvCxnSpPr/>
      </xdr:nvCxnSpPr>
      <xdr:spPr>
        <a:xfrm flipV="1">
          <a:off x="1320800" y="13782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22861</xdr:rowOff>
    </xdr:from>
    <xdr:to>
      <xdr:col>7</xdr:col>
      <xdr:colOff>66675</xdr:colOff>
      <xdr:row>78</xdr:row>
      <xdr:rowOff>124461</xdr:rowOff>
    </xdr:to>
    <xdr:sp macro="" textlink="">
      <xdr:nvSpPr>
        <xdr:cNvPr id="377" name="円/楕円 376"/>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166388</xdr:rowOff>
    </xdr:from>
    <xdr:ext cx="762000" cy="259045"/>
    <xdr:sp macro="" textlink="">
      <xdr:nvSpPr>
        <xdr:cNvPr id="378"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79" name="円/楕円 378"/>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80" name="テキスト ボックス 379"/>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81" name="円/楕円 380"/>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82" name="テキスト ボックス 381"/>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15239</xdr:rowOff>
    </xdr:from>
    <xdr:to>
      <xdr:col>3</xdr:col>
      <xdr:colOff>193675</xdr:colOff>
      <xdr:row>80</xdr:row>
      <xdr:rowOff>116839</xdr:rowOff>
    </xdr:to>
    <xdr:sp macro="" textlink="">
      <xdr:nvSpPr>
        <xdr:cNvPr id="383" name="円/楕円 382"/>
        <xdr:cNvSpPr/>
      </xdr:nvSpPr>
      <xdr:spPr>
        <a:xfrm>
          <a:off x="2159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101616</xdr:rowOff>
    </xdr:from>
    <xdr:ext cx="762000" cy="259045"/>
    <xdr:sp macro="" textlink="">
      <xdr:nvSpPr>
        <xdr:cNvPr id="384" name="テキスト ボックス 383"/>
        <xdr:cNvSpPr txBox="1"/>
      </xdr:nvSpPr>
      <xdr:spPr>
        <a:xfrm>
          <a:off x="1828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99061</xdr:rowOff>
    </xdr:from>
    <xdr:to>
      <xdr:col>1</xdr:col>
      <xdr:colOff>676275</xdr:colOff>
      <xdr:row>81</xdr:row>
      <xdr:rowOff>29211</xdr:rowOff>
    </xdr:to>
    <xdr:sp macro="" textlink="">
      <xdr:nvSpPr>
        <xdr:cNvPr id="385" name="円/楕円 384"/>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13988</xdr:rowOff>
    </xdr:from>
    <xdr:ext cx="762000" cy="259045"/>
    <xdr:sp macro="" textlink="">
      <xdr:nvSpPr>
        <xdr:cNvPr id="386" name="テキスト ボックス 385"/>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公債費以外の経費については、全般的に類似団体平均を下回っている。</a:t>
          </a:r>
          <a:endParaRPr lang="ja-JP" altLang="ja-JP" sz="1200">
            <a:effectLst/>
          </a:endParaRPr>
        </a:p>
        <a:p>
          <a:r>
            <a:rPr lang="ja-JP" altLang="ja-JP" sz="1200">
              <a:solidFill>
                <a:schemeClr val="dk1"/>
              </a:solidFill>
              <a:effectLst/>
              <a:latin typeface="+mn-lt"/>
              <a:ea typeface="+mn-ea"/>
              <a:cs typeface="+mn-cs"/>
            </a:rPr>
            <a:t>　今後も「第２次美幌町財政運営計画」などに基づき、事務事業の見直しや経費の節減に取り組み、財政の硬直化をできる限り少なくするよう努める。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65278</xdr:rowOff>
    </xdr:from>
    <xdr:to>
      <xdr:col>24</xdr:col>
      <xdr:colOff>31750</xdr:colOff>
      <xdr:row>73</xdr:row>
      <xdr:rowOff>97282</xdr:rowOff>
    </xdr:to>
    <xdr:cxnSp macro="">
      <xdr:nvCxnSpPr>
        <xdr:cNvPr id="417" name="直線コネクタ 416"/>
        <xdr:cNvCxnSpPr/>
      </xdr:nvCxnSpPr>
      <xdr:spPr>
        <a:xfrm>
          <a:off x="15671800" y="125811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117856</xdr:rowOff>
    </xdr:from>
    <xdr:to>
      <xdr:col>22</xdr:col>
      <xdr:colOff>565150</xdr:colOff>
      <xdr:row>73</xdr:row>
      <xdr:rowOff>65278</xdr:rowOff>
    </xdr:to>
    <xdr:cxnSp macro="">
      <xdr:nvCxnSpPr>
        <xdr:cNvPr id="420" name="直線コネクタ 419"/>
        <xdr:cNvCxnSpPr/>
      </xdr:nvCxnSpPr>
      <xdr:spPr>
        <a:xfrm>
          <a:off x="14782800" y="124622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117856</xdr:rowOff>
    </xdr:from>
    <xdr:to>
      <xdr:col>21</xdr:col>
      <xdr:colOff>361950</xdr:colOff>
      <xdr:row>73</xdr:row>
      <xdr:rowOff>42418</xdr:rowOff>
    </xdr:to>
    <xdr:cxnSp macro="">
      <xdr:nvCxnSpPr>
        <xdr:cNvPr id="423" name="直線コネクタ 422"/>
        <xdr:cNvCxnSpPr/>
      </xdr:nvCxnSpPr>
      <xdr:spPr>
        <a:xfrm flipV="1">
          <a:off x="13893800" y="124622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136144</xdr:rowOff>
    </xdr:from>
    <xdr:to>
      <xdr:col>20</xdr:col>
      <xdr:colOff>158750</xdr:colOff>
      <xdr:row>73</xdr:row>
      <xdr:rowOff>42418</xdr:rowOff>
    </xdr:to>
    <xdr:cxnSp macro="">
      <xdr:nvCxnSpPr>
        <xdr:cNvPr id="426" name="直線コネクタ 425"/>
        <xdr:cNvCxnSpPr/>
      </xdr:nvCxnSpPr>
      <xdr:spPr>
        <a:xfrm>
          <a:off x="13004800" y="124805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46482</xdr:rowOff>
    </xdr:from>
    <xdr:to>
      <xdr:col>24</xdr:col>
      <xdr:colOff>82550</xdr:colOff>
      <xdr:row>73</xdr:row>
      <xdr:rowOff>148082</xdr:rowOff>
    </xdr:to>
    <xdr:sp macro="" textlink="">
      <xdr:nvSpPr>
        <xdr:cNvPr id="436" name="円/楕円 435"/>
        <xdr:cNvSpPr/>
      </xdr:nvSpPr>
      <xdr:spPr>
        <a:xfrm>
          <a:off x="164592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63009</xdr:rowOff>
    </xdr:from>
    <xdr:ext cx="762000" cy="259045"/>
    <xdr:sp macro="" textlink="">
      <xdr:nvSpPr>
        <xdr:cNvPr id="437" name="公債費以外該当値テキスト"/>
        <xdr:cNvSpPr txBox="1"/>
      </xdr:nvSpPr>
      <xdr:spPr>
        <a:xfrm>
          <a:off x="16598900" y="1240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14478</xdr:rowOff>
    </xdr:from>
    <xdr:to>
      <xdr:col>22</xdr:col>
      <xdr:colOff>615950</xdr:colOff>
      <xdr:row>73</xdr:row>
      <xdr:rowOff>116078</xdr:rowOff>
    </xdr:to>
    <xdr:sp macro="" textlink="">
      <xdr:nvSpPr>
        <xdr:cNvPr id="438" name="円/楕円 437"/>
        <xdr:cNvSpPr/>
      </xdr:nvSpPr>
      <xdr:spPr>
        <a:xfrm>
          <a:off x="15621000" y="125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126255</xdr:rowOff>
    </xdr:from>
    <xdr:ext cx="736600" cy="259045"/>
    <xdr:sp macro="" textlink="">
      <xdr:nvSpPr>
        <xdr:cNvPr id="439" name="テキスト ボックス 438"/>
        <xdr:cNvSpPr txBox="1"/>
      </xdr:nvSpPr>
      <xdr:spPr>
        <a:xfrm>
          <a:off x="15290800" y="1229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67056</xdr:rowOff>
    </xdr:from>
    <xdr:to>
      <xdr:col>21</xdr:col>
      <xdr:colOff>412750</xdr:colOff>
      <xdr:row>72</xdr:row>
      <xdr:rowOff>168656</xdr:rowOff>
    </xdr:to>
    <xdr:sp macro="" textlink="">
      <xdr:nvSpPr>
        <xdr:cNvPr id="440" name="円/楕円 439"/>
        <xdr:cNvSpPr/>
      </xdr:nvSpPr>
      <xdr:spPr>
        <a:xfrm>
          <a:off x="14732000" y="124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7383</xdr:rowOff>
    </xdr:from>
    <xdr:ext cx="762000" cy="259045"/>
    <xdr:sp macro="" textlink="">
      <xdr:nvSpPr>
        <xdr:cNvPr id="441" name="テキスト ボックス 440"/>
        <xdr:cNvSpPr txBox="1"/>
      </xdr:nvSpPr>
      <xdr:spPr>
        <a:xfrm>
          <a:off x="14401800" y="1218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163068</xdr:rowOff>
    </xdr:from>
    <xdr:to>
      <xdr:col>20</xdr:col>
      <xdr:colOff>209550</xdr:colOff>
      <xdr:row>73</xdr:row>
      <xdr:rowOff>93218</xdr:rowOff>
    </xdr:to>
    <xdr:sp macro="" textlink="">
      <xdr:nvSpPr>
        <xdr:cNvPr id="442" name="円/楕円 441"/>
        <xdr:cNvSpPr/>
      </xdr:nvSpPr>
      <xdr:spPr>
        <a:xfrm>
          <a:off x="13843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103395</xdr:rowOff>
    </xdr:from>
    <xdr:ext cx="762000" cy="259045"/>
    <xdr:sp macro="" textlink="">
      <xdr:nvSpPr>
        <xdr:cNvPr id="443" name="テキスト ボックス 442"/>
        <xdr:cNvSpPr txBox="1"/>
      </xdr:nvSpPr>
      <xdr:spPr>
        <a:xfrm>
          <a:off x="13512800" y="1227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85344</xdr:rowOff>
    </xdr:from>
    <xdr:to>
      <xdr:col>19</xdr:col>
      <xdr:colOff>6350</xdr:colOff>
      <xdr:row>73</xdr:row>
      <xdr:rowOff>15494</xdr:rowOff>
    </xdr:to>
    <xdr:sp macro="" textlink="">
      <xdr:nvSpPr>
        <xdr:cNvPr id="444" name="円/楕円 443"/>
        <xdr:cNvSpPr/>
      </xdr:nvSpPr>
      <xdr:spPr>
        <a:xfrm>
          <a:off x="12954000" y="124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25671</xdr:rowOff>
    </xdr:from>
    <xdr:ext cx="762000" cy="259045"/>
    <xdr:sp macro="" textlink="">
      <xdr:nvSpPr>
        <xdr:cNvPr id="445" name="テキスト ボックス 444"/>
        <xdr:cNvSpPr txBox="1"/>
      </xdr:nvSpPr>
      <xdr:spPr>
        <a:xfrm>
          <a:off x="12623800" y="1219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北海道美幌町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77622</xdr:rowOff>
    </xdr:from>
    <xdr:to>
      <xdr:col>4</xdr:col>
      <xdr:colOff>1117600</xdr:colOff>
      <xdr:row>16</xdr:row>
      <xdr:rowOff>89129</xdr:rowOff>
    </xdr:to>
    <xdr:cxnSp macro="">
      <xdr:nvCxnSpPr>
        <xdr:cNvPr id="52" name="直線コネクタ 51"/>
        <xdr:cNvCxnSpPr/>
      </xdr:nvCxnSpPr>
      <xdr:spPr bwMode="auto">
        <a:xfrm flipV="1">
          <a:off x="5003800" y="2868447"/>
          <a:ext cx="647700" cy="11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84807</xdr:rowOff>
    </xdr:from>
    <xdr:to>
      <xdr:col>4</xdr:col>
      <xdr:colOff>469900</xdr:colOff>
      <xdr:row>16</xdr:row>
      <xdr:rowOff>89129</xdr:rowOff>
    </xdr:to>
    <xdr:cxnSp macro="">
      <xdr:nvCxnSpPr>
        <xdr:cNvPr id="55" name="直線コネクタ 54"/>
        <xdr:cNvCxnSpPr/>
      </xdr:nvCxnSpPr>
      <xdr:spPr bwMode="auto">
        <a:xfrm>
          <a:off x="4305300" y="2875632"/>
          <a:ext cx="698500" cy="4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84807</xdr:rowOff>
    </xdr:from>
    <xdr:to>
      <xdr:col>3</xdr:col>
      <xdr:colOff>904875</xdr:colOff>
      <xdr:row>16</xdr:row>
      <xdr:rowOff>96574</xdr:rowOff>
    </xdr:to>
    <xdr:cxnSp macro="">
      <xdr:nvCxnSpPr>
        <xdr:cNvPr id="58" name="直線コネクタ 57"/>
        <xdr:cNvCxnSpPr/>
      </xdr:nvCxnSpPr>
      <xdr:spPr bwMode="auto">
        <a:xfrm flipV="1">
          <a:off x="3606800" y="2875632"/>
          <a:ext cx="698500" cy="11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96574</xdr:rowOff>
    </xdr:from>
    <xdr:to>
      <xdr:col>3</xdr:col>
      <xdr:colOff>206375</xdr:colOff>
      <xdr:row>16</xdr:row>
      <xdr:rowOff>117780</xdr:rowOff>
    </xdr:to>
    <xdr:cxnSp macro="">
      <xdr:nvCxnSpPr>
        <xdr:cNvPr id="61" name="直線コネクタ 60"/>
        <xdr:cNvCxnSpPr/>
      </xdr:nvCxnSpPr>
      <xdr:spPr bwMode="auto">
        <a:xfrm flipV="1">
          <a:off x="2908300" y="2887399"/>
          <a:ext cx="698500" cy="21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26822</xdr:rowOff>
    </xdr:from>
    <xdr:to>
      <xdr:col>5</xdr:col>
      <xdr:colOff>34925</xdr:colOff>
      <xdr:row>16</xdr:row>
      <xdr:rowOff>128422</xdr:rowOff>
    </xdr:to>
    <xdr:sp macro="" textlink="">
      <xdr:nvSpPr>
        <xdr:cNvPr id="71" name="円/楕円 70"/>
        <xdr:cNvSpPr/>
      </xdr:nvSpPr>
      <xdr:spPr bwMode="auto">
        <a:xfrm>
          <a:off x="5600700" y="281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43349</xdr:rowOff>
    </xdr:from>
    <xdr:ext cx="762000" cy="259045"/>
    <xdr:sp macro="" textlink="">
      <xdr:nvSpPr>
        <xdr:cNvPr id="72" name="人口1人当たり決算額の推移該当値テキスト130"/>
        <xdr:cNvSpPr txBox="1"/>
      </xdr:nvSpPr>
      <xdr:spPr>
        <a:xfrm>
          <a:off x="5740400" y="266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98,161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38329</xdr:rowOff>
    </xdr:from>
    <xdr:to>
      <xdr:col>4</xdr:col>
      <xdr:colOff>520700</xdr:colOff>
      <xdr:row>16</xdr:row>
      <xdr:rowOff>139929</xdr:rowOff>
    </xdr:to>
    <xdr:sp macro="" textlink="">
      <xdr:nvSpPr>
        <xdr:cNvPr id="73" name="円/楕円 72"/>
        <xdr:cNvSpPr/>
      </xdr:nvSpPr>
      <xdr:spPr bwMode="auto">
        <a:xfrm>
          <a:off x="4953000" y="282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150106</xdr:rowOff>
    </xdr:from>
    <xdr:ext cx="736600" cy="259045"/>
    <xdr:sp macro="" textlink="">
      <xdr:nvSpPr>
        <xdr:cNvPr id="74" name="テキスト ボックス 73"/>
        <xdr:cNvSpPr txBox="1"/>
      </xdr:nvSpPr>
      <xdr:spPr>
        <a:xfrm>
          <a:off x="4622800" y="2598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97,104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34007</xdr:rowOff>
    </xdr:from>
    <xdr:to>
      <xdr:col>3</xdr:col>
      <xdr:colOff>955675</xdr:colOff>
      <xdr:row>16</xdr:row>
      <xdr:rowOff>135607</xdr:rowOff>
    </xdr:to>
    <xdr:sp macro="" textlink="">
      <xdr:nvSpPr>
        <xdr:cNvPr id="75" name="円/楕円 74"/>
        <xdr:cNvSpPr/>
      </xdr:nvSpPr>
      <xdr:spPr bwMode="auto">
        <a:xfrm>
          <a:off x="4254500" y="282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145784</xdr:rowOff>
    </xdr:from>
    <xdr:ext cx="762000" cy="259045"/>
    <xdr:sp macro="" textlink="">
      <xdr:nvSpPr>
        <xdr:cNvPr id="76" name="テキスト ボックス 75"/>
        <xdr:cNvSpPr txBox="1"/>
      </xdr:nvSpPr>
      <xdr:spPr>
        <a:xfrm>
          <a:off x="3924300" y="259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97,501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45774</xdr:rowOff>
    </xdr:from>
    <xdr:to>
      <xdr:col>3</xdr:col>
      <xdr:colOff>257175</xdr:colOff>
      <xdr:row>16</xdr:row>
      <xdr:rowOff>147374</xdr:rowOff>
    </xdr:to>
    <xdr:sp macro="" textlink="">
      <xdr:nvSpPr>
        <xdr:cNvPr id="77" name="円/楕円 76"/>
        <xdr:cNvSpPr/>
      </xdr:nvSpPr>
      <xdr:spPr bwMode="auto">
        <a:xfrm>
          <a:off x="3556000" y="2836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157551</xdr:rowOff>
    </xdr:from>
    <xdr:ext cx="762000" cy="259045"/>
    <xdr:sp macro="" textlink="">
      <xdr:nvSpPr>
        <xdr:cNvPr id="78" name="テキスト ボックス 77"/>
        <xdr:cNvSpPr txBox="1"/>
      </xdr:nvSpPr>
      <xdr:spPr>
        <a:xfrm>
          <a:off x="3225800" y="260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96,420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66980</xdr:rowOff>
    </xdr:from>
    <xdr:to>
      <xdr:col>2</xdr:col>
      <xdr:colOff>692150</xdr:colOff>
      <xdr:row>16</xdr:row>
      <xdr:rowOff>168580</xdr:rowOff>
    </xdr:to>
    <xdr:sp macro="" textlink="">
      <xdr:nvSpPr>
        <xdr:cNvPr id="79" name="円/楕円 78"/>
        <xdr:cNvSpPr/>
      </xdr:nvSpPr>
      <xdr:spPr bwMode="auto">
        <a:xfrm>
          <a:off x="2857500" y="285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7307</xdr:rowOff>
    </xdr:from>
    <xdr:ext cx="762000" cy="259045"/>
    <xdr:sp macro="" textlink="">
      <xdr:nvSpPr>
        <xdr:cNvPr id="80" name="テキスト ボックス 79"/>
        <xdr:cNvSpPr txBox="1"/>
      </xdr:nvSpPr>
      <xdr:spPr>
        <a:xfrm>
          <a:off x="2527300" y="262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134740</xdr:rowOff>
    </xdr:from>
    <xdr:to>
      <xdr:col>4</xdr:col>
      <xdr:colOff>1117600</xdr:colOff>
      <xdr:row>34</xdr:row>
      <xdr:rowOff>185620</xdr:rowOff>
    </xdr:to>
    <xdr:cxnSp macro="">
      <xdr:nvCxnSpPr>
        <xdr:cNvPr id="115" name="直線コネクタ 114"/>
        <xdr:cNvCxnSpPr/>
      </xdr:nvCxnSpPr>
      <xdr:spPr bwMode="auto">
        <a:xfrm flipV="1">
          <a:off x="5003800" y="6402190"/>
          <a:ext cx="647700" cy="50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72463</xdr:rowOff>
    </xdr:from>
    <xdr:to>
      <xdr:col>4</xdr:col>
      <xdr:colOff>469900</xdr:colOff>
      <xdr:row>34</xdr:row>
      <xdr:rowOff>185620</xdr:rowOff>
    </xdr:to>
    <xdr:cxnSp macro="">
      <xdr:nvCxnSpPr>
        <xdr:cNvPr id="118" name="直線コネクタ 117"/>
        <xdr:cNvCxnSpPr/>
      </xdr:nvCxnSpPr>
      <xdr:spPr bwMode="auto">
        <a:xfrm>
          <a:off x="4305300" y="6339913"/>
          <a:ext cx="698500" cy="113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295119</xdr:rowOff>
    </xdr:from>
    <xdr:to>
      <xdr:col>3</xdr:col>
      <xdr:colOff>904875</xdr:colOff>
      <xdr:row>34</xdr:row>
      <xdr:rowOff>72463</xdr:rowOff>
    </xdr:to>
    <xdr:cxnSp macro="">
      <xdr:nvCxnSpPr>
        <xdr:cNvPr id="121" name="直線コネクタ 120"/>
        <xdr:cNvCxnSpPr/>
      </xdr:nvCxnSpPr>
      <xdr:spPr bwMode="auto">
        <a:xfrm>
          <a:off x="3606800" y="6219669"/>
          <a:ext cx="698500" cy="120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206847</xdr:rowOff>
    </xdr:from>
    <xdr:to>
      <xdr:col>3</xdr:col>
      <xdr:colOff>206375</xdr:colOff>
      <xdr:row>33</xdr:row>
      <xdr:rowOff>295119</xdr:rowOff>
    </xdr:to>
    <xdr:cxnSp macro="">
      <xdr:nvCxnSpPr>
        <xdr:cNvPr id="124" name="直線コネクタ 123"/>
        <xdr:cNvCxnSpPr/>
      </xdr:nvCxnSpPr>
      <xdr:spPr bwMode="auto">
        <a:xfrm>
          <a:off x="2908300" y="6131397"/>
          <a:ext cx="698500" cy="88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83940</xdr:rowOff>
    </xdr:from>
    <xdr:to>
      <xdr:col>5</xdr:col>
      <xdr:colOff>34925</xdr:colOff>
      <xdr:row>34</xdr:row>
      <xdr:rowOff>185540</xdr:rowOff>
    </xdr:to>
    <xdr:sp macro="" textlink="">
      <xdr:nvSpPr>
        <xdr:cNvPr id="134" name="円/楕円 133"/>
        <xdr:cNvSpPr/>
      </xdr:nvSpPr>
      <xdr:spPr bwMode="auto">
        <a:xfrm>
          <a:off x="5600700" y="6351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271917</xdr:rowOff>
    </xdr:from>
    <xdr:ext cx="762000" cy="259045"/>
    <xdr:sp macro="" textlink="">
      <xdr:nvSpPr>
        <xdr:cNvPr id="135" name="人口1人当たり決算額の推移該当値テキスト445"/>
        <xdr:cNvSpPr txBox="1"/>
      </xdr:nvSpPr>
      <xdr:spPr>
        <a:xfrm>
          <a:off x="5740400" y="61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27,013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134820</xdr:rowOff>
    </xdr:from>
    <xdr:to>
      <xdr:col>4</xdr:col>
      <xdr:colOff>520700</xdr:colOff>
      <xdr:row>34</xdr:row>
      <xdr:rowOff>236420</xdr:rowOff>
    </xdr:to>
    <xdr:sp macro="" textlink="">
      <xdr:nvSpPr>
        <xdr:cNvPr id="136" name="円/楕円 135"/>
        <xdr:cNvSpPr/>
      </xdr:nvSpPr>
      <xdr:spPr bwMode="auto">
        <a:xfrm>
          <a:off x="4953000" y="6402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246597</xdr:rowOff>
    </xdr:from>
    <xdr:ext cx="736600" cy="259045"/>
    <xdr:sp macro="" textlink="">
      <xdr:nvSpPr>
        <xdr:cNvPr id="137" name="テキスト ボックス 136"/>
        <xdr:cNvSpPr txBox="1"/>
      </xdr:nvSpPr>
      <xdr:spPr>
        <a:xfrm>
          <a:off x="4622800" y="6171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25,455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21663</xdr:rowOff>
    </xdr:from>
    <xdr:to>
      <xdr:col>3</xdr:col>
      <xdr:colOff>955675</xdr:colOff>
      <xdr:row>34</xdr:row>
      <xdr:rowOff>123263</xdr:rowOff>
    </xdr:to>
    <xdr:sp macro="" textlink="">
      <xdr:nvSpPr>
        <xdr:cNvPr id="138" name="円/楕円 137"/>
        <xdr:cNvSpPr/>
      </xdr:nvSpPr>
      <xdr:spPr bwMode="auto">
        <a:xfrm>
          <a:off x="4254500" y="628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133440</xdr:rowOff>
    </xdr:from>
    <xdr:ext cx="762000" cy="259045"/>
    <xdr:sp macro="" textlink="">
      <xdr:nvSpPr>
        <xdr:cNvPr id="139" name="テキスト ボックス 138"/>
        <xdr:cNvSpPr txBox="1"/>
      </xdr:nvSpPr>
      <xdr:spPr>
        <a:xfrm>
          <a:off x="3924300" y="605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28,920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244319</xdr:rowOff>
    </xdr:from>
    <xdr:to>
      <xdr:col>3</xdr:col>
      <xdr:colOff>257175</xdr:colOff>
      <xdr:row>34</xdr:row>
      <xdr:rowOff>3019</xdr:rowOff>
    </xdr:to>
    <xdr:sp macro="" textlink="">
      <xdr:nvSpPr>
        <xdr:cNvPr id="140" name="円/楕円 139"/>
        <xdr:cNvSpPr/>
      </xdr:nvSpPr>
      <xdr:spPr bwMode="auto">
        <a:xfrm>
          <a:off x="3556000" y="616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13196</xdr:rowOff>
    </xdr:from>
    <xdr:ext cx="762000" cy="259045"/>
    <xdr:sp macro="" textlink="">
      <xdr:nvSpPr>
        <xdr:cNvPr id="141" name="テキスト ボックス 140"/>
        <xdr:cNvSpPr txBox="1"/>
      </xdr:nvSpPr>
      <xdr:spPr>
        <a:xfrm>
          <a:off x="3225800" y="59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32,602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156047</xdr:rowOff>
    </xdr:from>
    <xdr:to>
      <xdr:col>2</xdr:col>
      <xdr:colOff>692150</xdr:colOff>
      <xdr:row>33</xdr:row>
      <xdr:rowOff>257647</xdr:rowOff>
    </xdr:to>
    <xdr:sp macro="" textlink="">
      <xdr:nvSpPr>
        <xdr:cNvPr id="142" name="円/楕円 141"/>
        <xdr:cNvSpPr/>
      </xdr:nvSpPr>
      <xdr:spPr bwMode="auto">
        <a:xfrm>
          <a:off x="2857500" y="6080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96374</xdr:rowOff>
    </xdr:from>
    <xdr:ext cx="762000" cy="259045"/>
    <xdr:sp macro="" textlink="">
      <xdr:nvSpPr>
        <xdr:cNvPr id="143" name="テキスト ボックス 142"/>
        <xdr:cNvSpPr txBox="1"/>
      </xdr:nvSpPr>
      <xdr:spPr>
        <a:xfrm>
          <a:off x="2527300" y="584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財政調整基金残高は、次年度執行事業の財源確保のため、本年度においても</a:t>
          </a:r>
          <a:r>
            <a:rPr lang="ja-JP" altLang="en-US" sz="1100" b="0" i="0" baseline="0">
              <a:solidFill>
                <a:schemeClr val="dk1"/>
              </a:solidFill>
              <a:effectLst/>
              <a:latin typeface="+mn-lt"/>
              <a:ea typeface="+mn-ea"/>
              <a:cs typeface="+mn-cs"/>
            </a:rPr>
            <a:t>増額</a:t>
          </a:r>
          <a:r>
            <a:rPr lang="ja-JP" altLang="ja-JP" sz="1100" b="0" i="0" baseline="0">
              <a:solidFill>
                <a:schemeClr val="dk1"/>
              </a:solidFill>
              <a:effectLst/>
              <a:latin typeface="+mn-lt"/>
              <a:ea typeface="+mn-ea"/>
              <a:cs typeface="+mn-cs"/>
            </a:rPr>
            <a:t>している。平成２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過疎債の活用などにより</a:t>
          </a:r>
          <a:r>
            <a:rPr lang="ja-JP" altLang="ja-JP" sz="1100" b="0" i="0" baseline="0">
              <a:solidFill>
                <a:schemeClr val="dk1"/>
              </a:solidFill>
              <a:effectLst/>
              <a:latin typeface="+mn-lt"/>
              <a:ea typeface="+mn-ea"/>
              <a:cs typeface="+mn-cs"/>
            </a:rPr>
            <a:t>実質収支額は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町債の</a:t>
          </a:r>
          <a:r>
            <a:rPr lang="ja-JP" altLang="en-US" sz="1100" b="0" i="0" baseline="0">
              <a:solidFill>
                <a:schemeClr val="dk1"/>
              </a:solidFill>
              <a:effectLst/>
              <a:latin typeface="+mn-lt"/>
              <a:ea typeface="+mn-ea"/>
              <a:cs typeface="+mn-cs"/>
            </a:rPr>
            <a:t>元利償還金の減少による</a:t>
          </a:r>
          <a:r>
            <a:rPr lang="ja-JP" altLang="ja-JP" sz="1100" b="0" i="0" baseline="0">
              <a:solidFill>
                <a:schemeClr val="dk1"/>
              </a:solidFill>
              <a:effectLst/>
              <a:latin typeface="+mn-lt"/>
              <a:ea typeface="+mn-ea"/>
              <a:cs typeface="+mn-cs"/>
            </a:rPr>
            <a:t>公債費の減、その他歳出全般の見直しにより改善されてきている。</a:t>
          </a:r>
          <a:endParaRPr lang="ja-JP" altLang="ja-JP" sz="1100">
            <a:effectLst/>
          </a:endParaRPr>
        </a:p>
        <a:p>
          <a:pPr rtl="0"/>
          <a:r>
            <a:rPr lang="ja-JP" altLang="ja-JP" sz="1100" b="0" i="0" baseline="0">
              <a:solidFill>
                <a:schemeClr val="dk1"/>
              </a:solidFill>
              <a:effectLst/>
              <a:latin typeface="+mn-lt"/>
              <a:ea typeface="+mn-ea"/>
              <a:cs typeface="+mn-cs"/>
            </a:rPr>
            <a:t>　実質単年度収支については、財政調整基金</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の積立額が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したことによる</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a:t>
          </a:r>
          <a:endParaRPr lang="ja-JP" altLang="ja-JP" sz="11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今後については、景気の低迷などにより税収の大きな伸びは期待できず、基金の取崩しも必要となってくることが予想されることから、</a:t>
          </a:r>
          <a:r>
            <a:rPr kumimoji="1" lang="ja-JP" altLang="ja-JP" sz="1100">
              <a:solidFill>
                <a:schemeClr val="dk1"/>
              </a:solidFill>
              <a:effectLst/>
              <a:latin typeface="+mn-lt"/>
              <a:ea typeface="+mn-ea"/>
              <a:cs typeface="+mn-cs"/>
            </a:rPr>
            <a:t>優先度や緊急性を判断し事業の選択と集中化を図</a:t>
          </a:r>
          <a:r>
            <a:rPr kumimoji="1" lang="ja-JP" altLang="en-US" sz="1100">
              <a:solidFill>
                <a:schemeClr val="dk1"/>
              </a:solidFill>
              <a:effectLst/>
              <a:latin typeface="+mn-lt"/>
              <a:ea typeface="+mn-ea"/>
              <a:cs typeface="+mn-cs"/>
            </a:rPr>
            <a:t>るとともに、</a:t>
          </a:r>
          <a:r>
            <a:rPr lang="ja-JP" altLang="ja-JP" sz="1100" b="0" i="0" baseline="0">
              <a:solidFill>
                <a:schemeClr val="dk1"/>
              </a:solidFill>
              <a:effectLst/>
              <a:latin typeface="+mn-lt"/>
              <a:ea typeface="+mn-ea"/>
              <a:cs typeface="+mn-cs"/>
            </a:rPr>
            <a:t>事務事業の見直し</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経費の削減などに努め</a:t>
          </a:r>
          <a:r>
            <a:rPr kumimoji="1" lang="ja-JP" altLang="ja-JP" sz="1100">
              <a:solidFill>
                <a:schemeClr val="dk1"/>
              </a:solidFill>
              <a:effectLst/>
              <a:latin typeface="+mn-lt"/>
              <a:ea typeface="+mn-ea"/>
              <a:cs typeface="+mn-cs"/>
            </a:rPr>
            <a:t>ながら適正な財政運営を行っていく</a:t>
          </a:r>
          <a:r>
            <a:rPr lang="ja-JP" altLang="ja-JP" sz="1100">
              <a:solidFill>
                <a:schemeClr val="dk1"/>
              </a:solidFill>
              <a:effectLst/>
              <a:latin typeface="+mn-lt"/>
              <a:ea typeface="+mn-ea"/>
              <a:cs typeface="+mn-cs"/>
            </a:rPr>
            <a:t>。</a:t>
          </a:r>
          <a:endParaRPr lang="ja-JP" altLang="ja-JP">
            <a:effectLst/>
          </a:endParaRPr>
        </a:p>
        <a:p>
          <a:pPr rtl="0"/>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一般会計及びすべての特別会計で赤字が生じていない現状にある。</a:t>
          </a:r>
          <a:endParaRPr lang="ja-JP" altLang="ja-JP" sz="1200">
            <a:effectLst/>
          </a:endParaRPr>
        </a:p>
        <a:p>
          <a:pPr rtl="0"/>
          <a:r>
            <a:rPr lang="ja-JP" altLang="ja-JP" sz="1200" b="0" i="0" baseline="0">
              <a:solidFill>
                <a:schemeClr val="dk1"/>
              </a:solidFill>
              <a:effectLst/>
              <a:latin typeface="+mn-lt"/>
              <a:ea typeface="+mn-ea"/>
              <a:cs typeface="+mn-cs"/>
            </a:rPr>
            <a:t>　 今後も各会計で適正な財政運営、企業経営を行っていく。</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公的資金補償金免除繰上償還の実施や町債の新規発行の抑制により、実質公債費比率は年々減少し、本年度においても許可団体となる基準の１８．０％を下回ることができた。</a:t>
          </a:r>
          <a:endParaRPr lang="ja-JP" altLang="ja-JP" sz="12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a:t>
          </a:r>
          <a:r>
            <a:rPr lang="en-US"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しかし、</a:t>
          </a:r>
          <a:r>
            <a:rPr lang="ja-JP" altLang="ja-JP" sz="1200" b="0" i="0" baseline="0">
              <a:solidFill>
                <a:schemeClr val="dk1"/>
              </a:solidFill>
              <a:effectLst/>
              <a:latin typeface="+mn-lt"/>
              <a:ea typeface="+mn-ea"/>
              <a:cs typeface="+mn-cs"/>
            </a:rPr>
            <a:t>類似団体内では依然として数値が高い状況にあることから、</a:t>
          </a:r>
          <a:r>
            <a:rPr kumimoji="1" lang="ja-JP" altLang="ja-JP" sz="1200">
              <a:solidFill>
                <a:schemeClr val="dk1"/>
              </a:solidFill>
              <a:effectLst/>
              <a:latin typeface="+mn-lt"/>
              <a:ea typeface="+mn-ea"/>
              <a:cs typeface="+mn-cs"/>
            </a:rPr>
            <a:t>今後についても、優先度や緊急性を判断し事業の選択と集中化を図りながら</a:t>
          </a:r>
          <a:r>
            <a:rPr lang="ja-JP" altLang="ja-JP" sz="1200" b="0" i="0" baseline="0">
              <a:solidFill>
                <a:schemeClr val="dk1"/>
              </a:solidFill>
              <a:effectLst/>
              <a:latin typeface="+mn-lt"/>
              <a:ea typeface="+mn-ea"/>
              <a:cs typeface="+mn-cs"/>
            </a:rPr>
            <a:t>財政の健全化に努める。</a:t>
          </a:r>
          <a:endParaRPr lang="en-US" altLang="ja-JP" sz="1200" b="0" i="0" baseline="0">
            <a:solidFill>
              <a:schemeClr val="dk1"/>
            </a:solidFill>
            <a:effectLst/>
            <a:latin typeface="+mn-lt"/>
            <a:ea typeface="+mn-ea"/>
            <a:cs typeface="+mn-cs"/>
          </a:endParaRPr>
        </a:p>
        <a:p>
          <a:pPr rtl="0"/>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公的資金補償金免除繰上償還の実施や町債の新規発行の抑制などにより</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町債残高が年々減少していることと、基金の積立により充当可能基金額が増加した結果、将来負担比率は年々減少している。</a:t>
          </a:r>
          <a:endParaRPr lang="ja-JP" altLang="ja-JP" sz="1100">
            <a:effectLst/>
          </a:endParaRPr>
        </a:p>
        <a:p>
          <a:pPr rtl="0"/>
          <a:r>
            <a:rPr kumimoji="1" lang="ja-JP" altLang="ja-JP" sz="1100">
              <a:solidFill>
                <a:schemeClr val="dk1"/>
              </a:solidFill>
              <a:effectLst/>
              <a:latin typeface="+mn-lt"/>
              <a:ea typeface="+mn-ea"/>
              <a:cs typeface="+mn-cs"/>
            </a:rPr>
            <a:t>　今後についても、優先度や緊急性を判断し事業の選択と集中化を図りながら適正な財政運営を行っていく</a:t>
          </a:r>
          <a:r>
            <a:rPr lang="ja-JP" altLang="ja-JP" sz="1100">
              <a:solidFill>
                <a:schemeClr val="dk1"/>
              </a:solidFill>
              <a:effectLst/>
              <a:latin typeface="+mn-lt"/>
              <a:ea typeface="+mn-ea"/>
              <a:cs typeface="+mn-cs"/>
            </a:rPr>
            <a:t>。</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Q16" workbookViewId="0">
      <selection activeCell="BY35" sqref="BY35:CM3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10587399</v>
      </c>
      <c r="BO4" s="349"/>
      <c r="BP4" s="349"/>
      <c r="BQ4" s="349"/>
      <c r="BR4" s="349"/>
      <c r="BS4" s="349"/>
      <c r="BT4" s="349"/>
      <c r="BU4" s="350"/>
      <c r="BV4" s="348">
        <v>10411553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1.4</v>
      </c>
      <c r="CU4" s="355"/>
      <c r="CV4" s="355"/>
      <c r="CW4" s="355"/>
      <c r="CX4" s="355"/>
      <c r="CY4" s="355"/>
      <c r="CZ4" s="355"/>
      <c r="DA4" s="356"/>
      <c r="DB4" s="354">
        <v>1.2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10442201</v>
      </c>
      <c r="BO5" s="417"/>
      <c r="BP5" s="417"/>
      <c r="BQ5" s="417"/>
      <c r="BR5" s="417"/>
      <c r="BS5" s="417"/>
      <c r="BT5" s="417"/>
      <c r="BU5" s="418"/>
      <c r="BV5" s="416">
        <v>10302071</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77.900000000000006</v>
      </c>
      <c r="CU5" s="383"/>
      <c r="CV5" s="383"/>
      <c r="CW5" s="383"/>
      <c r="CX5" s="383"/>
      <c r="CY5" s="383"/>
      <c r="CZ5" s="383"/>
      <c r="DA5" s="384"/>
      <c r="DB5" s="382">
        <v>77.900000000000006</v>
      </c>
      <c r="DC5" s="383"/>
      <c r="DD5" s="383"/>
      <c r="DE5" s="383"/>
      <c r="DF5" s="383"/>
      <c r="DG5" s="383"/>
      <c r="DH5" s="383"/>
      <c r="DI5" s="384"/>
      <c r="DJ5" s="137"/>
      <c r="DK5" s="137"/>
      <c r="DL5" s="137"/>
      <c r="DM5" s="137"/>
      <c r="DN5" s="137"/>
      <c r="DO5" s="137"/>
    </row>
    <row r="6" spans="1:119" ht="18.75" customHeight="1">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145198</v>
      </c>
      <c r="BO6" s="417"/>
      <c r="BP6" s="417"/>
      <c r="BQ6" s="417"/>
      <c r="BR6" s="417"/>
      <c r="BS6" s="417"/>
      <c r="BT6" s="417"/>
      <c r="BU6" s="418"/>
      <c r="BV6" s="416">
        <v>109482</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82.9</v>
      </c>
      <c r="CU6" s="423"/>
      <c r="CV6" s="423"/>
      <c r="CW6" s="423"/>
      <c r="CX6" s="423"/>
      <c r="CY6" s="423"/>
      <c r="CZ6" s="423"/>
      <c r="DA6" s="424"/>
      <c r="DB6" s="422">
        <v>83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50099</v>
      </c>
      <c r="BO7" s="417"/>
      <c r="BP7" s="417"/>
      <c r="BQ7" s="417"/>
      <c r="BR7" s="417"/>
      <c r="BS7" s="417"/>
      <c r="BT7" s="417"/>
      <c r="BU7" s="418"/>
      <c r="BV7" s="416">
        <v>26322</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6767294</v>
      </c>
      <c r="CU7" s="417"/>
      <c r="CV7" s="417"/>
      <c r="CW7" s="417"/>
      <c r="CX7" s="417"/>
      <c r="CY7" s="417"/>
      <c r="CZ7" s="417"/>
      <c r="DA7" s="418"/>
      <c r="DB7" s="416">
        <v>6855955</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95099</v>
      </c>
      <c r="BO8" s="417"/>
      <c r="BP8" s="417"/>
      <c r="BQ8" s="417"/>
      <c r="BR8" s="417"/>
      <c r="BS8" s="417"/>
      <c r="BT8" s="417"/>
      <c r="BU8" s="418"/>
      <c r="BV8" s="416">
        <v>83160</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0.34</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21575</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78</v>
      </c>
      <c r="AV9" s="412"/>
      <c r="AW9" s="412"/>
      <c r="AX9" s="412"/>
      <c r="AY9" s="413" t="s">
        <v>100</v>
      </c>
      <c r="AZ9" s="414"/>
      <c r="BA9" s="414"/>
      <c r="BB9" s="414"/>
      <c r="BC9" s="414"/>
      <c r="BD9" s="414"/>
      <c r="BE9" s="414"/>
      <c r="BF9" s="414"/>
      <c r="BG9" s="414"/>
      <c r="BH9" s="414"/>
      <c r="BI9" s="414"/>
      <c r="BJ9" s="414"/>
      <c r="BK9" s="414"/>
      <c r="BL9" s="414"/>
      <c r="BM9" s="415"/>
      <c r="BN9" s="416">
        <v>11939</v>
      </c>
      <c r="BO9" s="417"/>
      <c r="BP9" s="417"/>
      <c r="BQ9" s="417"/>
      <c r="BR9" s="417"/>
      <c r="BS9" s="417"/>
      <c r="BT9" s="417"/>
      <c r="BU9" s="418"/>
      <c r="BV9" s="416">
        <v>-27195</v>
      </c>
      <c r="BW9" s="417"/>
      <c r="BX9" s="417"/>
      <c r="BY9" s="417"/>
      <c r="BZ9" s="417"/>
      <c r="CA9" s="417"/>
      <c r="CB9" s="417"/>
      <c r="CC9" s="418"/>
      <c r="CD9" s="419" t="s">
        <v>101</v>
      </c>
      <c r="CE9" s="420"/>
      <c r="CF9" s="420"/>
      <c r="CG9" s="420"/>
      <c r="CH9" s="420"/>
      <c r="CI9" s="420"/>
      <c r="CJ9" s="420"/>
      <c r="CK9" s="420"/>
      <c r="CL9" s="420"/>
      <c r="CM9" s="420"/>
      <c r="CN9" s="420"/>
      <c r="CO9" s="420"/>
      <c r="CP9" s="420"/>
      <c r="CQ9" s="420"/>
      <c r="CR9" s="420"/>
      <c r="CS9" s="421"/>
      <c r="CT9" s="382">
        <v>15.9</v>
      </c>
      <c r="CU9" s="383"/>
      <c r="CV9" s="383"/>
      <c r="CW9" s="383"/>
      <c r="CX9" s="383"/>
      <c r="CY9" s="383"/>
      <c r="CZ9" s="383"/>
      <c r="DA9" s="384"/>
      <c r="DB9" s="382">
        <v>16.5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09"/>
      <c r="N10" s="409"/>
      <c r="O10" s="409"/>
      <c r="P10" s="409"/>
      <c r="Q10" s="410"/>
      <c r="R10" s="436">
        <v>22819</v>
      </c>
      <c r="S10" s="437"/>
      <c r="T10" s="437"/>
      <c r="U10" s="437"/>
      <c r="V10" s="438"/>
      <c r="W10" s="373"/>
      <c r="X10" s="374"/>
      <c r="Y10" s="374"/>
      <c r="Z10" s="374"/>
      <c r="AA10" s="374"/>
      <c r="AB10" s="374"/>
      <c r="AC10" s="374"/>
      <c r="AD10" s="374"/>
      <c r="AE10" s="374"/>
      <c r="AF10" s="374"/>
      <c r="AG10" s="374"/>
      <c r="AH10" s="374"/>
      <c r="AI10" s="374"/>
      <c r="AJ10" s="374"/>
      <c r="AK10" s="374"/>
      <c r="AL10" s="377"/>
      <c r="AM10" s="408" t="s">
        <v>103</v>
      </c>
      <c r="AN10" s="409"/>
      <c r="AO10" s="409"/>
      <c r="AP10" s="409"/>
      <c r="AQ10" s="409"/>
      <c r="AR10" s="409"/>
      <c r="AS10" s="409"/>
      <c r="AT10" s="410"/>
      <c r="AU10" s="411" t="s">
        <v>104</v>
      </c>
      <c r="AV10" s="412"/>
      <c r="AW10" s="412"/>
      <c r="AX10" s="412"/>
      <c r="AY10" s="413" t="s">
        <v>105</v>
      </c>
      <c r="AZ10" s="414"/>
      <c r="BA10" s="414"/>
      <c r="BB10" s="414"/>
      <c r="BC10" s="414"/>
      <c r="BD10" s="414"/>
      <c r="BE10" s="414"/>
      <c r="BF10" s="414"/>
      <c r="BG10" s="414"/>
      <c r="BH10" s="414"/>
      <c r="BI10" s="414"/>
      <c r="BJ10" s="414"/>
      <c r="BK10" s="414"/>
      <c r="BL10" s="414"/>
      <c r="BM10" s="415"/>
      <c r="BN10" s="416">
        <v>32267</v>
      </c>
      <c r="BO10" s="417"/>
      <c r="BP10" s="417"/>
      <c r="BQ10" s="417"/>
      <c r="BR10" s="417"/>
      <c r="BS10" s="417"/>
      <c r="BT10" s="417"/>
      <c r="BU10" s="418"/>
      <c r="BV10" s="416">
        <v>209136</v>
      </c>
      <c r="BW10" s="417"/>
      <c r="BX10" s="417"/>
      <c r="BY10" s="417"/>
      <c r="BZ10" s="417"/>
      <c r="CA10" s="417"/>
      <c r="CB10" s="417"/>
      <c r="CC10" s="418"/>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08" t="s">
        <v>109</v>
      </c>
      <c r="AN11" s="409"/>
      <c r="AO11" s="409"/>
      <c r="AP11" s="409"/>
      <c r="AQ11" s="409"/>
      <c r="AR11" s="409"/>
      <c r="AS11" s="409"/>
      <c r="AT11" s="410"/>
      <c r="AU11" s="411" t="s">
        <v>78</v>
      </c>
      <c r="AV11" s="412"/>
      <c r="AW11" s="412"/>
      <c r="AX11" s="412"/>
      <c r="AY11" s="413" t="s">
        <v>110</v>
      </c>
      <c r="AZ11" s="414"/>
      <c r="BA11" s="414"/>
      <c r="BB11" s="414"/>
      <c r="BC11" s="414"/>
      <c r="BD11" s="414"/>
      <c r="BE11" s="414"/>
      <c r="BF11" s="414"/>
      <c r="BG11" s="414"/>
      <c r="BH11" s="414"/>
      <c r="BI11" s="414"/>
      <c r="BJ11" s="414"/>
      <c r="BK11" s="414"/>
      <c r="BL11" s="414"/>
      <c r="BM11" s="415"/>
      <c r="BN11" s="416" t="s">
        <v>111</v>
      </c>
      <c r="BO11" s="417"/>
      <c r="BP11" s="417"/>
      <c r="BQ11" s="417"/>
      <c r="BR11" s="417"/>
      <c r="BS11" s="417"/>
      <c r="BT11" s="417"/>
      <c r="BU11" s="418"/>
      <c r="BV11" s="416" t="s">
        <v>111</v>
      </c>
      <c r="BW11" s="417"/>
      <c r="BX11" s="417"/>
      <c r="BY11" s="417"/>
      <c r="BZ11" s="417"/>
      <c r="CA11" s="417"/>
      <c r="CB11" s="417"/>
      <c r="CC11" s="418"/>
      <c r="CD11" s="419" t="s">
        <v>112</v>
      </c>
      <c r="CE11" s="420"/>
      <c r="CF11" s="420"/>
      <c r="CG11" s="420"/>
      <c r="CH11" s="420"/>
      <c r="CI11" s="420"/>
      <c r="CJ11" s="420"/>
      <c r="CK11" s="420"/>
      <c r="CL11" s="420"/>
      <c r="CM11" s="420"/>
      <c r="CN11" s="420"/>
      <c r="CO11" s="420"/>
      <c r="CP11" s="420"/>
      <c r="CQ11" s="420"/>
      <c r="CR11" s="420"/>
      <c r="CS11" s="421"/>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20851</v>
      </c>
      <c r="S12" s="458"/>
      <c r="T12" s="458"/>
      <c r="U12" s="458"/>
      <c r="V12" s="459"/>
      <c r="W12" s="460" t="s">
        <v>1</v>
      </c>
      <c r="X12" s="412"/>
      <c r="Y12" s="412"/>
      <c r="Z12" s="412"/>
      <c r="AA12" s="412"/>
      <c r="AB12" s="461"/>
      <c r="AC12" s="411" t="s">
        <v>115</v>
      </c>
      <c r="AD12" s="412"/>
      <c r="AE12" s="412"/>
      <c r="AF12" s="412"/>
      <c r="AG12" s="461"/>
      <c r="AH12" s="411" t="s">
        <v>116</v>
      </c>
      <c r="AI12" s="412"/>
      <c r="AJ12" s="412"/>
      <c r="AK12" s="412"/>
      <c r="AL12" s="462"/>
      <c r="AM12" s="408" t="s">
        <v>117</v>
      </c>
      <c r="AN12" s="409"/>
      <c r="AO12" s="409"/>
      <c r="AP12" s="409"/>
      <c r="AQ12" s="409"/>
      <c r="AR12" s="409"/>
      <c r="AS12" s="409"/>
      <c r="AT12" s="410"/>
      <c r="AU12" s="411" t="s">
        <v>118</v>
      </c>
      <c r="AV12" s="412"/>
      <c r="AW12" s="412"/>
      <c r="AX12" s="412"/>
      <c r="AY12" s="413" t="s">
        <v>119</v>
      </c>
      <c r="AZ12" s="414"/>
      <c r="BA12" s="414"/>
      <c r="BB12" s="414"/>
      <c r="BC12" s="414"/>
      <c r="BD12" s="414"/>
      <c r="BE12" s="414"/>
      <c r="BF12" s="414"/>
      <c r="BG12" s="414"/>
      <c r="BH12" s="414"/>
      <c r="BI12" s="414"/>
      <c r="BJ12" s="414"/>
      <c r="BK12" s="414"/>
      <c r="BL12" s="414"/>
      <c r="BM12" s="415"/>
      <c r="BN12" s="416">
        <v>30586</v>
      </c>
      <c r="BO12" s="417"/>
      <c r="BP12" s="417"/>
      <c r="BQ12" s="417"/>
      <c r="BR12" s="417"/>
      <c r="BS12" s="417"/>
      <c r="BT12" s="417"/>
      <c r="BU12" s="418"/>
      <c r="BV12" s="416">
        <v>220</v>
      </c>
      <c r="BW12" s="417"/>
      <c r="BX12" s="417"/>
      <c r="BY12" s="417"/>
      <c r="BZ12" s="417"/>
      <c r="CA12" s="417"/>
      <c r="CB12" s="417"/>
      <c r="CC12" s="418"/>
      <c r="CD12" s="419" t="s">
        <v>120</v>
      </c>
      <c r="CE12" s="420"/>
      <c r="CF12" s="420"/>
      <c r="CG12" s="420"/>
      <c r="CH12" s="420"/>
      <c r="CI12" s="420"/>
      <c r="CJ12" s="420"/>
      <c r="CK12" s="420"/>
      <c r="CL12" s="420"/>
      <c r="CM12" s="420"/>
      <c r="CN12" s="420"/>
      <c r="CO12" s="420"/>
      <c r="CP12" s="420"/>
      <c r="CQ12" s="420"/>
      <c r="CR12" s="420"/>
      <c r="CS12" s="421"/>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20801</v>
      </c>
      <c r="S13" s="467"/>
      <c r="T13" s="467"/>
      <c r="U13" s="467"/>
      <c r="V13" s="468"/>
      <c r="W13" s="395" t="s">
        <v>123</v>
      </c>
      <c r="X13" s="396"/>
      <c r="Y13" s="396"/>
      <c r="Z13" s="396"/>
      <c r="AA13" s="396"/>
      <c r="AB13" s="386"/>
      <c r="AC13" s="436">
        <v>1645</v>
      </c>
      <c r="AD13" s="437"/>
      <c r="AE13" s="437"/>
      <c r="AF13" s="437"/>
      <c r="AG13" s="476"/>
      <c r="AH13" s="436">
        <v>1686</v>
      </c>
      <c r="AI13" s="437"/>
      <c r="AJ13" s="437"/>
      <c r="AK13" s="437"/>
      <c r="AL13" s="438"/>
      <c r="AM13" s="408" t="s">
        <v>124</v>
      </c>
      <c r="AN13" s="409"/>
      <c r="AO13" s="409"/>
      <c r="AP13" s="409"/>
      <c r="AQ13" s="409"/>
      <c r="AR13" s="409"/>
      <c r="AS13" s="409"/>
      <c r="AT13" s="410"/>
      <c r="AU13" s="411" t="s">
        <v>118</v>
      </c>
      <c r="AV13" s="412"/>
      <c r="AW13" s="412"/>
      <c r="AX13" s="412"/>
      <c r="AY13" s="413" t="s">
        <v>125</v>
      </c>
      <c r="AZ13" s="414"/>
      <c r="BA13" s="414"/>
      <c r="BB13" s="414"/>
      <c r="BC13" s="414"/>
      <c r="BD13" s="414"/>
      <c r="BE13" s="414"/>
      <c r="BF13" s="414"/>
      <c r="BG13" s="414"/>
      <c r="BH13" s="414"/>
      <c r="BI13" s="414"/>
      <c r="BJ13" s="414"/>
      <c r="BK13" s="414"/>
      <c r="BL13" s="414"/>
      <c r="BM13" s="415"/>
      <c r="BN13" s="416">
        <v>13620</v>
      </c>
      <c r="BO13" s="417"/>
      <c r="BP13" s="417"/>
      <c r="BQ13" s="417"/>
      <c r="BR13" s="417"/>
      <c r="BS13" s="417"/>
      <c r="BT13" s="417"/>
      <c r="BU13" s="418"/>
      <c r="BV13" s="416">
        <v>181721</v>
      </c>
      <c r="BW13" s="417"/>
      <c r="BX13" s="417"/>
      <c r="BY13" s="417"/>
      <c r="BZ13" s="417"/>
      <c r="CA13" s="417"/>
      <c r="CB13" s="417"/>
      <c r="CC13" s="418"/>
      <c r="CD13" s="419" t="s">
        <v>126</v>
      </c>
      <c r="CE13" s="420"/>
      <c r="CF13" s="420"/>
      <c r="CG13" s="420"/>
      <c r="CH13" s="420"/>
      <c r="CI13" s="420"/>
      <c r="CJ13" s="420"/>
      <c r="CK13" s="420"/>
      <c r="CL13" s="420"/>
      <c r="CM13" s="420"/>
      <c r="CN13" s="420"/>
      <c r="CO13" s="420"/>
      <c r="CP13" s="420"/>
      <c r="CQ13" s="420"/>
      <c r="CR13" s="420"/>
      <c r="CS13" s="421"/>
      <c r="CT13" s="382">
        <v>10</v>
      </c>
      <c r="CU13" s="383"/>
      <c r="CV13" s="383"/>
      <c r="CW13" s="383"/>
      <c r="CX13" s="383"/>
      <c r="CY13" s="383"/>
      <c r="CZ13" s="383"/>
      <c r="DA13" s="384"/>
      <c r="DB13" s="382">
        <v>10.7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21038</v>
      </c>
      <c r="S14" s="467"/>
      <c r="T14" s="467"/>
      <c r="U14" s="467"/>
      <c r="V14" s="468"/>
      <c r="W14" s="375"/>
      <c r="X14" s="376"/>
      <c r="Y14" s="376"/>
      <c r="Z14" s="376"/>
      <c r="AA14" s="376"/>
      <c r="AB14" s="365"/>
      <c r="AC14" s="469">
        <v>16</v>
      </c>
      <c r="AD14" s="470"/>
      <c r="AE14" s="470"/>
      <c r="AF14" s="470"/>
      <c r="AG14" s="471"/>
      <c r="AH14" s="469">
        <v>14.6</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128</v>
      </c>
      <c r="CE14" s="478"/>
      <c r="CF14" s="478"/>
      <c r="CG14" s="478"/>
      <c r="CH14" s="478"/>
      <c r="CI14" s="478"/>
      <c r="CJ14" s="478"/>
      <c r="CK14" s="478"/>
      <c r="CL14" s="478"/>
      <c r="CM14" s="478"/>
      <c r="CN14" s="478"/>
      <c r="CO14" s="478"/>
      <c r="CP14" s="478"/>
      <c r="CQ14" s="478"/>
      <c r="CR14" s="478"/>
      <c r="CS14" s="479"/>
      <c r="CT14" s="480">
        <v>1.5</v>
      </c>
      <c r="CU14" s="481"/>
      <c r="CV14" s="481"/>
      <c r="CW14" s="481"/>
      <c r="CX14" s="481"/>
      <c r="CY14" s="481"/>
      <c r="CZ14" s="481"/>
      <c r="DA14" s="482"/>
      <c r="DB14" s="480">
        <v>7.5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21001</v>
      </c>
      <c r="S15" s="467"/>
      <c r="T15" s="467"/>
      <c r="U15" s="467"/>
      <c r="V15" s="468"/>
      <c r="W15" s="395" t="s">
        <v>129</v>
      </c>
      <c r="X15" s="396"/>
      <c r="Y15" s="396"/>
      <c r="Z15" s="396"/>
      <c r="AA15" s="396"/>
      <c r="AB15" s="386"/>
      <c r="AC15" s="436">
        <v>2107</v>
      </c>
      <c r="AD15" s="437"/>
      <c r="AE15" s="437"/>
      <c r="AF15" s="437"/>
      <c r="AG15" s="476"/>
      <c r="AH15" s="436">
        <v>2471</v>
      </c>
      <c r="AI15" s="437"/>
      <c r="AJ15" s="437"/>
      <c r="AK15" s="437"/>
      <c r="AL15" s="438"/>
      <c r="AM15" s="408"/>
      <c r="AN15" s="409"/>
      <c r="AO15" s="409"/>
      <c r="AP15" s="409"/>
      <c r="AQ15" s="409"/>
      <c r="AR15" s="409"/>
      <c r="AS15" s="409"/>
      <c r="AT15" s="410"/>
      <c r="AU15" s="411"/>
      <c r="AV15" s="412"/>
      <c r="AW15" s="412"/>
      <c r="AX15" s="412"/>
      <c r="AY15" s="345" t="s">
        <v>130</v>
      </c>
      <c r="AZ15" s="346"/>
      <c r="BA15" s="346"/>
      <c r="BB15" s="346"/>
      <c r="BC15" s="346"/>
      <c r="BD15" s="346"/>
      <c r="BE15" s="346"/>
      <c r="BF15" s="346"/>
      <c r="BG15" s="346"/>
      <c r="BH15" s="346"/>
      <c r="BI15" s="346"/>
      <c r="BJ15" s="346"/>
      <c r="BK15" s="346"/>
      <c r="BL15" s="346"/>
      <c r="BM15" s="347"/>
      <c r="BN15" s="348">
        <v>1994297</v>
      </c>
      <c r="BO15" s="349"/>
      <c r="BP15" s="349"/>
      <c r="BQ15" s="349"/>
      <c r="BR15" s="349"/>
      <c r="BS15" s="349"/>
      <c r="BT15" s="349"/>
      <c r="BU15" s="350"/>
      <c r="BV15" s="348">
        <v>2011322</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86"/>
      <c r="N16" s="486"/>
      <c r="O16" s="486"/>
      <c r="P16" s="486"/>
      <c r="Q16" s="487"/>
      <c r="R16" s="488" t="s">
        <v>133</v>
      </c>
      <c r="S16" s="489"/>
      <c r="T16" s="489"/>
      <c r="U16" s="489"/>
      <c r="V16" s="490"/>
      <c r="W16" s="375"/>
      <c r="X16" s="376"/>
      <c r="Y16" s="376"/>
      <c r="Z16" s="376"/>
      <c r="AA16" s="376"/>
      <c r="AB16" s="365"/>
      <c r="AC16" s="469">
        <v>20.6</v>
      </c>
      <c r="AD16" s="470"/>
      <c r="AE16" s="470"/>
      <c r="AF16" s="470"/>
      <c r="AG16" s="471"/>
      <c r="AH16" s="469">
        <v>21.4</v>
      </c>
      <c r="AI16" s="470"/>
      <c r="AJ16" s="470"/>
      <c r="AK16" s="470"/>
      <c r="AL16" s="472"/>
      <c r="AM16" s="408"/>
      <c r="AN16" s="409"/>
      <c r="AO16" s="409"/>
      <c r="AP16" s="409"/>
      <c r="AQ16" s="409"/>
      <c r="AR16" s="409"/>
      <c r="AS16" s="409"/>
      <c r="AT16" s="410"/>
      <c r="AU16" s="411"/>
      <c r="AV16" s="412"/>
      <c r="AW16" s="412"/>
      <c r="AX16" s="412"/>
      <c r="AY16" s="413" t="s">
        <v>134</v>
      </c>
      <c r="AZ16" s="414"/>
      <c r="BA16" s="414"/>
      <c r="BB16" s="414"/>
      <c r="BC16" s="414"/>
      <c r="BD16" s="414"/>
      <c r="BE16" s="414"/>
      <c r="BF16" s="414"/>
      <c r="BG16" s="414"/>
      <c r="BH16" s="414"/>
      <c r="BI16" s="414"/>
      <c r="BJ16" s="414"/>
      <c r="BK16" s="414"/>
      <c r="BL16" s="414"/>
      <c r="BM16" s="415"/>
      <c r="BN16" s="416">
        <v>5824045</v>
      </c>
      <c r="BO16" s="417"/>
      <c r="BP16" s="417"/>
      <c r="BQ16" s="417"/>
      <c r="BR16" s="417"/>
      <c r="BS16" s="417"/>
      <c r="BT16" s="417"/>
      <c r="BU16" s="418"/>
      <c r="BV16" s="416">
        <v>5887810</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135</v>
      </c>
      <c r="N17" s="492"/>
      <c r="O17" s="492"/>
      <c r="P17" s="492"/>
      <c r="Q17" s="493"/>
      <c r="R17" s="488" t="s">
        <v>136</v>
      </c>
      <c r="S17" s="489"/>
      <c r="T17" s="489"/>
      <c r="U17" s="489"/>
      <c r="V17" s="490"/>
      <c r="W17" s="395" t="s">
        <v>137</v>
      </c>
      <c r="X17" s="396"/>
      <c r="Y17" s="396"/>
      <c r="Z17" s="396"/>
      <c r="AA17" s="396"/>
      <c r="AB17" s="386"/>
      <c r="AC17" s="436">
        <v>6500</v>
      </c>
      <c r="AD17" s="437"/>
      <c r="AE17" s="437"/>
      <c r="AF17" s="437"/>
      <c r="AG17" s="476"/>
      <c r="AH17" s="436">
        <v>7320</v>
      </c>
      <c r="AI17" s="437"/>
      <c r="AJ17" s="437"/>
      <c r="AK17" s="437"/>
      <c r="AL17" s="438"/>
      <c r="AM17" s="408"/>
      <c r="AN17" s="409"/>
      <c r="AO17" s="409"/>
      <c r="AP17" s="409"/>
      <c r="AQ17" s="409"/>
      <c r="AR17" s="409"/>
      <c r="AS17" s="409"/>
      <c r="AT17" s="410"/>
      <c r="AU17" s="411"/>
      <c r="AV17" s="412"/>
      <c r="AW17" s="412"/>
      <c r="AX17" s="412"/>
      <c r="AY17" s="413" t="s">
        <v>138</v>
      </c>
      <c r="AZ17" s="414"/>
      <c r="BA17" s="414"/>
      <c r="BB17" s="414"/>
      <c r="BC17" s="414"/>
      <c r="BD17" s="414"/>
      <c r="BE17" s="414"/>
      <c r="BF17" s="414"/>
      <c r="BG17" s="414"/>
      <c r="BH17" s="414"/>
      <c r="BI17" s="414"/>
      <c r="BJ17" s="414"/>
      <c r="BK17" s="414"/>
      <c r="BL17" s="414"/>
      <c r="BM17" s="415"/>
      <c r="BN17" s="416">
        <v>2517839</v>
      </c>
      <c r="BO17" s="417"/>
      <c r="BP17" s="417"/>
      <c r="BQ17" s="417"/>
      <c r="BR17" s="417"/>
      <c r="BS17" s="417"/>
      <c r="BT17" s="417"/>
      <c r="BU17" s="418"/>
      <c r="BV17" s="416">
        <v>2552246</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438.41</v>
      </c>
      <c r="M18" s="498"/>
      <c r="N18" s="498"/>
      <c r="O18" s="498"/>
      <c r="P18" s="498"/>
      <c r="Q18" s="498"/>
      <c r="R18" s="499"/>
      <c r="S18" s="499"/>
      <c r="T18" s="499"/>
      <c r="U18" s="499"/>
      <c r="V18" s="500"/>
      <c r="W18" s="397"/>
      <c r="X18" s="398"/>
      <c r="Y18" s="398"/>
      <c r="Z18" s="398"/>
      <c r="AA18" s="398"/>
      <c r="AB18" s="389"/>
      <c r="AC18" s="501">
        <v>63.4</v>
      </c>
      <c r="AD18" s="502"/>
      <c r="AE18" s="502"/>
      <c r="AF18" s="502"/>
      <c r="AG18" s="503"/>
      <c r="AH18" s="501">
        <v>63.5</v>
      </c>
      <c r="AI18" s="502"/>
      <c r="AJ18" s="502"/>
      <c r="AK18" s="502"/>
      <c r="AL18" s="504"/>
      <c r="AM18" s="408"/>
      <c r="AN18" s="409"/>
      <c r="AO18" s="409"/>
      <c r="AP18" s="409"/>
      <c r="AQ18" s="409"/>
      <c r="AR18" s="409"/>
      <c r="AS18" s="409"/>
      <c r="AT18" s="410"/>
      <c r="AU18" s="411"/>
      <c r="AV18" s="412"/>
      <c r="AW18" s="412"/>
      <c r="AX18" s="412"/>
      <c r="AY18" s="413" t="s">
        <v>140</v>
      </c>
      <c r="AZ18" s="414"/>
      <c r="BA18" s="414"/>
      <c r="BB18" s="414"/>
      <c r="BC18" s="414"/>
      <c r="BD18" s="414"/>
      <c r="BE18" s="414"/>
      <c r="BF18" s="414"/>
      <c r="BG18" s="414"/>
      <c r="BH18" s="414"/>
      <c r="BI18" s="414"/>
      <c r="BJ18" s="414"/>
      <c r="BK18" s="414"/>
      <c r="BL18" s="414"/>
      <c r="BM18" s="415"/>
      <c r="BN18" s="416">
        <v>5332490</v>
      </c>
      <c r="BO18" s="417"/>
      <c r="BP18" s="417"/>
      <c r="BQ18" s="417"/>
      <c r="BR18" s="417"/>
      <c r="BS18" s="417"/>
      <c r="BT18" s="417"/>
      <c r="BU18" s="418"/>
      <c r="BV18" s="416">
        <v>5348549</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142</v>
      </c>
      <c r="AZ19" s="414"/>
      <c r="BA19" s="414"/>
      <c r="BB19" s="414"/>
      <c r="BC19" s="414"/>
      <c r="BD19" s="414"/>
      <c r="BE19" s="414"/>
      <c r="BF19" s="414"/>
      <c r="BG19" s="414"/>
      <c r="BH19" s="414"/>
      <c r="BI19" s="414"/>
      <c r="BJ19" s="414"/>
      <c r="BK19" s="414"/>
      <c r="BL19" s="414"/>
      <c r="BM19" s="415"/>
      <c r="BN19" s="416">
        <v>7479960</v>
      </c>
      <c r="BO19" s="417"/>
      <c r="BP19" s="417"/>
      <c r="BQ19" s="417"/>
      <c r="BR19" s="417"/>
      <c r="BS19" s="417"/>
      <c r="BT19" s="417"/>
      <c r="BU19" s="418"/>
      <c r="BV19" s="416">
        <v>7497396</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8725</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1" t="s">
        <v>1</v>
      </c>
      <c r="F22" s="396"/>
      <c r="G22" s="396"/>
      <c r="H22" s="396"/>
      <c r="I22" s="396"/>
      <c r="J22" s="396"/>
      <c r="K22" s="386"/>
      <c r="L22" s="391" t="s">
        <v>146</v>
      </c>
      <c r="M22" s="396"/>
      <c r="N22" s="396"/>
      <c r="O22" s="396"/>
      <c r="P22" s="386"/>
      <c r="Q22" s="524" t="s">
        <v>147</v>
      </c>
      <c r="R22" s="525"/>
      <c r="S22" s="525"/>
      <c r="T22" s="525"/>
      <c r="U22" s="525"/>
      <c r="V22" s="526"/>
      <c r="W22" s="530" t="s">
        <v>148</v>
      </c>
      <c r="X22" s="516"/>
      <c r="Y22" s="517"/>
      <c r="Z22" s="391" t="s">
        <v>1</v>
      </c>
      <c r="AA22" s="396"/>
      <c r="AB22" s="396"/>
      <c r="AC22" s="396"/>
      <c r="AD22" s="396"/>
      <c r="AE22" s="396"/>
      <c r="AF22" s="396"/>
      <c r="AG22" s="386"/>
      <c r="AH22" s="535" t="s">
        <v>149</v>
      </c>
      <c r="AI22" s="396"/>
      <c r="AJ22" s="396"/>
      <c r="AK22" s="396"/>
      <c r="AL22" s="386"/>
      <c r="AM22" s="535" t="s">
        <v>150</v>
      </c>
      <c r="AN22" s="536"/>
      <c r="AO22" s="536"/>
      <c r="AP22" s="536"/>
      <c r="AQ22" s="536"/>
      <c r="AR22" s="537"/>
      <c r="AS22" s="524" t="s">
        <v>147</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151</v>
      </c>
      <c r="AZ23" s="346"/>
      <c r="BA23" s="346"/>
      <c r="BB23" s="346"/>
      <c r="BC23" s="346"/>
      <c r="BD23" s="346"/>
      <c r="BE23" s="346"/>
      <c r="BF23" s="346"/>
      <c r="BG23" s="346"/>
      <c r="BH23" s="346"/>
      <c r="BI23" s="346"/>
      <c r="BJ23" s="346"/>
      <c r="BK23" s="346"/>
      <c r="BL23" s="346"/>
      <c r="BM23" s="347"/>
      <c r="BN23" s="416">
        <v>9426021</v>
      </c>
      <c r="BO23" s="417"/>
      <c r="BP23" s="417"/>
      <c r="BQ23" s="417"/>
      <c r="BR23" s="417"/>
      <c r="BS23" s="417"/>
      <c r="BT23" s="417"/>
      <c r="BU23" s="418"/>
      <c r="BV23" s="416">
        <v>9701145</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09"/>
      <c r="G24" s="409"/>
      <c r="H24" s="409"/>
      <c r="I24" s="409"/>
      <c r="J24" s="409"/>
      <c r="K24" s="410"/>
      <c r="L24" s="436">
        <v>1</v>
      </c>
      <c r="M24" s="437"/>
      <c r="N24" s="437"/>
      <c r="O24" s="437"/>
      <c r="P24" s="476"/>
      <c r="Q24" s="436">
        <v>7480</v>
      </c>
      <c r="R24" s="437"/>
      <c r="S24" s="437"/>
      <c r="T24" s="437"/>
      <c r="U24" s="437"/>
      <c r="V24" s="476"/>
      <c r="W24" s="531"/>
      <c r="X24" s="519"/>
      <c r="Y24" s="520"/>
      <c r="Z24" s="435" t="s">
        <v>153</v>
      </c>
      <c r="AA24" s="409"/>
      <c r="AB24" s="409"/>
      <c r="AC24" s="409"/>
      <c r="AD24" s="409"/>
      <c r="AE24" s="409"/>
      <c r="AF24" s="409"/>
      <c r="AG24" s="410"/>
      <c r="AH24" s="436">
        <v>162</v>
      </c>
      <c r="AI24" s="437"/>
      <c r="AJ24" s="437"/>
      <c r="AK24" s="437"/>
      <c r="AL24" s="476"/>
      <c r="AM24" s="436">
        <v>497664</v>
      </c>
      <c r="AN24" s="437"/>
      <c r="AO24" s="437"/>
      <c r="AP24" s="437"/>
      <c r="AQ24" s="437"/>
      <c r="AR24" s="476"/>
      <c r="AS24" s="436">
        <v>3072</v>
      </c>
      <c r="AT24" s="437"/>
      <c r="AU24" s="437"/>
      <c r="AV24" s="437"/>
      <c r="AW24" s="437"/>
      <c r="AX24" s="438"/>
      <c r="AY24" s="543" t="s">
        <v>154</v>
      </c>
      <c r="AZ24" s="544"/>
      <c r="BA24" s="544"/>
      <c r="BB24" s="544"/>
      <c r="BC24" s="544"/>
      <c r="BD24" s="544"/>
      <c r="BE24" s="544"/>
      <c r="BF24" s="544"/>
      <c r="BG24" s="544"/>
      <c r="BH24" s="544"/>
      <c r="BI24" s="544"/>
      <c r="BJ24" s="544"/>
      <c r="BK24" s="544"/>
      <c r="BL24" s="544"/>
      <c r="BM24" s="545"/>
      <c r="BN24" s="416">
        <v>8369633</v>
      </c>
      <c r="BO24" s="417"/>
      <c r="BP24" s="417"/>
      <c r="BQ24" s="417"/>
      <c r="BR24" s="417"/>
      <c r="BS24" s="417"/>
      <c r="BT24" s="417"/>
      <c r="BU24" s="418"/>
      <c r="BV24" s="416">
        <v>8600525</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09"/>
      <c r="G25" s="409"/>
      <c r="H25" s="409"/>
      <c r="I25" s="409"/>
      <c r="J25" s="409"/>
      <c r="K25" s="410"/>
      <c r="L25" s="436">
        <v>1</v>
      </c>
      <c r="M25" s="437"/>
      <c r="N25" s="437"/>
      <c r="O25" s="437"/>
      <c r="P25" s="476"/>
      <c r="Q25" s="436">
        <v>6532</v>
      </c>
      <c r="R25" s="437"/>
      <c r="S25" s="437"/>
      <c r="T25" s="437"/>
      <c r="U25" s="437"/>
      <c r="V25" s="476"/>
      <c r="W25" s="531"/>
      <c r="X25" s="519"/>
      <c r="Y25" s="520"/>
      <c r="Z25" s="435" t="s">
        <v>156</v>
      </c>
      <c r="AA25" s="409"/>
      <c r="AB25" s="409"/>
      <c r="AC25" s="409"/>
      <c r="AD25" s="409"/>
      <c r="AE25" s="409"/>
      <c r="AF25" s="409"/>
      <c r="AG25" s="410"/>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1145600</v>
      </c>
      <c r="BO25" s="349"/>
      <c r="BP25" s="349"/>
      <c r="BQ25" s="349"/>
      <c r="BR25" s="349"/>
      <c r="BS25" s="349"/>
      <c r="BT25" s="349"/>
      <c r="BU25" s="350"/>
      <c r="BV25" s="348">
        <v>1276929</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09"/>
      <c r="G26" s="409"/>
      <c r="H26" s="409"/>
      <c r="I26" s="409"/>
      <c r="J26" s="409"/>
      <c r="K26" s="410"/>
      <c r="L26" s="436">
        <v>1</v>
      </c>
      <c r="M26" s="437"/>
      <c r="N26" s="437"/>
      <c r="O26" s="437"/>
      <c r="P26" s="476"/>
      <c r="Q26" s="436">
        <v>5658</v>
      </c>
      <c r="R26" s="437"/>
      <c r="S26" s="437"/>
      <c r="T26" s="437"/>
      <c r="U26" s="437"/>
      <c r="V26" s="476"/>
      <c r="W26" s="531"/>
      <c r="X26" s="519"/>
      <c r="Y26" s="520"/>
      <c r="Z26" s="435" t="s">
        <v>159</v>
      </c>
      <c r="AA26" s="549"/>
      <c r="AB26" s="549"/>
      <c r="AC26" s="549"/>
      <c r="AD26" s="549"/>
      <c r="AE26" s="549"/>
      <c r="AF26" s="549"/>
      <c r="AG26" s="550"/>
      <c r="AH26" s="436" t="s">
        <v>121</v>
      </c>
      <c r="AI26" s="437"/>
      <c r="AJ26" s="437"/>
      <c r="AK26" s="437"/>
      <c r="AL26" s="476"/>
      <c r="AM26" s="436" t="s">
        <v>121</v>
      </c>
      <c r="AN26" s="437"/>
      <c r="AO26" s="437"/>
      <c r="AP26" s="437"/>
      <c r="AQ26" s="437"/>
      <c r="AR26" s="476"/>
      <c r="AS26" s="436" t="s">
        <v>121</v>
      </c>
      <c r="AT26" s="437"/>
      <c r="AU26" s="437"/>
      <c r="AV26" s="437"/>
      <c r="AW26" s="437"/>
      <c r="AX26" s="438"/>
      <c r="AY26" s="419" t="s">
        <v>160</v>
      </c>
      <c r="AZ26" s="420"/>
      <c r="BA26" s="420"/>
      <c r="BB26" s="420"/>
      <c r="BC26" s="420"/>
      <c r="BD26" s="420"/>
      <c r="BE26" s="420"/>
      <c r="BF26" s="420"/>
      <c r="BG26" s="420"/>
      <c r="BH26" s="420"/>
      <c r="BI26" s="420"/>
      <c r="BJ26" s="420"/>
      <c r="BK26" s="420"/>
      <c r="BL26" s="420"/>
      <c r="BM26" s="421"/>
      <c r="BN26" s="416" t="s">
        <v>121</v>
      </c>
      <c r="BO26" s="417"/>
      <c r="BP26" s="417"/>
      <c r="BQ26" s="417"/>
      <c r="BR26" s="417"/>
      <c r="BS26" s="417"/>
      <c r="BT26" s="417"/>
      <c r="BU26" s="418"/>
      <c r="BV26" s="416" t="s">
        <v>121</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09"/>
      <c r="G27" s="409"/>
      <c r="H27" s="409"/>
      <c r="I27" s="409"/>
      <c r="J27" s="409"/>
      <c r="K27" s="410"/>
      <c r="L27" s="436">
        <v>1</v>
      </c>
      <c r="M27" s="437"/>
      <c r="N27" s="437"/>
      <c r="O27" s="437"/>
      <c r="P27" s="476"/>
      <c r="Q27" s="436">
        <v>3200</v>
      </c>
      <c r="R27" s="437"/>
      <c r="S27" s="437"/>
      <c r="T27" s="437"/>
      <c r="U27" s="437"/>
      <c r="V27" s="476"/>
      <c r="W27" s="531"/>
      <c r="X27" s="519"/>
      <c r="Y27" s="520"/>
      <c r="Z27" s="435" t="s">
        <v>162</v>
      </c>
      <c r="AA27" s="409"/>
      <c r="AB27" s="409"/>
      <c r="AC27" s="409"/>
      <c r="AD27" s="409"/>
      <c r="AE27" s="409"/>
      <c r="AF27" s="409"/>
      <c r="AG27" s="410"/>
      <c r="AH27" s="436">
        <v>6</v>
      </c>
      <c r="AI27" s="437"/>
      <c r="AJ27" s="437"/>
      <c r="AK27" s="437"/>
      <c r="AL27" s="476"/>
      <c r="AM27" s="436">
        <v>16296</v>
      </c>
      <c r="AN27" s="437"/>
      <c r="AO27" s="437"/>
      <c r="AP27" s="437"/>
      <c r="AQ27" s="437"/>
      <c r="AR27" s="476"/>
      <c r="AS27" s="436">
        <v>2716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46" t="s">
        <v>121</v>
      </c>
      <c r="BO27" s="547"/>
      <c r="BP27" s="547"/>
      <c r="BQ27" s="547"/>
      <c r="BR27" s="547"/>
      <c r="BS27" s="547"/>
      <c r="BT27" s="547"/>
      <c r="BU27" s="548"/>
      <c r="BV27" s="546" t="s">
        <v>121</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09"/>
      <c r="G28" s="409"/>
      <c r="H28" s="409"/>
      <c r="I28" s="409"/>
      <c r="J28" s="409"/>
      <c r="K28" s="410"/>
      <c r="L28" s="436">
        <v>1</v>
      </c>
      <c r="M28" s="437"/>
      <c r="N28" s="437"/>
      <c r="O28" s="437"/>
      <c r="P28" s="476"/>
      <c r="Q28" s="436">
        <v>2600</v>
      </c>
      <c r="R28" s="437"/>
      <c r="S28" s="437"/>
      <c r="T28" s="437"/>
      <c r="U28" s="437"/>
      <c r="V28" s="476"/>
      <c r="W28" s="531"/>
      <c r="X28" s="519"/>
      <c r="Y28" s="520"/>
      <c r="Z28" s="435" t="s">
        <v>165</v>
      </c>
      <c r="AA28" s="409"/>
      <c r="AB28" s="409"/>
      <c r="AC28" s="409"/>
      <c r="AD28" s="409"/>
      <c r="AE28" s="409"/>
      <c r="AF28" s="409"/>
      <c r="AG28" s="410"/>
      <c r="AH28" s="436">
        <v>2</v>
      </c>
      <c r="AI28" s="437"/>
      <c r="AJ28" s="437"/>
      <c r="AK28" s="437"/>
      <c r="AL28" s="476"/>
      <c r="AM28" s="436" t="s">
        <v>166</v>
      </c>
      <c r="AN28" s="437"/>
      <c r="AO28" s="437"/>
      <c r="AP28" s="437"/>
      <c r="AQ28" s="437"/>
      <c r="AR28" s="476"/>
      <c r="AS28" s="436" t="s">
        <v>166</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1241735</v>
      </c>
      <c r="BO28" s="349"/>
      <c r="BP28" s="349"/>
      <c r="BQ28" s="349"/>
      <c r="BR28" s="349"/>
      <c r="BS28" s="349"/>
      <c r="BT28" s="349"/>
      <c r="BU28" s="350"/>
      <c r="BV28" s="348">
        <v>1240054</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09"/>
      <c r="G29" s="409"/>
      <c r="H29" s="409"/>
      <c r="I29" s="409"/>
      <c r="J29" s="409"/>
      <c r="K29" s="410"/>
      <c r="L29" s="436">
        <v>12</v>
      </c>
      <c r="M29" s="437"/>
      <c r="N29" s="437"/>
      <c r="O29" s="437"/>
      <c r="P29" s="476"/>
      <c r="Q29" s="436">
        <v>2370</v>
      </c>
      <c r="R29" s="437"/>
      <c r="S29" s="437"/>
      <c r="T29" s="437"/>
      <c r="U29" s="437"/>
      <c r="V29" s="476"/>
      <c r="W29" s="532"/>
      <c r="X29" s="533"/>
      <c r="Y29" s="534"/>
      <c r="Z29" s="435" t="s">
        <v>170</v>
      </c>
      <c r="AA29" s="409"/>
      <c r="AB29" s="409"/>
      <c r="AC29" s="409"/>
      <c r="AD29" s="409"/>
      <c r="AE29" s="409"/>
      <c r="AF29" s="409"/>
      <c r="AG29" s="410"/>
      <c r="AH29" s="436">
        <v>170</v>
      </c>
      <c r="AI29" s="437"/>
      <c r="AJ29" s="437"/>
      <c r="AK29" s="437"/>
      <c r="AL29" s="476"/>
      <c r="AM29" s="436">
        <v>519750</v>
      </c>
      <c r="AN29" s="437"/>
      <c r="AO29" s="437"/>
      <c r="AP29" s="437"/>
      <c r="AQ29" s="437"/>
      <c r="AR29" s="476"/>
      <c r="AS29" s="436">
        <v>3057</v>
      </c>
      <c r="AT29" s="437"/>
      <c r="AU29" s="437"/>
      <c r="AV29" s="437"/>
      <c r="AW29" s="437"/>
      <c r="AX29" s="438"/>
      <c r="AY29" s="560"/>
      <c r="AZ29" s="561"/>
      <c r="BA29" s="561"/>
      <c r="BB29" s="562"/>
      <c r="BC29" s="413" t="s">
        <v>171</v>
      </c>
      <c r="BD29" s="414"/>
      <c r="BE29" s="414"/>
      <c r="BF29" s="414"/>
      <c r="BG29" s="414"/>
      <c r="BH29" s="414"/>
      <c r="BI29" s="414"/>
      <c r="BJ29" s="414"/>
      <c r="BK29" s="414"/>
      <c r="BL29" s="414"/>
      <c r="BM29" s="415"/>
      <c r="BN29" s="416">
        <v>318710</v>
      </c>
      <c r="BO29" s="417"/>
      <c r="BP29" s="417"/>
      <c r="BQ29" s="417"/>
      <c r="BR29" s="417"/>
      <c r="BS29" s="417"/>
      <c r="BT29" s="417"/>
      <c r="BU29" s="418"/>
      <c r="BV29" s="416">
        <v>321519</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172</v>
      </c>
      <c r="X30" s="555"/>
      <c r="Y30" s="555"/>
      <c r="Z30" s="555"/>
      <c r="AA30" s="555"/>
      <c r="AB30" s="555"/>
      <c r="AC30" s="555"/>
      <c r="AD30" s="555"/>
      <c r="AE30" s="555"/>
      <c r="AF30" s="555"/>
      <c r="AG30" s="556"/>
      <c r="AH30" s="501">
        <v>97.1</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173</v>
      </c>
      <c r="BD30" s="544"/>
      <c r="BE30" s="544"/>
      <c r="BF30" s="544"/>
      <c r="BG30" s="544"/>
      <c r="BH30" s="544"/>
      <c r="BI30" s="544"/>
      <c r="BJ30" s="544"/>
      <c r="BK30" s="544"/>
      <c r="BL30" s="544"/>
      <c r="BM30" s="545"/>
      <c r="BN30" s="546">
        <v>2052939</v>
      </c>
      <c r="BO30" s="547"/>
      <c r="BP30" s="547"/>
      <c r="BQ30" s="547"/>
      <c r="BR30" s="547"/>
      <c r="BS30" s="547"/>
      <c r="BT30" s="547"/>
      <c r="BU30" s="548"/>
      <c r="BV30" s="546">
        <v>1836410</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180</v>
      </c>
      <c r="D33" s="403"/>
      <c r="E33" s="374" t="s">
        <v>181</v>
      </c>
      <c r="F33" s="374"/>
      <c r="G33" s="374"/>
      <c r="H33" s="374"/>
      <c r="I33" s="374"/>
      <c r="J33" s="374"/>
      <c r="K33" s="374"/>
      <c r="L33" s="374"/>
      <c r="M33" s="374"/>
      <c r="N33" s="374"/>
      <c r="O33" s="374"/>
      <c r="P33" s="374"/>
      <c r="Q33" s="374"/>
      <c r="R33" s="374"/>
      <c r="S33" s="374"/>
      <c r="T33" s="167"/>
      <c r="U33" s="403" t="s">
        <v>180</v>
      </c>
      <c r="V33" s="403"/>
      <c r="W33" s="374" t="s">
        <v>181</v>
      </c>
      <c r="X33" s="374"/>
      <c r="Y33" s="374"/>
      <c r="Z33" s="374"/>
      <c r="AA33" s="374"/>
      <c r="AB33" s="374"/>
      <c r="AC33" s="374"/>
      <c r="AD33" s="374"/>
      <c r="AE33" s="374"/>
      <c r="AF33" s="374"/>
      <c r="AG33" s="374"/>
      <c r="AH33" s="374"/>
      <c r="AI33" s="374"/>
      <c r="AJ33" s="374"/>
      <c r="AK33" s="374"/>
      <c r="AL33" s="167"/>
      <c r="AM33" s="403" t="s">
        <v>180</v>
      </c>
      <c r="AN33" s="403"/>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3" t="s">
        <v>182</v>
      </c>
      <c r="BX33" s="403"/>
      <c r="BY33" s="374" t="s">
        <v>184</v>
      </c>
      <c r="BZ33" s="374"/>
      <c r="CA33" s="374"/>
      <c r="CB33" s="374"/>
      <c r="CC33" s="374"/>
      <c r="CD33" s="374"/>
      <c r="CE33" s="374"/>
      <c r="CF33" s="374"/>
      <c r="CG33" s="374"/>
      <c r="CH33" s="374"/>
      <c r="CI33" s="374"/>
      <c r="CJ33" s="374"/>
      <c r="CK33" s="374"/>
      <c r="CL33" s="374"/>
      <c r="CM33" s="374"/>
      <c r="CN33" s="167"/>
      <c r="CO33" s="403" t="s">
        <v>180</v>
      </c>
      <c r="CP33" s="403"/>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公共下水道特別会計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美幌・津別広域事務組合</v>
      </c>
      <c r="BZ34" s="567"/>
      <c r="CA34" s="567"/>
      <c r="CB34" s="567"/>
      <c r="CC34" s="567"/>
      <c r="CD34" s="567"/>
      <c r="CE34" s="567"/>
      <c r="CF34" s="567"/>
      <c r="CG34" s="567"/>
      <c r="CH34" s="567"/>
      <c r="CI34" s="567"/>
      <c r="CJ34" s="567"/>
      <c r="CK34" s="567"/>
      <c r="CL34" s="567"/>
      <c r="CM34" s="567"/>
      <c r="CN34" s="165"/>
      <c r="CO34" s="566">
        <f>IF(CQ34="","",MAX(C34:D43,U34:V43,AM34:AN43,BE34:BF43,BW34:BX43)+1)</f>
        <v>11</v>
      </c>
      <c r="CP34" s="566"/>
      <c r="CQ34" s="567" t="str">
        <f>IF('各会計、関係団体の財政状況及び健全化判断比率'!BS7="","",'各会計、関係団体の財政状況及び健全化判断比率'!BS7)</f>
        <v>美幌みどりの村振興公社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個別排水処理特別会計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網走地方教育研修センター組合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election activeCell="BY35" sqref="BY35:CM3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11601</v>
      </c>
      <c r="J41" s="83">
        <v>10951</v>
      </c>
      <c r="K41" s="83">
        <v>10327</v>
      </c>
      <c r="L41" s="83">
        <v>9750</v>
      </c>
      <c r="M41" s="84">
        <v>9466</v>
      </c>
    </row>
    <row r="42" spans="2:13" ht="27.75" customHeight="1">
      <c r="B42" s="1171"/>
      <c r="C42" s="1172"/>
      <c r="D42" s="85"/>
      <c r="E42" s="1177" t="s">
        <v>26</v>
      </c>
      <c r="F42" s="1177"/>
      <c r="G42" s="1177"/>
      <c r="H42" s="1178"/>
      <c r="I42" s="86">
        <v>25</v>
      </c>
      <c r="J42" s="87">
        <v>323</v>
      </c>
      <c r="K42" s="87">
        <v>285</v>
      </c>
      <c r="L42" s="87">
        <v>281</v>
      </c>
      <c r="M42" s="88">
        <v>237</v>
      </c>
    </row>
    <row r="43" spans="2:13" ht="27.75" customHeight="1">
      <c r="B43" s="1171"/>
      <c r="C43" s="1172"/>
      <c r="D43" s="85"/>
      <c r="E43" s="1177" t="s">
        <v>27</v>
      </c>
      <c r="F43" s="1177"/>
      <c r="G43" s="1177"/>
      <c r="H43" s="1178"/>
      <c r="I43" s="86">
        <v>6518</v>
      </c>
      <c r="J43" s="87">
        <v>6130</v>
      </c>
      <c r="K43" s="87">
        <v>6051</v>
      </c>
      <c r="L43" s="87">
        <v>5829</v>
      </c>
      <c r="M43" s="88">
        <v>5799</v>
      </c>
    </row>
    <row r="44" spans="2:13" ht="27.75" customHeight="1">
      <c r="B44" s="1171"/>
      <c r="C44" s="1172"/>
      <c r="D44" s="85"/>
      <c r="E44" s="1177" t="s">
        <v>28</v>
      </c>
      <c r="F44" s="1177"/>
      <c r="G44" s="1177"/>
      <c r="H44" s="1178"/>
      <c r="I44" s="86">
        <v>73</v>
      </c>
      <c r="J44" s="87">
        <v>62</v>
      </c>
      <c r="K44" s="87">
        <v>147</v>
      </c>
      <c r="L44" s="87">
        <v>125</v>
      </c>
      <c r="M44" s="88">
        <v>129</v>
      </c>
    </row>
    <row r="45" spans="2:13" ht="27.75" customHeight="1">
      <c r="B45" s="1171"/>
      <c r="C45" s="1172"/>
      <c r="D45" s="85"/>
      <c r="E45" s="1177" t="s">
        <v>29</v>
      </c>
      <c r="F45" s="1177"/>
      <c r="G45" s="1177"/>
      <c r="H45" s="1178"/>
      <c r="I45" s="86">
        <v>1543</v>
      </c>
      <c r="J45" s="87">
        <v>1469</v>
      </c>
      <c r="K45" s="87">
        <v>1389</v>
      </c>
      <c r="L45" s="87">
        <v>1263</v>
      </c>
      <c r="M45" s="88">
        <v>1305</v>
      </c>
    </row>
    <row r="46" spans="2:13" ht="27.75" customHeight="1">
      <c r="B46" s="1171"/>
      <c r="C46" s="1172"/>
      <c r="D46" s="85"/>
      <c r="E46" s="1177" t="s">
        <v>30</v>
      </c>
      <c r="F46" s="1177"/>
      <c r="G46" s="1177"/>
      <c r="H46" s="1178"/>
      <c r="I46" s="86" t="s">
        <v>478</v>
      </c>
      <c r="J46" s="87" t="s">
        <v>478</v>
      </c>
      <c r="K46" s="87" t="s">
        <v>478</v>
      </c>
      <c r="L46" s="87" t="s">
        <v>478</v>
      </c>
      <c r="M46" s="88" t="s">
        <v>478</v>
      </c>
    </row>
    <row r="47" spans="2:13" ht="27.75" customHeight="1">
      <c r="B47" s="1171"/>
      <c r="C47" s="1172"/>
      <c r="D47" s="85"/>
      <c r="E47" s="1177" t="s">
        <v>31</v>
      </c>
      <c r="F47" s="1177"/>
      <c r="G47" s="1177"/>
      <c r="H47" s="1178"/>
      <c r="I47" s="86" t="s">
        <v>478</v>
      </c>
      <c r="J47" s="87" t="s">
        <v>478</v>
      </c>
      <c r="K47" s="87" t="s">
        <v>478</v>
      </c>
      <c r="L47" s="87" t="s">
        <v>478</v>
      </c>
      <c r="M47" s="88" t="s">
        <v>478</v>
      </c>
    </row>
    <row r="48" spans="2:13" ht="27.75" customHeight="1">
      <c r="B48" s="1173"/>
      <c r="C48" s="1174"/>
      <c r="D48" s="85"/>
      <c r="E48" s="1177" t="s">
        <v>32</v>
      </c>
      <c r="F48" s="1177"/>
      <c r="G48" s="1177"/>
      <c r="H48" s="1178"/>
      <c r="I48" s="86" t="s">
        <v>478</v>
      </c>
      <c r="J48" s="87" t="s">
        <v>478</v>
      </c>
      <c r="K48" s="87" t="s">
        <v>478</v>
      </c>
      <c r="L48" s="87" t="s">
        <v>478</v>
      </c>
      <c r="M48" s="88" t="s">
        <v>478</v>
      </c>
    </row>
    <row r="49" spans="2:13" ht="27.75" customHeight="1">
      <c r="B49" s="1179" t="s">
        <v>33</v>
      </c>
      <c r="C49" s="1180"/>
      <c r="D49" s="89"/>
      <c r="E49" s="1177" t="s">
        <v>34</v>
      </c>
      <c r="F49" s="1177"/>
      <c r="G49" s="1177"/>
      <c r="H49" s="1178"/>
      <c r="I49" s="86">
        <v>3335</v>
      </c>
      <c r="J49" s="87">
        <v>3009</v>
      </c>
      <c r="K49" s="87">
        <v>3459</v>
      </c>
      <c r="L49" s="87">
        <v>3853</v>
      </c>
      <c r="M49" s="88">
        <v>4049</v>
      </c>
    </row>
    <row r="50" spans="2:13" ht="27.75" customHeight="1">
      <c r="B50" s="1171"/>
      <c r="C50" s="1172"/>
      <c r="D50" s="85"/>
      <c r="E50" s="1177" t="s">
        <v>35</v>
      </c>
      <c r="F50" s="1177"/>
      <c r="G50" s="1177"/>
      <c r="H50" s="1178"/>
      <c r="I50" s="86">
        <v>2489</v>
      </c>
      <c r="J50" s="87">
        <v>2322</v>
      </c>
      <c r="K50" s="87">
        <v>2304</v>
      </c>
      <c r="L50" s="87">
        <v>2092</v>
      </c>
      <c r="M50" s="88">
        <v>2089</v>
      </c>
    </row>
    <row r="51" spans="2:13" ht="27.75" customHeight="1">
      <c r="B51" s="1173"/>
      <c r="C51" s="1174"/>
      <c r="D51" s="85"/>
      <c r="E51" s="1177" t="s">
        <v>36</v>
      </c>
      <c r="F51" s="1177"/>
      <c r="G51" s="1177"/>
      <c r="H51" s="1178"/>
      <c r="I51" s="86">
        <v>11828</v>
      </c>
      <c r="J51" s="87">
        <v>11627</v>
      </c>
      <c r="K51" s="87">
        <v>11278</v>
      </c>
      <c r="L51" s="87">
        <v>10869</v>
      </c>
      <c r="M51" s="88">
        <v>10711</v>
      </c>
    </row>
    <row r="52" spans="2:13" ht="27.75" customHeight="1" thickBot="1">
      <c r="B52" s="1181" t="s">
        <v>37</v>
      </c>
      <c r="C52" s="1182"/>
      <c r="D52" s="90"/>
      <c r="E52" s="1183" t="s">
        <v>38</v>
      </c>
      <c r="F52" s="1183"/>
      <c r="G52" s="1183"/>
      <c r="H52" s="1184"/>
      <c r="I52" s="91">
        <v>2108</v>
      </c>
      <c r="J52" s="92">
        <v>1977</v>
      </c>
      <c r="K52" s="92">
        <v>1157</v>
      </c>
      <c r="L52" s="92">
        <v>435</v>
      </c>
      <c r="M52" s="93">
        <v>88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126899</v>
      </c>
      <c r="E3" s="116"/>
      <c r="F3" s="117">
        <v>49426</v>
      </c>
      <c r="G3" s="118"/>
      <c r="H3" s="119"/>
    </row>
    <row r="4" spans="1:8">
      <c r="A4" s="120"/>
      <c r="B4" s="121"/>
      <c r="C4" s="122"/>
      <c r="D4" s="123">
        <v>32884</v>
      </c>
      <c r="E4" s="124"/>
      <c r="F4" s="125">
        <v>26568</v>
      </c>
      <c r="G4" s="126"/>
      <c r="H4" s="127"/>
    </row>
    <row r="5" spans="1:8">
      <c r="A5" s="108" t="s">
        <v>510</v>
      </c>
      <c r="B5" s="113"/>
      <c r="C5" s="114"/>
      <c r="D5" s="115">
        <v>96076</v>
      </c>
      <c r="E5" s="116"/>
      <c r="F5" s="117">
        <v>42839</v>
      </c>
      <c r="G5" s="118"/>
      <c r="H5" s="119"/>
    </row>
    <row r="6" spans="1:8">
      <c r="A6" s="120"/>
      <c r="B6" s="121"/>
      <c r="C6" s="122"/>
      <c r="D6" s="123">
        <v>59942</v>
      </c>
      <c r="E6" s="124"/>
      <c r="F6" s="125">
        <v>22027</v>
      </c>
      <c r="G6" s="126"/>
      <c r="H6" s="127"/>
    </row>
    <row r="7" spans="1:8">
      <c r="A7" s="108" t="s">
        <v>511</v>
      </c>
      <c r="B7" s="113"/>
      <c r="C7" s="114"/>
      <c r="D7" s="115">
        <v>50622</v>
      </c>
      <c r="E7" s="116"/>
      <c r="F7" s="117">
        <v>46819</v>
      </c>
      <c r="G7" s="118"/>
      <c r="H7" s="119"/>
    </row>
    <row r="8" spans="1:8">
      <c r="A8" s="120"/>
      <c r="B8" s="121"/>
      <c r="C8" s="122"/>
      <c r="D8" s="123">
        <v>34549</v>
      </c>
      <c r="E8" s="124"/>
      <c r="F8" s="125">
        <v>24121</v>
      </c>
      <c r="G8" s="126"/>
      <c r="H8" s="127"/>
    </row>
    <row r="9" spans="1:8">
      <c r="A9" s="108" t="s">
        <v>512</v>
      </c>
      <c r="B9" s="113"/>
      <c r="C9" s="114"/>
      <c r="D9" s="115">
        <v>64834</v>
      </c>
      <c r="E9" s="116"/>
      <c r="F9" s="117">
        <v>53270</v>
      </c>
      <c r="G9" s="118"/>
      <c r="H9" s="119"/>
    </row>
    <row r="10" spans="1:8">
      <c r="A10" s="120"/>
      <c r="B10" s="121"/>
      <c r="C10" s="122"/>
      <c r="D10" s="123">
        <v>32592</v>
      </c>
      <c r="E10" s="124"/>
      <c r="F10" s="125">
        <v>24316</v>
      </c>
      <c r="G10" s="126"/>
      <c r="H10" s="127"/>
    </row>
    <row r="11" spans="1:8">
      <c r="A11" s="108" t="s">
        <v>513</v>
      </c>
      <c r="B11" s="113"/>
      <c r="C11" s="114"/>
      <c r="D11" s="115">
        <v>71830</v>
      </c>
      <c r="E11" s="116"/>
      <c r="F11" s="117">
        <v>53292</v>
      </c>
      <c r="G11" s="118"/>
      <c r="H11" s="119"/>
    </row>
    <row r="12" spans="1:8">
      <c r="A12" s="120"/>
      <c r="B12" s="121"/>
      <c r="C12" s="128"/>
      <c r="D12" s="123">
        <v>36209</v>
      </c>
      <c r="E12" s="124"/>
      <c r="F12" s="125">
        <v>28900</v>
      </c>
      <c r="G12" s="126"/>
      <c r="H12" s="127"/>
    </row>
    <row r="13" spans="1:8">
      <c r="A13" s="108"/>
      <c r="B13" s="113"/>
      <c r="C13" s="129"/>
      <c r="D13" s="130">
        <v>82052</v>
      </c>
      <c r="E13" s="131"/>
      <c r="F13" s="132">
        <v>49129</v>
      </c>
      <c r="G13" s="133"/>
      <c r="H13" s="119"/>
    </row>
    <row r="14" spans="1:8">
      <c r="A14" s="120"/>
      <c r="B14" s="121"/>
      <c r="C14" s="122"/>
      <c r="D14" s="123">
        <v>39235</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1.45</v>
      </c>
      <c r="C19" s="134">
        <f>ROUND(VALUE(SUBSTITUTE(実質収支比率等に係る経年分析!G$48,"▲","-")),2)</f>
        <v>1.35</v>
      </c>
      <c r="D19" s="134">
        <f>ROUND(VALUE(SUBSTITUTE(実質収支比率等に係る経年分析!H$48,"▲","-")),2)</f>
        <v>1.61</v>
      </c>
      <c r="E19" s="134">
        <f>ROUND(VALUE(SUBSTITUTE(実質収支比率等に係る経年分析!I$48,"▲","-")),2)</f>
        <v>1.21</v>
      </c>
      <c r="F19" s="134">
        <f>ROUND(VALUE(SUBSTITUTE(実質収支比率等に係る経年分析!J$48,"▲","-")),2)</f>
        <v>1.41</v>
      </c>
    </row>
    <row r="20" spans="1:11">
      <c r="A20" s="134" t="s">
        <v>43</v>
      </c>
      <c r="B20" s="134">
        <f>ROUND(VALUE(SUBSTITUTE(実質収支比率等に係る経年分析!F$47,"▲","-")),2)</f>
        <v>12.15</v>
      </c>
      <c r="C20" s="134">
        <f>ROUND(VALUE(SUBSTITUTE(実質収支比率等に係る経年分析!G$47,"▲","-")),2)</f>
        <v>13.1</v>
      </c>
      <c r="D20" s="134">
        <f>ROUND(VALUE(SUBSTITUTE(実質収支比率等に係る経年分析!H$47,"▲","-")),2)</f>
        <v>15.07</v>
      </c>
      <c r="E20" s="134">
        <f>ROUND(VALUE(SUBSTITUTE(実質収支比率等に係る経年分析!I$47,"▲","-")),2)</f>
        <v>18.09</v>
      </c>
      <c r="F20" s="134">
        <f>ROUND(VALUE(SUBSTITUTE(実質収支比率等に係る経年分析!J$47,"▲","-")),2)</f>
        <v>18.350000000000001</v>
      </c>
    </row>
    <row r="21" spans="1:11">
      <c r="A21" s="134" t="s">
        <v>44</v>
      </c>
      <c r="B21" s="134">
        <f>IF(ISNUMBER(VALUE(SUBSTITUTE(実質収支比率等に係る経年分析!F$49,"▲","-"))),ROUND(VALUE(SUBSTITUTE(実質収支比率等に係る経年分析!F$49,"▲","-")),2),NA())</f>
        <v>4.07</v>
      </c>
      <c r="C21" s="134">
        <f>IF(ISNUMBER(VALUE(SUBSTITUTE(実質収支比率等に係る経年分析!G$49,"▲","-"))),ROUND(VALUE(SUBSTITUTE(実質収支比率等に係る経年分析!G$49,"▲","-")),2),NA())</f>
        <v>0.7</v>
      </c>
      <c r="D21" s="134">
        <f>IF(ISNUMBER(VALUE(SUBSTITUTE(実質収支比率等に係る経年分析!H$49,"▲","-"))),ROUND(VALUE(SUBSTITUTE(実質収支比率等に係る経年分析!H$49,"▲","-")),2),NA())</f>
        <v>2.2999999999999998</v>
      </c>
      <c r="E21" s="134">
        <f>IF(ISNUMBER(VALUE(SUBSTITUTE(実質収支比率等に係る経年分析!I$49,"▲","-"))),ROUND(VALUE(SUBSTITUTE(実質収支比率等に係る経年分析!I$49,"▲","-")),2),NA())</f>
        <v>2.65</v>
      </c>
      <c r="F21" s="134">
        <f>IF(ISNUMBER(VALUE(SUBSTITUTE(実質収支比率等に係る経年分析!J$49,"▲","-"))),ROUND(VALUE(SUBSTITUTE(実質収支比率等に係る経年分析!J$49,"▲","-")),2),NA())</f>
        <v>0.2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個別排水処理特別会計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2.69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4.3099999999999996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4.5599999999999996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1356</v>
      </c>
      <c r="E42" s="136"/>
      <c r="F42" s="136"/>
      <c r="G42" s="136">
        <f>'実質公債費比率（分子）の構造'!L$52</f>
        <v>1310</v>
      </c>
      <c r="H42" s="136"/>
      <c r="I42" s="136"/>
      <c r="J42" s="136">
        <f>'実質公債費比率（分子）の構造'!M$52</f>
        <v>1313</v>
      </c>
      <c r="K42" s="136"/>
      <c r="L42" s="136"/>
      <c r="M42" s="136">
        <f>'実質公債費比率（分子）の構造'!N$52</f>
        <v>1310</v>
      </c>
      <c r="N42" s="136"/>
      <c r="O42" s="136"/>
      <c r="P42" s="136">
        <f>'実質公債費比率（分子）の構造'!O$52</f>
        <v>1359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17</v>
      </c>
      <c r="C44" s="136"/>
      <c r="D44" s="136"/>
      <c r="E44" s="136">
        <f>'実質公債費比率（分子）の構造'!L$50</f>
        <v>19</v>
      </c>
      <c r="F44" s="136"/>
      <c r="G44" s="136"/>
      <c r="H44" s="136">
        <f>'実質公債費比率（分子）の構造'!M$50</f>
        <v>49</v>
      </c>
      <c r="I44" s="136"/>
      <c r="J44" s="136"/>
      <c r="K44" s="136">
        <f>'実質公債費比率（分子）の構造'!N$50</f>
        <v>46</v>
      </c>
      <c r="L44" s="136"/>
      <c r="M44" s="136"/>
      <c r="N44" s="136">
        <f>'実質公債費比率（分子）の構造'!O$50</f>
        <v>61</v>
      </c>
      <c r="O44" s="136"/>
      <c r="P44" s="136"/>
    </row>
    <row r="45" spans="1:16">
      <c r="A45" s="136" t="s">
        <v>54</v>
      </c>
      <c r="B45" s="136">
        <f>'実質公債費比率（分子）の構造'!K$49</f>
        <v>13</v>
      </c>
      <c r="C45" s="136"/>
      <c r="D45" s="136"/>
      <c r="E45" s="136">
        <f>'実質公債費比率（分子）の構造'!L$49</f>
        <v>17</v>
      </c>
      <c r="F45" s="136"/>
      <c r="G45" s="136"/>
      <c r="H45" s="136">
        <f>'実質公債費比率（分子）の構造'!M$49</f>
        <v>17</v>
      </c>
      <c r="I45" s="136"/>
      <c r="J45" s="136"/>
      <c r="K45" s="136">
        <f>'実質公債費比率（分子）の構造'!N$49</f>
        <v>22</v>
      </c>
      <c r="L45" s="136"/>
      <c r="M45" s="136"/>
      <c r="N45" s="136">
        <f>'実質公債費比率（分子）の構造'!O$49</f>
        <v>33</v>
      </c>
      <c r="O45" s="136"/>
      <c r="P45" s="136"/>
    </row>
    <row r="46" spans="1:16">
      <c r="A46" s="136" t="s">
        <v>55</v>
      </c>
      <c r="B46" s="136">
        <f>'実質公債費比率（分子）の構造'!K$48</f>
        <v>406</v>
      </c>
      <c r="C46" s="136"/>
      <c r="D46" s="136"/>
      <c r="E46" s="136">
        <f>'実質公債費比率（分子）の構造'!L$48</f>
        <v>418</v>
      </c>
      <c r="F46" s="136"/>
      <c r="G46" s="136"/>
      <c r="H46" s="136">
        <f>'実質公債費比率（分子）の構造'!M$48</f>
        <v>443</v>
      </c>
      <c r="I46" s="136"/>
      <c r="J46" s="136"/>
      <c r="K46" s="136">
        <f>'実質公債費比率（分子）の構造'!N$48</f>
        <v>468</v>
      </c>
      <c r="L46" s="136"/>
      <c r="M46" s="136"/>
      <c r="N46" s="136">
        <f>'実質公債費比率（分子）の構造'!O$48</f>
        <v>547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1684</v>
      </c>
      <c r="C49" s="136"/>
      <c r="D49" s="136"/>
      <c r="E49" s="136">
        <f>'実質公債費比率（分子）の構造'!L$45</f>
        <v>1554</v>
      </c>
      <c r="F49" s="136"/>
      <c r="G49" s="136"/>
      <c r="H49" s="136">
        <f>'実質公債費比率（分子）の構造'!M$45</f>
        <v>1413</v>
      </c>
      <c r="I49" s="136"/>
      <c r="J49" s="136"/>
      <c r="K49" s="136">
        <f>'実質公債費比率（分子）の構造'!N$45</f>
        <v>1310</v>
      </c>
      <c r="L49" s="136"/>
      <c r="M49" s="136"/>
      <c r="N49" s="136">
        <f>'実質公債費比率（分子）の構造'!O$45</f>
        <v>1281</v>
      </c>
      <c r="O49" s="136"/>
      <c r="P49" s="136"/>
    </row>
    <row r="50" spans="1:16">
      <c r="A50" s="136" t="s">
        <v>59</v>
      </c>
      <c r="B50" s="136" t="e">
        <f>NA()</f>
        <v>#N/A</v>
      </c>
      <c r="C50" s="136">
        <f>IF(ISNUMBER('実質公債費比率（分子）の構造'!K$53),'実質公債費比率（分子）の構造'!K$53,NA())</f>
        <v>764</v>
      </c>
      <c r="D50" s="136" t="e">
        <f>NA()</f>
        <v>#N/A</v>
      </c>
      <c r="E50" s="136" t="e">
        <f>NA()</f>
        <v>#N/A</v>
      </c>
      <c r="F50" s="136">
        <f>IF(ISNUMBER('実質公債費比率（分子）の構造'!L$53),'実質公債費比率（分子）の構造'!L$53,NA())</f>
        <v>698</v>
      </c>
      <c r="G50" s="136" t="e">
        <f>NA()</f>
        <v>#N/A</v>
      </c>
      <c r="H50" s="136" t="e">
        <f>NA()</f>
        <v>#N/A</v>
      </c>
      <c r="I50" s="136">
        <f>IF(ISNUMBER('実質公債費比率（分子）の構造'!M$53),'実質公債費比率（分子）の構造'!M$53,NA())</f>
        <v>609</v>
      </c>
      <c r="J50" s="136" t="e">
        <f>NA()</f>
        <v>#N/A</v>
      </c>
      <c r="K50" s="136" t="e">
        <f>NA()</f>
        <v>#N/A</v>
      </c>
      <c r="L50" s="136">
        <f>IF(ISNUMBER('実質公債費比率（分子）の構造'!N$53),'実質公債費比率（分子）の構造'!N$53,NA())</f>
        <v>536</v>
      </c>
      <c r="M50" s="136" t="e">
        <f>NA()</f>
        <v>#N/A</v>
      </c>
      <c r="N50" s="136" t="e">
        <f>NA()</f>
        <v>#N/A</v>
      </c>
      <c r="O50" s="136">
        <f>IF(ISNUMBER('実質公債費比率（分子）の構造'!O$53),'実質公債費比率（分子）の構造'!O$53,NA())</f>
        <v>563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11828</v>
      </c>
      <c r="E56" s="135"/>
      <c r="F56" s="135"/>
      <c r="G56" s="135">
        <f>'将来負担比率（分子）の構造'!J$51</f>
        <v>11627</v>
      </c>
      <c r="H56" s="135"/>
      <c r="I56" s="135"/>
      <c r="J56" s="135">
        <f>'将来負担比率（分子）の構造'!K$51</f>
        <v>11278</v>
      </c>
      <c r="K56" s="135"/>
      <c r="L56" s="135"/>
      <c r="M56" s="135">
        <f>'将来負担比率（分子）の構造'!L$51</f>
        <v>10869</v>
      </c>
      <c r="N56" s="135"/>
      <c r="O56" s="135"/>
      <c r="P56" s="135">
        <f>'将来負担比率（分子）の構造'!M$51</f>
        <v>10711</v>
      </c>
    </row>
    <row r="57" spans="1:16">
      <c r="A57" s="135" t="s">
        <v>35</v>
      </c>
      <c r="B57" s="135"/>
      <c r="C57" s="135"/>
      <c r="D57" s="135">
        <f>'将来負担比率（分子）の構造'!I$50</f>
        <v>2489</v>
      </c>
      <c r="E57" s="135"/>
      <c r="F57" s="135"/>
      <c r="G57" s="135">
        <f>'将来負担比率（分子）の構造'!J$50</f>
        <v>2322</v>
      </c>
      <c r="H57" s="135"/>
      <c r="I57" s="135"/>
      <c r="J57" s="135">
        <f>'将来負担比率（分子）の構造'!K$50</f>
        <v>2304</v>
      </c>
      <c r="K57" s="135"/>
      <c r="L57" s="135"/>
      <c r="M57" s="135">
        <f>'将来負担比率（分子）の構造'!L$50</f>
        <v>2092</v>
      </c>
      <c r="N57" s="135"/>
      <c r="O57" s="135"/>
      <c r="P57" s="135">
        <f>'将来負担比率（分子）の構造'!M$50</f>
        <v>2089</v>
      </c>
    </row>
    <row r="58" spans="1:16">
      <c r="A58" s="135" t="s">
        <v>34</v>
      </c>
      <c r="B58" s="135"/>
      <c r="C58" s="135"/>
      <c r="D58" s="135">
        <f>'将来負担比率（分子）の構造'!I$49</f>
        <v>3335</v>
      </c>
      <c r="E58" s="135"/>
      <c r="F58" s="135"/>
      <c r="G58" s="135">
        <f>'将来負担比率（分子）の構造'!J$49</f>
        <v>3009</v>
      </c>
      <c r="H58" s="135"/>
      <c r="I58" s="135"/>
      <c r="J58" s="135">
        <f>'将来負担比率（分子）の構造'!K$49</f>
        <v>3459</v>
      </c>
      <c r="K58" s="135"/>
      <c r="L58" s="135"/>
      <c r="M58" s="135">
        <f>'将来負担比率（分子）の構造'!L$49</f>
        <v>3853</v>
      </c>
      <c r="N58" s="135"/>
      <c r="O58" s="135"/>
      <c r="P58" s="135">
        <f>'将来負担比率（分子）の構造'!M$49</f>
        <v>4049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1543</v>
      </c>
      <c r="C62" s="135"/>
      <c r="D62" s="135"/>
      <c r="E62" s="135">
        <f>'将来負担比率（分子）の構造'!J$45</f>
        <v>1469</v>
      </c>
      <c r="F62" s="135"/>
      <c r="G62" s="135"/>
      <c r="H62" s="135">
        <f>'将来負担比率（分子）の構造'!K$45</f>
        <v>1389</v>
      </c>
      <c r="I62" s="135"/>
      <c r="J62" s="135"/>
      <c r="K62" s="135">
        <f>'将来負担比率（分子）の構造'!L$45</f>
        <v>1263</v>
      </c>
      <c r="L62" s="135"/>
      <c r="M62" s="135"/>
      <c r="N62" s="135">
        <f>'将来負担比率（分子）の構造'!M$45</f>
        <v>1305</v>
      </c>
      <c r="O62" s="135"/>
      <c r="P62" s="135"/>
    </row>
    <row r="63" spans="1:16">
      <c r="A63" s="135" t="s">
        <v>28</v>
      </c>
      <c r="B63" s="135">
        <f>'将来負担比率（分子）の構造'!I$44</f>
        <v>73</v>
      </c>
      <c r="C63" s="135"/>
      <c r="D63" s="135"/>
      <c r="E63" s="135">
        <f>'将来負担比率（分子）の構造'!J$44</f>
        <v>62</v>
      </c>
      <c r="F63" s="135"/>
      <c r="G63" s="135"/>
      <c r="H63" s="135">
        <f>'将来負担比率（分子）の構造'!K$44</f>
        <v>147</v>
      </c>
      <c r="I63" s="135"/>
      <c r="J63" s="135"/>
      <c r="K63" s="135">
        <f>'将来負担比率（分子）の構造'!L$44</f>
        <v>125</v>
      </c>
      <c r="L63" s="135"/>
      <c r="M63" s="135"/>
      <c r="N63" s="135">
        <f>'将来負担比率（分子）の構造'!M$44</f>
        <v>129</v>
      </c>
      <c r="O63" s="135"/>
      <c r="P63" s="135"/>
    </row>
    <row r="64" spans="1:16">
      <c r="A64" s="135" t="s">
        <v>27</v>
      </c>
      <c r="B64" s="135">
        <f>'将来負担比率（分子）の構造'!I$43</f>
        <v>6518</v>
      </c>
      <c r="C64" s="135"/>
      <c r="D64" s="135"/>
      <c r="E64" s="135">
        <f>'将来負担比率（分子）の構造'!J$43</f>
        <v>6130</v>
      </c>
      <c r="F64" s="135"/>
      <c r="G64" s="135"/>
      <c r="H64" s="135">
        <f>'将来負担比率（分子）の構造'!K$43</f>
        <v>6051</v>
      </c>
      <c r="I64" s="135"/>
      <c r="J64" s="135"/>
      <c r="K64" s="135">
        <f>'将来負担比率（分子）の構造'!L$43</f>
        <v>5829</v>
      </c>
      <c r="L64" s="135"/>
      <c r="M64" s="135"/>
      <c r="N64" s="135">
        <f>'将来負担比率（分子）の構造'!M$43</f>
        <v>5799</v>
      </c>
      <c r="O64" s="135"/>
      <c r="P64" s="135"/>
    </row>
    <row r="65" spans="1:16">
      <c r="A65" s="135" t="s">
        <v>26</v>
      </c>
      <c r="B65" s="135">
        <f>'将来負担比率（分子）の構造'!I$42</f>
        <v>25</v>
      </c>
      <c r="C65" s="135"/>
      <c r="D65" s="135"/>
      <c r="E65" s="135">
        <f>'将来負担比率（分子）の構造'!J$42</f>
        <v>323</v>
      </c>
      <c r="F65" s="135"/>
      <c r="G65" s="135"/>
      <c r="H65" s="135">
        <f>'将来負担比率（分子）の構造'!K$42</f>
        <v>285</v>
      </c>
      <c r="I65" s="135"/>
      <c r="J65" s="135"/>
      <c r="K65" s="135">
        <f>'将来負担比率（分子）の構造'!L$42</f>
        <v>281</v>
      </c>
      <c r="L65" s="135"/>
      <c r="M65" s="135"/>
      <c r="N65" s="135">
        <f>'将来負担比率（分子）の構造'!M$42</f>
        <v>237</v>
      </c>
      <c r="O65" s="135"/>
      <c r="P65" s="135"/>
    </row>
    <row r="66" spans="1:16">
      <c r="A66" s="135" t="s">
        <v>25</v>
      </c>
      <c r="B66" s="135">
        <f>'将来負担比率（分子）の構造'!I$41</f>
        <v>11601</v>
      </c>
      <c r="C66" s="135"/>
      <c r="D66" s="135"/>
      <c r="E66" s="135">
        <f>'将来負担比率（分子）の構造'!J$41</f>
        <v>10951</v>
      </c>
      <c r="F66" s="135"/>
      <c r="G66" s="135"/>
      <c r="H66" s="135">
        <f>'将来負担比率（分子）の構造'!K$41</f>
        <v>10327</v>
      </c>
      <c r="I66" s="135"/>
      <c r="J66" s="135"/>
      <c r="K66" s="135">
        <f>'将来負担比率（分子）の構造'!L$41</f>
        <v>9750</v>
      </c>
      <c r="L66" s="135"/>
      <c r="M66" s="135"/>
      <c r="N66" s="135">
        <f>'将来負担比率（分子）の構造'!M$41</f>
        <v>9466</v>
      </c>
      <c r="O66" s="135"/>
      <c r="P66" s="135"/>
    </row>
    <row r="67" spans="1:16">
      <c r="A67" s="135" t="s">
        <v>63</v>
      </c>
      <c r="B67" s="135" t="e">
        <f>NA()</f>
        <v>#N/A</v>
      </c>
      <c r="C67" s="135">
        <f>IF(ISNUMBER('将来負担比率（分子）の構造'!I$52), IF('将来負担比率（分子）の構造'!I$52 &lt; 0, 0, '将来負担比率（分子）の構造'!I$52), NA())</f>
        <v>2108</v>
      </c>
      <c r="D67" s="135" t="e">
        <f>NA()</f>
        <v>#N/A</v>
      </c>
      <c r="E67" s="135" t="e">
        <f>NA()</f>
        <v>#N/A</v>
      </c>
      <c r="F67" s="135">
        <f>IF(ISNUMBER('将来負担比率（分子）の構造'!J$52), IF('将来負担比率（分子）の構造'!J$52 &lt; 0, 0, '将来負担比率（分子）の構造'!J$52), NA())</f>
        <v>1977</v>
      </c>
      <c r="G67" s="135" t="e">
        <f>NA()</f>
        <v>#N/A</v>
      </c>
      <c r="H67" s="135" t="e">
        <f>NA()</f>
        <v>#N/A</v>
      </c>
      <c r="I67" s="135">
        <f>IF(ISNUMBER('将来負担比率（分子）の構造'!K$52), IF('将来負担比率（分子）の構造'!K$52 &lt; 0, 0, '将来負担比率（分子）の構造'!K$52), NA())</f>
        <v>1157</v>
      </c>
      <c r="J67" s="135" t="e">
        <f>NA()</f>
        <v>#N/A</v>
      </c>
      <c r="K67" s="135" t="e">
        <f>NA()</f>
        <v>#N/A</v>
      </c>
      <c r="L67" s="135">
        <f>IF(ISNUMBER('将来負担比率（分子）の構造'!L$52), IF('将来負担比率（分子）の構造'!L$52 &lt; 0, 0, '将来負担比率（分子）の構造'!L$52), NA())</f>
        <v>435</v>
      </c>
      <c r="M67" s="135" t="e">
        <f>NA()</f>
        <v>#N/A</v>
      </c>
      <c r="N67" s="135" t="e">
        <f>NA()</f>
        <v>#N/A</v>
      </c>
      <c r="O67" s="135">
        <f>IF(ISNUMBER('将来負担比率（分子）の構造'!M$52), IF('将来負担比率（分子）の構造'!M$52 &lt; 0, 0, '将来負担比率（分子）の構造'!M$52), NA())</f>
        <v>88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V35" sqref="BV35:CQ3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2257337</v>
      </c>
      <c r="S5" s="583"/>
      <c r="T5" s="583"/>
      <c r="U5" s="583"/>
      <c r="V5" s="583"/>
      <c r="W5" s="583"/>
      <c r="X5" s="583"/>
      <c r="Y5" s="584"/>
      <c r="Z5" s="585">
        <v>21.3</v>
      </c>
      <c r="AA5" s="585"/>
      <c r="AB5" s="585"/>
      <c r="AC5" s="585"/>
      <c r="AD5" s="586">
        <v>2130144</v>
      </c>
      <c r="AE5" s="586"/>
      <c r="AF5" s="586"/>
      <c r="AG5" s="586"/>
      <c r="AH5" s="586"/>
      <c r="AI5" s="586"/>
      <c r="AJ5" s="586"/>
      <c r="AK5" s="586"/>
      <c r="AL5" s="587">
        <v>33.1</v>
      </c>
      <c r="AM5" s="588"/>
      <c r="AN5" s="588"/>
      <c r="AO5" s="589"/>
      <c r="AP5" s="579" t="s">
        <v>208</v>
      </c>
      <c r="AQ5" s="580"/>
      <c r="AR5" s="580"/>
      <c r="AS5" s="580"/>
      <c r="AT5" s="580"/>
      <c r="AU5" s="580"/>
      <c r="AV5" s="580"/>
      <c r="AW5" s="580"/>
      <c r="AX5" s="580"/>
      <c r="AY5" s="580"/>
      <c r="AZ5" s="580"/>
      <c r="BA5" s="580"/>
      <c r="BB5" s="580"/>
      <c r="BC5" s="580"/>
      <c r="BD5" s="580"/>
      <c r="BE5" s="580"/>
      <c r="BF5" s="581"/>
      <c r="BG5" s="593">
        <v>2130144</v>
      </c>
      <c r="BH5" s="594"/>
      <c r="BI5" s="594"/>
      <c r="BJ5" s="594"/>
      <c r="BK5" s="594"/>
      <c r="BL5" s="594"/>
      <c r="BM5" s="594"/>
      <c r="BN5" s="595"/>
      <c r="BO5" s="596">
        <v>94.4</v>
      </c>
      <c r="BP5" s="596"/>
      <c r="BQ5" s="596"/>
      <c r="BR5" s="596"/>
      <c r="BS5" s="597">
        <v>26845</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141902</v>
      </c>
      <c r="S6" s="594"/>
      <c r="T6" s="594"/>
      <c r="U6" s="594"/>
      <c r="V6" s="594"/>
      <c r="W6" s="594"/>
      <c r="X6" s="594"/>
      <c r="Y6" s="595"/>
      <c r="Z6" s="596">
        <v>1.3</v>
      </c>
      <c r="AA6" s="596"/>
      <c r="AB6" s="596"/>
      <c r="AC6" s="596"/>
      <c r="AD6" s="597">
        <v>141902</v>
      </c>
      <c r="AE6" s="597"/>
      <c r="AF6" s="597"/>
      <c r="AG6" s="597"/>
      <c r="AH6" s="597"/>
      <c r="AI6" s="597"/>
      <c r="AJ6" s="597"/>
      <c r="AK6" s="597"/>
      <c r="AL6" s="598">
        <v>2.2000000000000002</v>
      </c>
      <c r="AM6" s="599"/>
      <c r="AN6" s="599"/>
      <c r="AO6" s="600"/>
      <c r="AP6" s="590" t="s">
        <v>213</v>
      </c>
      <c r="AQ6" s="591"/>
      <c r="AR6" s="591"/>
      <c r="AS6" s="591"/>
      <c r="AT6" s="591"/>
      <c r="AU6" s="591"/>
      <c r="AV6" s="591"/>
      <c r="AW6" s="591"/>
      <c r="AX6" s="591"/>
      <c r="AY6" s="591"/>
      <c r="AZ6" s="591"/>
      <c r="BA6" s="591"/>
      <c r="BB6" s="591"/>
      <c r="BC6" s="591"/>
      <c r="BD6" s="591"/>
      <c r="BE6" s="591"/>
      <c r="BF6" s="592"/>
      <c r="BG6" s="593">
        <v>2130144</v>
      </c>
      <c r="BH6" s="594"/>
      <c r="BI6" s="594"/>
      <c r="BJ6" s="594"/>
      <c r="BK6" s="594"/>
      <c r="BL6" s="594"/>
      <c r="BM6" s="594"/>
      <c r="BN6" s="595"/>
      <c r="BO6" s="596">
        <v>94.4</v>
      </c>
      <c r="BP6" s="596"/>
      <c r="BQ6" s="596"/>
      <c r="BR6" s="596"/>
      <c r="BS6" s="597">
        <v>26845</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115403</v>
      </c>
      <c r="CS6" s="594"/>
      <c r="CT6" s="594"/>
      <c r="CU6" s="594"/>
      <c r="CV6" s="594"/>
      <c r="CW6" s="594"/>
      <c r="CX6" s="594"/>
      <c r="CY6" s="595"/>
      <c r="CZ6" s="596">
        <v>1.1000000000000001</v>
      </c>
      <c r="DA6" s="596"/>
      <c r="DB6" s="596"/>
      <c r="DC6" s="596"/>
      <c r="DD6" s="602">
        <v>6912</v>
      </c>
      <c r="DE6" s="594"/>
      <c r="DF6" s="594"/>
      <c r="DG6" s="594"/>
      <c r="DH6" s="594"/>
      <c r="DI6" s="594"/>
      <c r="DJ6" s="594"/>
      <c r="DK6" s="594"/>
      <c r="DL6" s="594"/>
      <c r="DM6" s="594"/>
      <c r="DN6" s="594"/>
      <c r="DO6" s="594"/>
      <c r="DP6" s="595"/>
      <c r="DQ6" s="602">
        <v>115403</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4925</v>
      </c>
      <c r="S7" s="594"/>
      <c r="T7" s="594"/>
      <c r="U7" s="594"/>
      <c r="V7" s="594"/>
      <c r="W7" s="594"/>
      <c r="X7" s="594"/>
      <c r="Y7" s="595"/>
      <c r="Z7" s="596">
        <v>0</v>
      </c>
      <c r="AA7" s="596"/>
      <c r="AB7" s="596"/>
      <c r="AC7" s="596"/>
      <c r="AD7" s="597">
        <v>4925</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990079</v>
      </c>
      <c r="BH7" s="594"/>
      <c r="BI7" s="594"/>
      <c r="BJ7" s="594"/>
      <c r="BK7" s="594"/>
      <c r="BL7" s="594"/>
      <c r="BM7" s="594"/>
      <c r="BN7" s="595"/>
      <c r="BO7" s="596">
        <v>43.9</v>
      </c>
      <c r="BP7" s="596"/>
      <c r="BQ7" s="596"/>
      <c r="BR7" s="596"/>
      <c r="BS7" s="597">
        <v>26845</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1216952</v>
      </c>
      <c r="CS7" s="594"/>
      <c r="CT7" s="594"/>
      <c r="CU7" s="594"/>
      <c r="CV7" s="594"/>
      <c r="CW7" s="594"/>
      <c r="CX7" s="594"/>
      <c r="CY7" s="595"/>
      <c r="CZ7" s="596">
        <v>11.7</v>
      </c>
      <c r="DA7" s="596"/>
      <c r="DB7" s="596"/>
      <c r="DC7" s="596"/>
      <c r="DD7" s="602">
        <v>78455</v>
      </c>
      <c r="DE7" s="594"/>
      <c r="DF7" s="594"/>
      <c r="DG7" s="594"/>
      <c r="DH7" s="594"/>
      <c r="DI7" s="594"/>
      <c r="DJ7" s="594"/>
      <c r="DK7" s="594"/>
      <c r="DL7" s="594"/>
      <c r="DM7" s="594"/>
      <c r="DN7" s="594"/>
      <c r="DO7" s="594"/>
      <c r="DP7" s="595"/>
      <c r="DQ7" s="602">
        <v>1081319</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10208</v>
      </c>
      <c r="S8" s="594"/>
      <c r="T8" s="594"/>
      <c r="U8" s="594"/>
      <c r="V8" s="594"/>
      <c r="W8" s="594"/>
      <c r="X8" s="594"/>
      <c r="Y8" s="595"/>
      <c r="Z8" s="596">
        <v>0.1</v>
      </c>
      <c r="AA8" s="596"/>
      <c r="AB8" s="596"/>
      <c r="AC8" s="596"/>
      <c r="AD8" s="597">
        <v>10208</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32402</v>
      </c>
      <c r="BH8" s="594"/>
      <c r="BI8" s="594"/>
      <c r="BJ8" s="594"/>
      <c r="BK8" s="594"/>
      <c r="BL8" s="594"/>
      <c r="BM8" s="594"/>
      <c r="BN8" s="595"/>
      <c r="BO8" s="596">
        <v>1.4</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2417586</v>
      </c>
      <c r="CS8" s="594"/>
      <c r="CT8" s="594"/>
      <c r="CU8" s="594"/>
      <c r="CV8" s="594"/>
      <c r="CW8" s="594"/>
      <c r="CX8" s="594"/>
      <c r="CY8" s="595"/>
      <c r="CZ8" s="596">
        <v>23.2</v>
      </c>
      <c r="DA8" s="596"/>
      <c r="DB8" s="596"/>
      <c r="DC8" s="596"/>
      <c r="DD8" s="602">
        <v>87608</v>
      </c>
      <c r="DE8" s="594"/>
      <c r="DF8" s="594"/>
      <c r="DG8" s="594"/>
      <c r="DH8" s="594"/>
      <c r="DI8" s="594"/>
      <c r="DJ8" s="594"/>
      <c r="DK8" s="594"/>
      <c r="DL8" s="594"/>
      <c r="DM8" s="594"/>
      <c r="DN8" s="594"/>
      <c r="DO8" s="594"/>
      <c r="DP8" s="595"/>
      <c r="DQ8" s="602">
        <v>1284758</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5437</v>
      </c>
      <c r="S9" s="594"/>
      <c r="T9" s="594"/>
      <c r="U9" s="594"/>
      <c r="V9" s="594"/>
      <c r="W9" s="594"/>
      <c r="X9" s="594"/>
      <c r="Y9" s="595"/>
      <c r="Z9" s="596">
        <v>0.1</v>
      </c>
      <c r="AA9" s="596"/>
      <c r="AB9" s="596"/>
      <c r="AC9" s="596"/>
      <c r="AD9" s="597">
        <v>5437</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794017</v>
      </c>
      <c r="BH9" s="594"/>
      <c r="BI9" s="594"/>
      <c r="BJ9" s="594"/>
      <c r="BK9" s="594"/>
      <c r="BL9" s="594"/>
      <c r="BM9" s="594"/>
      <c r="BN9" s="595"/>
      <c r="BO9" s="596">
        <v>35.200000000000003</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1080245</v>
      </c>
      <c r="CS9" s="594"/>
      <c r="CT9" s="594"/>
      <c r="CU9" s="594"/>
      <c r="CV9" s="594"/>
      <c r="CW9" s="594"/>
      <c r="CX9" s="594"/>
      <c r="CY9" s="595"/>
      <c r="CZ9" s="596">
        <v>10.3</v>
      </c>
      <c r="DA9" s="596"/>
      <c r="DB9" s="596"/>
      <c r="DC9" s="596"/>
      <c r="DD9" s="602">
        <v>43826</v>
      </c>
      <c r="DE9" s="594"/>
      <c r="DF9" s="594"/>
      <c r="DG9" s="594"/>
      <c r="DH9" s="594"/>
      <c r="DI9" s="594"/>
      <c r="DJ9" s="594"/>
      <c r="DK9" s="594"/>
      <c r="DL9" s="594"/>
      <c r="DM9" s="594"/>
      <c r="DN9" s="594"/>
      <c r="DO9" s="594"/>
      <c r="DP9" s="595"/>
      <c r="DQ9" s="602">
        <v>950352</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254340</v>
      </c>
      <c r="S10" s="594"/>
      <c r="T10" s="594"/>
      <c r="U10" s="594"/>
      <c r="V10" s="594"/>
      <c r="W10" s="594"/>
      <c r="X10" s="594"/>
      <c r="Y10" s="595"/>
      <c r="Z10" s="596">
        <v>2.4</v>
      </c>
      <c r="AA10" s="596"/>
      <c r="AB10" s="596"/>
      <c r="AC10" s="596"/>
      <c r="AD10" s="597">
        <v>254340</v>
      </c>
      <c r="AE10" s="597"/>
      <c r="AF10" s="597"/>
      <c r="AG10" s="597"/>
      <c r="AH10" s="597"/>
      <c r="AI10" s="597"/>
      <c r="AJ10" s="597"/>
      <c r="AK10" s="597"/>
      <c r="AL10" s="598">
        <v>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62522</v>
      </c>
      <c r="BH10" s="594"/>
      <c r="BI10" s="594"/>
      <c r="BJ10" s="594"/>
      <c r="BK10" s="594"/>
      <c r="BL10" s="594"/>
      <c r="BM10" s="594"/>
      <c r="BN10" s="595"/>
      <c r="BO10" s="596">
        <v>2.8</v>
      </c>
      <c r="BP10" s="596"/>
      <c r="BQ10" s="596"/>
      <c r="BR10" s="596"/>
      <c r="BS10" s="602">
        <v>10388</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32877</v>
      </c>
      <c r="CS10" s="594"/>
      <c r="CT10" s="594"/>
      <c r="CU10" s="594"/>
      <c r="CV10" s="594"/>
      <c r="CW10" s="594"/>
      <c r="CX10" s="594"/>
      <c r="CY10" s="595"/>
      <c r="CZ10" s="596">
        <v>0.3</v>
      </c>
      <c r="DA10" s="596"/>
      <c r="DB10" s="596"/>
      <c r="DC10" s="596"/>
      <c r="DD10" s="602" t="s">
        <v>111</v>
      </c>
      <c r="DE10" s="594"/>
      <c r="DF10" s="594"/>
      <c r="DG10" s="594"/>
      <c r="DH10" s="594"/>
      <c r="DI10" s="594"/>
      <c r="DJ10" s="594"/>
      <c r="DK10" s="594"/>
      <c r="DL10" s="594"/>
      <c r="DM10" s="594"/>
      <c r="DN10" s="594"/>
      <c r="DO10" s="594"/>
      <c r="DP10" s="595"/>
      <c r="DQ10" s="602">
        <v>17859</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101138</v>
      </c>
      <c r="BH11" s="594"/>
      <c r="BI11" s="594"/>
      <c r="BJ11" s="594"/>
      <c r="BK11" s="594"/>
      <c r="BL11" s="594"/>
      <c r="BM11" s="594"/>
      <c r="BN11" s="595"/>
      <c r="BO11" s="596">
        <v>4.5</v>
      </c>
      <c r="BP11" s="596"/>
      <c r="BQ11" s="596"/>
      <c r="BR11" s="596"/>
      <c r="BS11" s="602">
        <v>16457</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894263</v>
      </c>
      <c r="CS11" s="594"/>
      <c r="CT11" s="594"/>
      <c r="CU11" s="594"/>
      <c r="CV11" s="594"/>
      <c r="CW11" s="594"/>
      <c r="CX11" s="594"/>
      <c r="CY11" s="595"/>
      <c r="CZ11" s="596">
        <v>8.6</v>
      </c>
      <c r="DA11" s="596"/>
      <c r="DB11" s="596"/>
      <c r="DC11" s="596"/>
      <c r="DD11" s="602">
        <v>606624</v>
      </c>
      <c r="DE11" s="594"/>
      <c r="DF11" s="594"/>
      <c r="DG11" s="594"/>
      <c r="DH11" s="594"/>
      <c r="DI11" s="594"/>
      <c r="DJ11" s="594"/>
      <c r="DK11" s="594"/>
      <c r="DL11" s="594"/>
      <c r="DM11" s="594"/>
      <c r="DN11" s="594"/>
      <c r="DO11" s="594"/>
      <c r="DP11" s="595"/>
      <c r="DQ11" s="602">
        <v>324854</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903290</v>
      </c>
      <c r="BH12" s="594"/>
      <c r="BI12" s="594"/>
      <c r="BJ12" s="594"/>
      <c r="BK12" s="594"/>
      <c r="BL12" s="594"/>
      <c r="BM12" s="594"/>
      <c r="BN12" s="595"/>
      <c r="BO12" s="596">
        <v>40</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443480</v>
      </c>
      <c r="CS12" s="594"/>
      <c r="CT12" s="594"/>
      <c r="CU12" s="594"/>
      <c r="CV12" s="594"/>
      <c r="CW12" s="594"/>
      <c r="CX12" s="594"/>
      <c r="CY12" s="595"/>
      <c r="CZ12" s="596">
        <v>4.2</v>
      </c>
      <c r="DA12" s="596"/>
      <c r="DB12" s="596"/>
      <c r="DC12" s="596"/>
      <c r="DD12" s="602">
        <v>19863</v>
      </c>
      <c r="DE12" s="594"/>
      <c r="DF12" s="594"/>
      <c r="DG12" s="594"/>
      <c r="DH12" s="594"/>
      <c r="DI12" s="594"/>
      <c r="DJ12" s="594"/>
      <c r="DK12" s="594"/>
      <c r="DL12" s="594"/>
      <c r="DM12" s="594"/>
      <c r="DN12" s="594"/>
      <c r="DO12" s="594"/>
      <c r="DP12" s="595"/>
      <c r="DQ12" s="602">
        <v>124432</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17491</v>
      </c>
      <c r="S13" s="594"/>
      <c r="T13" s="594"/>
      <c r="U13" s="594"/>
      <c r="V13" s="594"/>
      <c r="W13" s="594"/>
      <c r="X13" s="594"/>
      <c r="Y13" s="595"/>
      <c r="Z13" s="596">
        <v>0.2</v>
      </c>
      <c r="AA13" s="596"/>
      <c r="AB13" s="596"/>
      <c r="AC13" s="596"/>
      <c r="AD13" s="597">
        <v>17491</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890647</v>
      </c>
      <c r="BH13" s="594"/>
      <c r="BI13" s="594"/>
      <c r="BJ13" s="594"/>
      <c r="BK13" s="594"/>
      <c r="BL13" s="594"/>
      <c r="BM13" s="594"/>
      <c r="BN13" s="595"/>
      <c r="BO13" s="596">
        <v>39.5</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1234187</v>
      </c>
      <c r="CS13" s="594"/>
      <c r="CT13" s="594"/>
      <c r="CU13" s="594"/>
      <c r="CV13" s="594"/>
      <c r="CW13" s="594"/>
      <c r="CX13" s="594"/>
      <c r="CY13" s="595"/>
      <c r="CZ13" s="596">
        <v>11.8</v>
      </c>
      <c r="DA13" s="596"/>
      <c r="DB13" s="596"/>
      <c r="DC13" s="596"/>
      <c r="DD13" s="602">
        <v>333769</v>
      </c>
      <c r="DE13" s="594"/>
      <c r="DF13" s="594"/>
      <c r="DG13" s="594"/>
      <c r="DH13" s="594"/>
      <c r="DI13" s="594"/>
      <c r="DJ13" s="594"/>
      <c r="DK13" s="594"/>
      <c r="DL13" s="594"/>
      <c r="DM13" s="594"/>
      <c r="DN13" s="594"/>
      <c r="DO13" s="594"/>
      <c r="DP13" s="595"/>
      <c r="DQ13" s="602">
        <v>874216</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45605</v>
      </c>
      <c r="BH14" s="594"/>
      <c r="BI14" s="594"/>
      <c r="BJ14" s="594"/>
      <c r="BK14" s="594"/>
      <c r="BL14" s="594"/>
      <c r="BM14" s="594"/>
      <c r="BN14" s="595"/>
      <c r="BO14" s="596">
        <v>2</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466672</v>
      </c>
      <c r="CS14" s="594"/>
      <c r="CT14" s="594"/>
      <c r="CU14" s="594"/>
      <c r="CV14" s="594"/>
      <c r="CW14" s="594"/>
      <c r="CX14" s="594"/>
      <c r="CY14" s="595"/>
      <c r="CZ14" s="596">
        <v>4.5</v>
      </c>
      <c r="DA14" s="596"/>
      <c r="DB14" s="596"/>
      <c r="DC14" s="596"/>
      <c r="DD14" s="602" t="s">
        <v>111</v>
      </c>
      <c r="DE14" s="594"/>
      <c r="DF14" s="594"/>
      <c r="DG14" s="594"/>
      <c r="DH14" s="594"/>
      <c r="DI14" s="594"/>
      <c r="DJ14" s="594"/>
      <c r="DK14" s="594"/>
      <c r="DL14" s="594"/>
      <c r="DM14" s="594"/>
      <c r="DN14" s="594"/>
      <c r="DO14" s="594"/>
      <c r="DP14" s="595"/>
      <c r="DQ14" s="602">
        <v>466024</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5238</v>
      </c>
      <c r="S15" s="594"/>
      <c r="T15" s="594"/>
      <c r="U15" s="594"/>
      <c r="V15" s="594"/>
      <c r="W15" s="594"/>
      <c r="X15" s="594"/>
      <c r="Y15" s="595"/>
      <c r="Z15" s="596">
        <v>0</v>
      </c>
      <c r="AA15" s="596"/>
      <c r="AB15" s="596"/>
      <c r="AC15" s="596"/>
      <c r="AD15" s="597">
        <v>5238</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191170</v>
      </c>
      <c r="BH15" s="594"/>
      <c r="BI15" s="594"/>
      <c r="BJ15" s="594"/>
      <c r="BK15" s="594"/>
      <c r="BL15" s="594"/>
      <c r="BM15" s="594"/>
      <c r="BN15" s="595"/>
      <c r="BO15" s="596">
        <v>8.5</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1259138</v>
      </c>
      <c r="CS15" s="594"/>
      <c r="CT15" s="594"/>
      <c r="CU15" s="594"/>
      <c r="CV15" s="594"/>
      <c r="CW15" s="594"/>
      <c r="CX15" s="594"/>
      <c r="CY15" s="595"/>
      <c r="CZ15" s="596">
        <v>12.1</v>
      </c>
      <c r="DA15" s="596"/>
      <c r="DB15" s="596"/>
      <c r="DC15" s="596"/>
      <c r="DD15" s="602">
        <v>320672</v>
      </c>
      <c r="DE15" s="594"/>
      <c r="DF15" s="594"/>
      <c r="DG15" s="594"/>
      <c r="DH15" s="594"/>
      <c r="DI15" s="594"/>
      <c r="DJ15" s="594"/>
      <c r="DK15" s="594"/>
      <c r="DL15" s="594"/>
      <c r="DM15" s="594"/>
      <c r="DN15" s="594"/>
      <c r="DO15" s="594"/>
      <c r="DP15" s="595"/>
      <c r="DQ15" s="602">
        <v>909668</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4181376</v>
      </c>
      <c r="S16" s="594"/>
      <c r="T16" s="594"/>
      <c r="U16" s="594"/>
      <c r="V16" s="594"/>
      <c r="W16" s="594"/>
      <c r="X16" s="594"/>
      <c r="Y16" s="595"/>
      <c r="Z16" s="596">
        <v>39.5</v>
      </c>
      <c r="AA16" s="596"/>
      <c r="AB16" s="596"/>
      <c r="AC16" s="596"/>
      <c r="AD16" s="597">
        <v>3829748</v>
      </c>
      <c r="AE16" s="597"/>
      <c r="AF16" s="597"/>
      <c r="AG16" s="597"/>
      <c r="AH16" s="597"/>
      <c r="AI16" s="597"/>
      <c r="AJ16" s="597"/>
      <c r="AK16" s="597"/>
      <c r="AL16" s="598">
        <v>59.6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3829748</v>
      </c>
      <c r="S17" s="594"/>
      <c r="T17" s="594"/>
      <c r="U17" s="594"/>
      <c r="V17" s="594"/>
      <c r="W17" s="594"/>
      <c r="X17" s="594"/>
      <c r="Y17" s="595"/>
      <c r="Z17" s="596">
        <v>36.200000000000003</v>
      </c>
      <c r="AA17" s="596"/>
      <c r="AB17" s="596"/>
      <c r="AC17" s="596"/>
      <c r="AD17" s="597">
        <v>3829748</v>
      </c>
      <c r="AE17" s="597"/>
      <c r="AF17" s="597"/>
      <c r="AG17" s="597"/>
      <c r="AH17" s="597"/>
      <c r="AI17" s="597"/>
      <c r="AJ17" s="597"/>
      <c r="AK17" s="597"/>
      <c r="AL17" s="598">
        <v>59.6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1281398</v>
      </c>
      <c r="CS17" s="594"/>
      <c r="CT17" s="594"/>
      <c r="CU17" s="594"/>
      <c r="CV17" s="594"/>
      <c r="CW17" s="594"/>
      <c r="CX17" s="594"/>
      <c r="CY17" s="595"/>
      <c r="CZ17" s="596">
        <v>12.3</v>
      </c>
      <c r="DA17" s="596"/>
      <c r="DB17" s="596"/>
      <c r="DC17" s="596"/>
      <c r="DD17" s="602" t="s">
        <v>111</v>
      </c>
      <c r="DE17" s="594"/>
      <c r="DF17" s="594"/>
      <c r="DG17" s="594"/>
      <c r="DH17" s="594"/>
      <c r="DI17" s="594"/>
      <c r="DJ17" s="594"/>
      <c r="DK17" s="594"/>
      <c r="DL17" s="594"/>
      <c r="DM17" s="594"/>
      <c r="DN17" s="594"/>
      <c r="DO17" s="594"/>
      <c r="DP17" s="595"/>
      <c r="DQ17" s="602">
        <v>1185877</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351611</v>
      </c>
      <c r="S18" s="594"/>
      <c r="T18" s="594"/>
      <c r="U18" s="594"/>
      <c r="V18" s="594"/>
      <c r="W18" s="594"/>
      <c r="X18" s="594"/>
      <c r="Y18" s="595"/>
      <c r="Z18" s="596">
        <v>3.3</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17</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127193</v>
      </c>
      <c r="BH19" s="594"/>
      <c r="BI19" s="594"/>
      <c r="BJ19" s="594"/>
      <c r="BK19" s="594"/>
      <c r="BL19" s="594"/>
      <c r="BM19" s="594"/>
      <c r="BN19" s="595"/>
      <c r="BO19" s="596">
        <v>5.6</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6878254</v>
      </c>
      <c r="S20" s="594"/>
      <c r="T20" s="594"/>
      <c r="U20" s="594"/>
      <c r="V20" s="594"/>
      <c r="W20" s="594"/>
      <c r="X20" s="594"/>
      <c r="Y20" s="595"/>
      <c r="Z20" s="596">
        <v>65</v>
      </c>
      <c r="AA20" s="596"/>
      <c r="AB20" s="596"/>
      <c r="AC20" s="596"/>
      <c r="AD20" s="597">
        <v>6399433</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127193</v>
      </c>
      <c r="BH20" s="594"/>
      <c r="BI20" s="594"/>
      <c r="BJ20" s="594"/>
      <c r="BK20" s="594"/>
      <c r="BL20" s="594"/>
      <c r="BM20" s="594"/>
      <c r="BN20" s="595"/>
      <c r="BO20" s="596">
        <v>5.6</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10442201</v>
      </c>
      <c r="CS20" s="594"/>
      <c r="CT20" s="594"/>
      <c r="CU20" s="594"/>
      <c r="CV20" s="594"/>
      <c r="CW20" s="594"/>
      <c r="CX20" s="594"/>
      <c r="CY20" s="595"/>
      <c r="CZ20" s="596">
        <v>100</v>
      </c>
      <c r="DA20" s="596"/>
      <c r="DB20" s="596"/>
      <c r="DC20" s="596"/>
      <c r="DD20" s="602">
        <v>1497729</v>
      </c>
      <c r="DE20" s="594"/>
      <c r="DF20" s="594"/>
      <c r="DG20" s="594"/>
      <c r="DH20" s="594"/>
      <c r="DI20" s="594"/>
      <c r="DJ20" s="594"/>
      <c r="DK20" s="594"/>
      <c r="DL20" s="594"/>
      <c r="DM20" s="594"/>
      <c r="DN20" s="594"/>
      <c r="DO20" s="594"/>
      <c r="DP20" s="595"/>
      <c r="DQ20" s="602">
        <v>7334762</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3213</v>
      </c>
      <c r="S21" s="594"/>
      <c r="T21" s="594"/>
      <c r="U21" s="594"/>
      <c r="V21" s="594"/>
      <c r="W21" s="594"/>
      <c r="X21" s="594"/>
      <c r="Y21" s="595"/>
      <c r="Z21" s="596">
        <v>0</v>
      </c>
      <c r="AA21" s="596"/>
      <c r="AB21" s="596"/>
      <c r="AC21" s="596"/>
      <c r="AD21" s="597">
        <v>3213</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98932</v>
      </c>
      <c r="S22" s="594"/>
      <c r="T22" s="594"/>
      <c r="U22" s="594"/>
      <c r="V22" s="594"/>
      <c r="W22" s="594"/>
      <c r="X22" s="594"/>
      <c r="Y22" s="595"/>
      <c r="Z22" s="596">
        <v>0.9</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231411</v>
      </c>
      <c r="S23" s="594"/>
      <c r="T23" s="594"/>
      <c r="U23" s="594"/>
      <c r="V23" s="594"/>
      <c r="W23" s="594"/>
      <c r="X23" s="594"/>
      <c r="Y23" s="595"/>
      <c r="Z23" s="596">
        <v>2.2000000000000002</v>
      </c>
      <c r="AA23" s="596"/>
      <c r="AB23" s="596"/>
      <c r="AC23" s="596"/>
      <c r="AD23" s="597">
        <v>5864</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127193</v>
      </c>
      <c r="BH23" s="594"/>
      <c r="BI23" s="594"/>
      <c r="BJ23" s="594"/>
      <c r="BK23" s="594"/>
      <c r="BL23" s="594"/>
      <c r="BM23" s="594"/>
      <c r="BN23" s="595"/>
      <c r="BO23" s="596">
        <v>5.6</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82317</v>
      </c>
      <c r="S24" s="594"/>
      <c r="T24" s="594"/>
      <c r="U24" s="594"/>
      <c r="V24" s="594"/>
      <c r="W24" s="594"/>
      <c r="X24" s="594"/>
      <c r="Y24" s="595"/>
      <c r="Z24" s="596">
        <v>0.8</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3772808</v>
      </c>
      <c r="CS24" s="583"/>
      <c r="CT24" s="583"/>
      <c r="CU24" s="583"/>
      <c r="CV24" s="583"/>
      <c r="CW24" s="583"/>
      <c r="CX24" s="583"/>
      <c r="CY24" s="584"/>
      <c r="CZ24" s="620">
        <v>36.1</v>
      </c>
      <c r="DA24" s="621"/>
      <c r="DB24" s="621"/>
      <c r="DC24" s="622"/>
      <c r="DD24" s="619">
        <v>2768131</v>
      </c>
      <c r="DE24" s="583"/>
      <c r="DF24" s="583"/>
      <c r="DG24" s="583"/>
      <c r="DH24" s="583"/>
      <c r="DI24" s="583"/>
      <c r="DJ24" s="583"/>
      <c r="DK24" s="584"/>
      <c r="DL24" s="619">
        <v>2756345</v>
      </c>
      <c r="DM24" s="583"/>
      <c r="DN24" s="583"/>
      <c r="DO24" s="583"/>
      <c r="DP24" s="583"/>
      <c r="DQ24" s="583"/>
      <c r="DR24" s="583"/>
      <c r="DS24" s="583"/>
      <c r="DT24" s="583"/>
      <c r="DU24" s="583"/>
      <c r="DV24" s="584"/>
      <c r="DW24" s="587">
        <v>40.200000000000003</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747048</v>
      </c>
      <c r="S25" s="594"/>
      <c r="T25" s="594"/>
      <c r="U25" s="594"/>
      <c r="V25" s="594"/>
      <c r="W25" s="594"/>
      <c r="X25" s="594"/>
      <c r="Y25" s="595"/>
      <c r="Z25" s="596">
        <v>7.1</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1422029</v>
      </c>
      <c r="CS25" s="623"/>
      <c r="CT25" s="623"/>
      <c r="CU25" s="623"/>
      <c r="CV25" s="623"/>
      <c r="CW25" s="623"/>
      <c r="CX25" s="623"/>
      <c r="CY25" s="624"/>
      <c r="CZ25" s="631">
        <v>13.6</v>
      </c>
      <c r="DA25" s="632"/>
      <c r="DB25" s="632"/>
      <c r="DC25" s="633"/>
      <c r="DD25" s="602">
        <v>1306594</v>
      </c>
      <c r="DE25" s="623"/>
      <c r="DF25" s="623"/>
      <c r="DG25" s="623"/>
      <c r="DH25" s="623"/>
      <c r="DI25" s="623"/>
      <c r="DJ25" s="623"/>
      <c r="DK25" s="624"/>
      <c r="DL25" s="602">
        <v>1301759</v>
      </c>
      <c r="DM25" s="623"/>
      <c r="DN25" s="623"/>
      <c r="DO25" s="623"/>
      <c r="DP25" s="623"/>
      <c r="DQ25" s="623"/>
      <c r="DR25" s="623"/>
      <c r="DS25" s="623"/>
      <c r="DT25" s="623"/>
      <c r="DU25" s="623"/>
      <c r="DV25" s="624"/>
      <c r="DW25" s="598">
        <v>19</v>
      </c>
      <c r="DX25" s="625"/>
      <c r="DY25" s="625"/>
      <c r="DZ25" s="625"/>
      <c r="EA25" s="625"/>
      <c r="EB25" s="625"/>
      <c r="EC25" s="626"/>
    </row>
    <row r="26" spans="2:133" ht="11.25" customHeight="1">
      <c r="B26" s="627" t="s">
        <v>275</v>
      </c>
      <c r="C26" s="628"/>
      <c r="D26" s="628"/>
      <c r="E26" s="628"/>
      <c r="F26" s="628"/>
      <c r="G26" s="628"/>
      <c r="H26" s="628"/>
      <c r="I26" s="628"/>
      <c r="J26" s="628"/>
      <c r="K26" s="628"/>
      <c r="L26" s="628"/>
      <c r="M26" s="628"/>
      <c r="N26" s="628"/>
      <c r="O26" s="628"/>
      <c r="P26" s="628"/>
      <c r="Q26" s="629"/>
      <c r="R26" s="593">
        <v>382</v>
      </c>
      <c r="S26" s="594"/>
      <c r="T26" s="594"/>
      <c r="U26" s="594"/>
      <c r="V26" s="594"/>
      <c r="W26" s="594"/>
      <c r="X26" s="594"/>
      <c r="Y26" s="595"/>
      <c r="Z26" s="596">
        <v>0</v>
      </c>
      <c r="AA26" s="596"/>
      <c r="AB26" s="596"/>
      <c r="AC26" s="596"/>
      <c r="AD26" s="597">
        <v>382</v>
      </c>
      <c r="AE26" s="597"/>
      <c r="AF26" s="597"/>
      <c r="AG26" s="597"/>
      <c r="AH26" s="597"/>
      <c r="AI26" s="597"/>
      <c r="AJ26" s="597"/>
      <c r="AK26" s="597"/>
      <c r="AL26" s="598">
        <v>0</v>
      </c>
      <c r="AM26" s="599"/>
      <c r="AN26" s="599"/>
      <c r="AO26" s="600"/>
      <c r="AP26" s="610" t="s">
        <v>276</v>
      </c>
      <c r="AQ26" s="630"/>
      <c r="AR26" s="630"/>
      <c r="AS26" s="630"/>
      <c r="AT26" s="630"/>
      <c r="AU26" s="630"/>
      <c r="AV26" s="630"/>
      <c r="AW26" s="630"/>
      <c r="AX26" s="630"/>
      <c r="AY26" s="630"/>
      <c r="AZ26" s="630"/>
      <c r="BA26" s="630"/>
      <c r="BB26" s="630"/>
      <c r="BC26" s="630"/>
      <c r="BD26" s="630"/>
      <c r="BE26" s="630"/>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923801</v>
      </c>
      <c r="CS26" s="594"/>
      <c r="CT26" s="594"/>
      <c r="CU26" s="594"/>
      <c r="CV26" s="594"/>
      <c r="CW26" s="594"/>
      <c r="CX26" s="594"/>
      <c r="CY26" s="595"/>
      <c r="CZ26" s="631">
        <v>8.8000000000000007</v>
      </c>
      <c r="DA26" s="632"/>
      <c r="DB26" s="632"/>
      <c r="DC26" s="633"/>
      <c r="DD26" s="602">
        <v>823700</v>
      </c>
      <c r="DE26" s="594"/>
      <c r="DF26" s="594"/>
      <c r="DG26" s="594"/>
      <c r="DH26" s="594"/>
      <c r="DI26" s="594"/>
      <c r="DJ26" s="594"/>
      <c r="DK26" s="595"/>
      <c r="DL26" s="602" t="s">
        <v>278</v>
      </c>
      <c r="DM26" s="594"/>
      <c r="DN26" s="594"/>
      <c r="DO26" s="594"/>
      <c r="DP26" s="594"/>
      <c r="DQ26" s="594"/>
      <c r="DR26" s="594"/>
      <c r="DS26" s="594"/>
      <c r="DT26" s="594"/>
      <c r="DU26" s="594"/>
      <c r="DV26" s="595"/>
      <c r="DW26" s="598" t="s">
        <v>278</v>
      </c>
      <c r="DX26" s="625"/>
      <c r="DY26" s="625"/>
      <c r="DZ26" s="625"/>
      <c r="EA26" s="625"/>
      <c r="EB26" s="625"/>
      <c r="EC26" s="626"/>
    </row>
    <row r="27" spans="2:133" ht="11.25" customHeight="1">
      <c r="B27" s="590" t="s">
        <v>279</v>
      </c>
      <c r="C27" s="591"/>
      <c r="D27" s="591"/>
      <c r="E27" s="591"/>
      <c r="F27" s="591"/>
      <c r="G27" s="591"/>
      <c r="H27" s="591"/>
      <c r="I27" s="591"/>
      <c r="J27" s="591"/>
      <c r="K27" s="591"/>
      <c r="L27" s="591"/>
      <c r="M27" s="591"/>
      <c r="N27" s="591"/>
      <c r="O27" s="591"/>
      <c r="P27" s="591"/>
      <c r="Q27" s="592"/>
      <c r="R27" s="593">
        <v>874612</v>
      </c>
      <c r="S27" s="594"/>
      <c r="T27" s="594"/>
      <c r="U27" s="594"/>
      <c r="V27" s="594"/>
      <c r="W27" s="594"/>
      <c r="X27" s="594"/>
      <c r="Y27" s="595"/>
      <c r="Z27" s="596">
        <v>8.3000000000000007</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2257337</v>
      </c>
      <c r="BH27" s="594"/>
      <c r="BI27" s="594"/>
      <c r="BJ27" s="594"/>
      <c r="BK27" s="594"/>
      <c r="BL27" s="594"/>
      <c r="BM27" s="594"/>
      <c r="BN27" s="595"/>
      <c r="BO27" s="596">
        <v>100</v>
      </c>
      <c r="BP27" s="596"/>
      <c r="BQ27" s="596"/>
      <c r="BR27" s="596"/>
      <c r="BS27" s="602">
        <v>26845</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1069529</v>
      </c>
      <c r="CS27" s="623"/>
      <c r="CT27" s="623"/>
      <c r="CU27" s="623"/>
      <c r="CV27" s="623"/>
      <c r="CW27" s="623"/>
      <c r="CX27" s="623"/>
      <c r="CY27" s="624"/>
      <c r="CZ27" s="631">
        <v>10.199999999999999</v>
      </c>
      <c r="DA27" s="632"/>
      <c r="DB27" s="632"/>
      <c r="DC27" s="633"/>
      <c r="DD27" s="602">
        <v>275808</v>
      </c>
      <c r="DE27" s="623"/>
      <c r="DF27" s="623"/>
      <c r="DG27" s="623"/>
      <c r="DH27" s="623"/>
      <c r="DI27" s="623"/>
      <c r="DJ27" s="623"/>
      <c r="DK27" s="624"/>
      <c r="DL27" s="602">
        <v>268857</v>
      </c>
      <c r="DM27" s="623"/>
      <c r="DN27" s="623"/>
      <c r="DO27" s="623"/>
      <c r="DP27" s="623"/>
      <c r="DQ27" s="623"/>
      <c r="DR27" s="623"/>
      <c r="DS27" s="623"/>
      <c r="DT27" s="623"/>
      <c r="DU27" s="623"/>
      <c r="DV27" s="624"/>
      <c r="DW27" s="598">
        <v>3.9</v>
      </c>
      <c r="DX27" s="625"/>
      <c r="DY27" s="625"/>
      <c r="DZ27" s="625"/>
      <c r="EA27" s="625"/>
      <c r="EB27" s="625"/>
      <c r="EC27" s="626"/>
    </row>
    <row r="28" spans="2:133" ht="11.25" customHeight="1">
      <c r="B28" s="590" t="s">
        <v>282</v>
      </c>
      <c r="C28" s="591"/>
      <c r="D28" s="591"/>
      <c r="E28" s="591"/>
      <c r="F28" s="591"/>
      <c r="G28" s="591"/>
      <c r="H28" s="591"/>
      <c r="I28" s="591"/>
      <c r="J28" s="591"/>
      <c r="K28" s="591"/>
      <c r="L28" s="591"/>
      <c r="M28" s="591"/>
      <c r="N28" s="591"/>
      <c r="O28" s="591"/>
      <c r="P28" s="591"/>
      <c r="Q28" s="592"/>
      <c r="R28" s="593">
        <v>63331</v>
      </c>
      <c r="S28" s="594"/>
      <c r="T28" s="594"/>
      <c r="U28" s="594"/>
      <c r="V28" s="594"/>
      <c r="W28" s="594"/>
      <c r="X28" s="594"/>
      <c r="Y28" s="595"/>
      <c r="Z28" s="596">
        <v>0.6</v>
      </c>
      <c r="AA28" s="596"/>
      <c r="AB28" s="596"/>
      <c r="AC28" s="596"/>
      <c r="AD28" s="597">
        <v>20750</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1281250</v>
      </c>
      <c r="CS28" s="594"/>
      <c r="CT28" s="594"/>
      <c r="CU28" s="594"/>
      <c r="CV28" s="594"/>
      <c r="CW28" s="594"/>
      <c r="CX28" s="594"/>
      <c r="CY28" s="595"/>
      <c r="CZ28" s="631">
        <v>12.3</v>
      </c>
      <c r="DA28" s="632"/>
      <c r="DB28" s="632"/>
      <c r="DC28" s="633"/>
      <c r="DD28" s="602">
        <v>1185729</v>
      </c>
      <c r="DE28" s="594"/>
      <c r="DF28" s="594"/>
      <c r="DG28" s="594"/>
      <c r="DH28" s="594"/>
      <c r="DI28" s="594"/>
      <c r="DJ28" s="594"/>
      <c r="DK28" s="595"/>
      <c r="DL28" s="602">
        <v>1185729</v>
      </c>
      <c r="DM28" s="594"/>
      <c r="DN28" s="594"/>
      <c r="DO28" s="594"/>
      <c r="DP28" s="594"/>
      <c r="DQ28" s="594"/>
      <c r="DR28" s="594"/>
      <c r="DS28" s="594"/>
      <c r="DT28" s="594"/>
      <c r="DU28" s="594"/>
      <c r="DV28" s="595"/>
      <c r="DW28" s="598">
        <v>17.3</v>
      </c>
      <c r="DX28" s="625"/>
      <c r="DY28" s="625"/>
      <c r="DZ28" s="625"/>
      <c r="EA28" s="625"/>
      <c r="EB28" s="625"/>
      <c r="EC28" s="626"/>
    </row>
    <row r="29" spans="2:133" ht="11.25" customHeight="1">
      <c r="B29" s="590" t="s">
        <v>284</v>
      </c>
      <c r="C29" s="591"/>
      <c r="D29" s="591"/>
      <c r="E29" s="591"/>
      <c r="F29" s="591"/>
      <c r="G29" s="591"/>
      <c r="H29" s="591"/>
      <c r="I29" s="591"/>
      <c r="J29" s="591"/>
      <c r="K29" s="591"/>
      <c r="L29" s="591"/>
      <c r="M29" s="591"/>
      <c r="N29" s="591"/>
      <c r="O29" s="591"/>
      <c r="P29" s="591"/>
      <c r="Q29" s="592"/>
      <c r="R29" s="593">
        <v>23749</v>
      </c>
      <c r="S29" s="594"/>
      <c r="T29" s="594"/>
      <c r="U29" s="594"/>
      <c r="V29" s="594"/>
      <c r="W29" s="594"/>
      <c r="X29" s="594"/>
      <c r="Y29" s="595"/>
      <c r="Z29" s="596">
        <v>0.2</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48" t="s">
        <v>287</v>
      </c>
      <c r="CE29" s="649"/>
      <c r="CF29" s="607" t="s">
        <v>288</v>
      </c>
      <c r="CG29" s="608"/>
      <c r="CH29" s="608"/>
      <c r="CI29" s="608"/>
      <c r="CJ29" s="608"/>
      <c r="CK29" s="608"/>
      <c r="CL29" s="608"/>
      <c r="CM29" s="608"/>
      <c r="CN29" s="608"/>
      <c r="CO29" s="608"/>
      <c r="CP29" s="608"/>
      <c r="CQ29" s="609"/>
      <c r="CR29" s="593">
        <v>1281117</v>
      </c>
      <c r="CS29" s="623"/>
      <c r="CT29" s="623"/>
      <c r="CU29" s="623"/>
      <c r="CV29" s="623"/>
      <c r="CW29" s="623"/>
      <c r="CX29" s="623"/>
      <c r="CY29" s="624"/>
      <c r="CZ29" s="631">
        <v>12.3</v>
      </c>
      <c r="DA29" s="632"/>
      <c r="DB29" s="632"/>
      <c r="DC29" s="633"/>
      <c r="DD29" s="602">
        <v>1185596</v>
      </c>
      <c r="DE29" s="623"/>
      <c r="DF29" s="623"/>
      <c r="DG29" s="623"/>
      <c r="DH29" s="623"/>
      <c r="DI29" s="623"/>
      <c r="DJ29" s="623"/>
      <c r="DK29" s="624"/>
      <c r="DL29" s="602">
        <v>1185596</v>
      </c>
      <c r="DM29" s="623"/>
      <c r="DN29" s="623"/>
      <c r="DO29" s="623"/>
      <c r="DP29" s="623"/>
      <c r="DQ29" s="623"/>
      <c r="DR29" s="623"/>
      <c r="DS29" s="623"/>
      <c r="DT29" s="623"/>
      <c r="DU29" s="623"/>
      <c r="DV29" s="624"/>
      <c r="DW29" s="598">
        <v>17.3</v>
      </c>
      <c r="DX29" s="625"/>
      <c r="DY29" s="625"/>
      <c r="DZ29" s="625"/>
      <c r="EA29" s="625"/>
      <c r="EB29" s="625"/>
      <c r="EC29" s="626"/>
    </row>
    <row r="30" spans="2:133" ht="11.25" customHeight="1">
      <c r="B30" s="590" t="s">
        <v>289</v>
      </c>
      <c r="C30" s="591"/>
      <c r="D30" s="591"/>
      <c r="E30" s="591"/>
      <c r="F30" s="591"/>
      <c r="G30" s="591"/>
      <c r="H30" s="591"/>
      <c r="I30" s="591"/>
      <c r="J30" s="591"/>
      <c r="K30" s="591"/>
      <c r="L30" s="591"/>
      <c r="M30" s="591"/>
      <c r="N30" s="591"/>
      <c r="O30" s="591"/>
      <c r="P30" s="591"/>
      <c r="Q30" s="592"/>
      <c r="R30" s="593">
        <v>98124</v>
      </c>
      <c r="S30" s="594"/>
      <c r="T30" s="594"/>
      <c r="U30" s="594"/>
      <c r="V30" s="594"/>
      <c r="W30" s="594"/>
      <c r="X30" s="594"/>
      <c r="Y30" s="595"/>
      <c r="Z30" s="596">
        <v>0.9</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7">
        <v>99.4</v>
      </c>
      <c r="BH30" s="658"/>
      <c r="BI30" s="658"/>
      <c r="BJ30" s="658"/>
      <c r="BK30" s="658"/>
      <c r="BL30" s="658"/>
      <c r="BM30" s="588">
        <v>95.7</v>
      </c>
      <c r="BN30" s="658"/>
      <c r="BO30" s="658"/>
      <c r="BP30" s="658"/>
      <c r="BQ30" s="659"/>
      <c r="BR30" s="657">
        <v>99.3</v>
      </c>
      <c r="BS30" s="658"/>
      <c r="BT30" s="658"/>
      <c r="BU30" s="658"/>
      <c r="BV30" s="658"/>
      <c r="BW30" s="658"/>
      <c r="BX30" s="588">
        <v>95.4</v>
      </c>
      <c r="BY30" s="658"/>
      <c r="BZ30" s="658"/>
      <c r="CA30" s="658"/>
      <c r="CB30" s="659"/>
      <c r="CD30" s="650"/>
      <c r="CE30" s="651"/>
      <c r="CF30" s="607" t="s">
        <v>292</v>
      </c>
      <c r="CG30" s="608"/>
      <c r="CH30" s="608"/>
      <c r="CI30" s="608"/>
      <c r="CJ30" s="608"/>
      <c r="CK30" s="608"/>
      <c r="CL30" s="608"/>
      <c r="CM30" s="608"/>
      <c r="CN30" s="608"/>
      <c r="CO30" s="608"/>
      <c r="CP30" s="608"/>
      <c r="CQ30" s="609"/>
      <c r="CR30" s="593">
        <v>1142624</v>
      </c>
      <c r="CS30" s="594"/>
      <c r="CT30" s="594"/>
      <c r="CU30" s="594"/>
      <c r="CV30" s="594"/>
      <c r="CW30" s="594"/>
      <c r="CX30" s="594"/>
      <c r="CY30" s="595"/>
      <c r="CZ30" s="631">
        <v>10.9</v>
      </c>
      <c r="DA30" s="632"/>
      <c r="DB30" s="632"/>
      <c r="DC30" s="633"/>
      <c r="DD30" s="602">
        <v>1050000</v>
      </c>
      <c r="DE30" s="594"/>
      <c r="DF30" s="594"/>
      <c r="DG30" s="594"/>
      <c r="DH30" s="594"/>
      <c r="DI30" s="594"/>
      <c r="DJ30" s="594"/>
      <c r="DK30" s="595"/>
      <c r="DL30" s="602">
        <v>1050000</v>
      </c>
      <c r="DM30" s="594"/>
      <c r="DN30" s="594"/>
      <c r="DO30" s="594"/>
      <c r="DP30" s="594"/>
      <c r="DQ30" s="594"/>
      <c r="DR30" s="594"/>
      <c r="DS30" s="594"/>
      <c r="DT30" s="594"/>
      <c r="DU30" s="594"/>
      <c r="DV30" s="595"/>
      <c r="DW30" s="598">
        <v>15.3</v>
      </c>
      <c r="DX30" s="625"/>
      <c r="DY30" s="625"/>
      <c r="DZ30" s="625"/>
      <c r="EA30" s="625"/>
      <c r="EB30" s="625"/>
      <c r="EC30" s="626"/>
    </row>
    <row r="31" spans="2:133" ht="11.25" customHeight="1">
      <c r="B31" s="590" t="s">
        <v>293</v>
      </c>
      <c r="C31" s="591"/>
      <c r="D31" s="591"/>
      <c r="E31" s="591"/>
      <c r="F31" s="591"/>
      <c r="G31" s="591"/>
      <c r="H31" s="591"/>
      <c r="I31" s="591"/>
      <c r="J31" s="591"/>
      <c r="K31" s="591"/>
      <c r="L31" s="591"/>
      <c r="M31" s="591"/>
      <c r="N31" s="591"/>
      <c r="O31" s="591"/>
      <c r="P31" s="591"/>
      <c r="Q31" s="592"/>
      <c r="R31" s="593">
        <v>109482</v>
      </c>
      <c r="S31" s="594"/>
      <c r="T31" s="594"/>
      <c r="U31" s="594"/>
      <c r="V31" s="594"/>
      <c r="W31" s="594"/>
      <c r="X31" s="594"/>
      <c r="Y31" s="595"/>
      <c r="Z31" s="596">
        <v>1</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54">
        <v>99.3</v>
      </c>
      <c r="BH31" s="623"/>
      <c r="BI31" s="623"/>
      <c r="BJ31" s="623"/>
      <c r="BK31" s="623"/>
      <c r="BL31" s="623"/>
      <c r="BM31" s="599">
        <v>95.8</v>
      </c>
      <c r="BN31" s="655"/>
      <c r="BO31" s="655"/>
      <c r="BP31" s="655"/>
      <c r="BQ31" s="656"/>
      <c r="BR31" s="654">
        <v>99.1</v>
      </c>
      <c r="BS31" s="623"/>
      <c r="BT31" s="623"/>
      <c r="BU31" s="623"/>
      <c r="BV31" s="623"/>
      <c r="BW31" s="623"/>
      <c r="BX31" s="599">
        <v>95.5</v>
      </c>
      <c r="BY31" s="655"/>
      <c r="BZ31" s="655"/>
      <c r="CA31" s="655"/>
      <c r="CB31" s="656"/>
      <c r="CD31" s="650"/>
      <c r="CE31" s="651"/>
      <c r="CF31" s="607" t="s">
        <v>296</v>
      </c>
      <c r="CG31" s="608"/>
      <c r="CH31" s="608"/>
      <c r="CI31" s="608"/>
      <c r="CJ31" s="608"/>
      <c r="CK31" s="608"/>
      <c r="CL31" s="608"/>
      <c r="CM31" s="608"/>
      <c r="CN31" s="608"/>
      <c r="CO31" s="608"/>
      <c r="CP31" s="608"/>
      <c r="CQ31" s="609"/>
      <c r="CR31" s="593">
        <v>138493</v>
      </c>
      <c r="CS31" s="623"/>
      <c r="CT31" s="623"/>
      <c r="CU31" s="623"/>
      <c r="CV31" s="623"/>
      <c r="CW31" s="623"/>
      <c r="CX31" s="623"/>
      <c r="CY31" s="624"/>
      <c r="CZ31" s="631">
        <v>1.3</v>
      </c>
      <c r="DA31" s="632"/>
      <c r="DB31" s="632"/>
      <c r="DC31" s="633"/>
      <c r="DD31" s="602">
        <v>135596</v>
      </c>
      <c r="DE31" s="623"/>
      <c r="DF31" s="623"/>
      <c r="DG31" s="623"/>
      <c r="DH31" s="623"/>
      <c r="DI31" s="623"/>
      <c r="DJ31" s="623"/>
      <c r="DK31" s="624"/>
      <c r="DL31" s="602">
        <v>135596</v>
      </c>
      <c r="DM31" s="623"/>
      <c r="DN31" s="623"/>
      <c r="DO31" s="623"/>
      <c r="DP31" s="623"/>
      <c r="DQ31" s="623"/>
      <c r="DR31" s="623"/>
      <c r="DS31" s="623"/>
      <c r="DT31" s="623"/>
      <c r="DU31" s="623"/>
      <c r="DV31" s="624"/>
      <c r="DW31" s="598">
        <v>2</v>
      </c>
      <c r="DX31" s="625"/>
      <c r="DY31" s="625"/>
      <c r="DZ31" s="625"/>
      <c r="EA31" s="625"/>
      <c r="EB31" s="625"/>
      <c r="EC31" s="626"/>
    </row>
    <row r="32" spans="2:133" ht="11.25" customHeight="1">
      <c r="B32" s="590" t="s">
        <v>297</v>
      </c>
      <c r="C32" s="591"/>
      <c r="D32" s="591"/>
      <c r="E32" s="591"/>
      <c r="F32" s="591"/>
      <c r="G32" s="591"/>
      <c r="H32" s="591"/>
      <c r="I32" s="591"/>
      <c r="J32" s="591"/>
      <c r="K32" s="591"/>
      <c r="L32" s="591"/>
      <c r="M32" s="591"/>
      <c r="N32" s="591"/>
      <c r="O32" s="591"/>
      <c r="P32" s="591"/>
      <c r="Q32" s="592"/>
      <c r="R32" s="593">
        <v>509044</v>
      </c>
      <c r="S32" s="594"/>
      <c r="T32" s="594"/>
      <c r="U32" s="594"/>
      <c r="V32" s="594"/>
      <c r="W32" s="594"/>
      <c r="X32" s="594"/>
      <c r="Y32" s="595"/>
      <c r="Z32" s="596">
        <v>4.8</v>
      </c>
      <c r="AA32" s="596"/>
      <c r="AB32" s="596"/>
      <c r="AC32" s="596"/>
      <c r="AD32" s="597">
        <v>102</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99.5</v>
      </c>
      <c r="BH32" s="661"/>
      <c r="BI32" s="661"/>
      <c r="BJ32" s="661"/>
      <c r="BK32" s="661"/>
      <c r="BL32" s="661"/>
      <c r="BM32" s="662">
        <v>94.8</v>
      </c>
      <c r="BN32" s="661"/>
      <c r="BO32" s="661"/>
      <c r="BP32" s="661"/>
      <c r="BQ32" s="663"/>
      <c r="BR32" s="660">
        <v>99.4</v>
      </c>
      <c r="BS32" s="661"/>
      <c r="BT32" s="661"/>
      <c r="BU32" s="661"/>
      <c r="BV32" s="661"/>
      <c r="BW32" s="661"/>
      <c r="BX32" s="662">
        <v>94.3</v>
      </c>
      <c r="BY32" s="661"/>
      <c r="BZ32" s="661"/>
      <c r="CA32" s="661"/>
      <c r="CB32" s="663"/>
      <c r="CD32" s="652"/>
      <c r="CE32" s="653"/>
      <c r="CF32" s="607" t="s">
        <v>299</v>
      </c>
      <c r="CG32" s="608"/>
      <c r="CH32" s="608"/>
      <c r="CI32" s="608"/>
      <c r="CJ32" s="608"/>
      <c r="CK32" s="608"/>
      <c r="CL32" s="608"/>
      <c r="CM32" s="608"/>
      <c r="CN32" s="608"/>
      <c r="CO32" s="608"/>
      <c r="CP32" s="608"/>
      <c r="CQ32" s="609"/>
      <c r="CR32" s="593">
        <v>133</v>
      </c>
      <c r="CS32" s="594"/>
      <c r="CT32" s="594"/>
      <c r="CU32" s="594"/>
      <c r="CV32" s="594"/>
      <c r="CW32" s="594"/>
      <c r="CX32" s="594"/>
      <c r="CY32" s="595"/>
      <c r="CZ32" s="631">
        <v>0</v>
      </c>
      <c r="DA32" s="632"/>
      <c r="DB32" s="632"/>
      <c r="DC32" s="633"/>
      <c r="DD32" s="602">
        <v>133</v>
      </c>
      <c r="DE32" s="594"/>
      <c r="DF32" s="594"/>
      <c r="DG32" s="594"/>
      <c r="DH32" s="594"/>
      <c r="DI32" s="594"/>
      <c r="DJ32" s="594"/>
      <c r="DK32" s="595"/>
      <c r="DL32" s="602">
        <v>133</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300</v>
      </c>
      <c r="C33" s="591"/>
      <c r="D33" s="591"/>
      <c r="E33" s="591"/>
      <c r="F33" s="591"/>
      <c r="G33" s="591"/>
      <c r="H33" s="591"/>
      <c r="I33" s="591"/>
      <c r="J33" s="591"/>
      <c r="K33" s="591"/>
      <c r="L33" s="591"/>
      <c r="M33" s="591"/>
      <c r="N33" s="591"/>
      <c r="O33" s="591"/>
      <c r="P33" s="591"/>
      <c r="Q33" s="592"/>
      <c r="R33" s="593">
        <v>867500</v>
      </c>
      <c r="S33" s="594"/>
      <c r="T33" s="594"/>
      <c r="U33" s="594"/>
      <c r="V33" s="594"/>
      <c r="W33" s="594"/>
      <c r="X33" s="594"/>
      <c r="Y33" s="595"/>
      <c r="Z33" s="596">
        <v>8.1999999999999993</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5171664</v>
      </c>
      <c r="CS33" s="623"/>
      <c r="CT33" s="623"/>
      <c r="CU33" s="623"/>
      <c r="CV33" s="623"/>
      <c r="CW33" s="623"/>
      <c r="CX33" s="623"/>
      <c r="CY33" s="624"/>
      <c r="CZ33" s="631">
        <v>49.5</v>
      </c>
      <c r="DA33" s="632"/>
      <c r="DB33" s="632"/>
      <c r="DC33" s="633"/>
      <c r="DD33" s="602">
        <v>4209801</v>
      </c>
      <c r="DE33" s="623"/>
      <c r="DF33" s="623"/>
      <c r="DG33" s="623"/>
      <c r="DH33" s="623"/>
      <c r="DI33" s="623"/>
      <c r="DJ33" s="623"/>
      <c r="DK33" s="624"/>
      <c r="DL33" s="602">
        <v>2576145</v>
      </c>
      <c r="DM33" s="623"/>
      <c r="DN33" s="623"/>
      <c r="DO33" s="623"/>
      <c r="DP33" s="623"/>
      <c r="DQ33" s="623"/>
      <c r="DR33" s="623"/>
      <c r="DS33" s="623"/>
      <c r="DT33" s="623"/>
      <c r="DU33" s="623"/>
      <c r="DV33" s="624"/>
      <c r="DW33" s="598">
        <v>37.6</v>
      </c>
      <c r="DX33" s="625"/>
      <c r="DY33" s="625"/>
      <c r="DZ33" s="625"/>
      <c r="EA33" s="625"/>
      <c r="EB33" s="625"/>
      <c r="EC33" s="626"/>
    </row>
    <row r="34" spans="2:133" ht="11.25" customHeight="1">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1610525</v>
      </c>
      <c r="CS34" s="594"/>
      <c r="CT34" s="594"/>
      <c r="CU34" s="594"/>
      <c r="CV34" s="594"/>
      <c r="CW34" s="594"/>
      <c r="CX34" s="594"/>
      <c r="CY34" s="595"/>
      <c r="CZ34" s="631">
        <v>15.4</v>
      </c>
      <c r="DA34" s="632"/>
      <c r="DB34" s="632"/>
      <c r="DC34" s="633"/>
      <c r="DD34" s="602">
        <v>1245746</v>
      </c>
      <c r="DE34" s="594"/>
      <c r="DF34" s="594"/>
      <c r="DG34" s="594"/>
      <c r="DH34" s="594"/>
      <c r="DI34" s="594"/>
      <c r="DJ34" s="594"/>
      <c r="DK34" s="595"/>
      <c r="DL34" s="602">
        <v>1005767</v>
      </c>
      <c r="DM34" s="594"/>
      <c r="DN34" s="594"/>
      <c r="DO34" s="594"/>
      <c r="DP34" s="594"/>
      <c r="DQ34" s="594"/>
      <c r="DR34" s="594"/>
      <c r="DS34" s="594"/>
      <c r="DT34" s="594"/>
      <c r="DU34" s="594"/>
      <c r="DV34" s="595"/>
      <c r="DW34" s="598">
        <v>14.7</v>
      </c>
      <c r="DX34" s="625"/>
      <c r="DY34" s="625"/>
      <c r="DZ34" s="625"/>
      <c r="EA34" s="625"/>
      <c r="EB34" s="625"/>
      <c r="EC34" s="626"/>
    </row>
    <row r="35" spans="2:133" ht="11.25" customHeight="1">
      <c r="B35" s="590" t="s">
        <v>306</v>
      </c>
      <c r="C35" s="591"/>
      <c r="D35" s="591"/>
      <c r="E35" s="591"/>
      <c r="F35" s="591"/>
      <c r="G35" s="591"/>
      <c r="H35" s="591"/>
      <c r="I35" s="591"/>
      <c r="J35" s="591"/>
      <c r="K35" s="591"/>
      <c r="L35" s="591"/>
      <c r="M35" s="591"/>
      <c r="N35" s="591"/>
      <c r="O35" s="591"/>
      <c r="P35" s="591"/>
      <c r="Q35" s="592"/>
      <c r="R35" s="593">
        <v>419700</v>
      </c>
      <c r="S35" s="594"/>
      <c r="T35" s="594"/>
      <c r="U35" s="594"/>
      <c r="V35" s="594"/>
      <c r="W35" s="594"/>
      <c r="X35" s="594"/>
      <c r="Y35" s="595"/>
      <c r="Z35" s="596">
        <v>4</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1665669</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94314</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432122</v>
      </c>
      <c r="CS35" s="623"/>
      <c r="CT35" s="623"/>
      <c r="CU35" s="623"/>
      <c r="CV35" s="623"/>
      <c r="CW35" s="623"/>
      <c r="CX35" s="623"/>
      <c r="CY35" s="624"/>
      <c r="CZ35" s="631">
        <v>4.0999999999999996</v>
      </c>
      <c r="DA35" s="632"/>
      <c r="DB35" s="632"/>
      <c r="DC35" s="633"/>
      <c r="DD35" s="602">
        <v>382760</v>
      </c>
      <c r="DE35" s="623"/>
      <c r="DF35" s="623"/>
      <c r="DG35" s="623"/>
      <c r="DH35" s="623"/>
      <c r="DI35" s="623"/>
      <c r="DJ35" s="623"/>
      <c r="DK35" s="624"/>
      <c r="DL35" s="602">
        <v>170740</v>
      </c>
      <c r="DM35" s="623"/>
      <c r="DN35" s="623"/>
      <c r="DO35" s="623"/>
      <c r="DP35" s="623"/>
      <c r="DQ35" s="623"/>
      <c r="DR35" s="623"/>
      <c r="DS35" s="623"/>
      <c r="DT35" s="623"/>
      <c r="DU35" s="623"/>
      <c r="DV35" s="624"/>
      <c r="DW35" s="598">
        <v>2.5</v>
      </c>
      <c r="DX35" s="625"/>
      <c r="DY35" s="625"/>
      <c r="DZ35" s="625"/>
      <c r="EA35" s="625"/>
      <c r="EB35" s="625"/>
      <c r="EC35" s="626"/>
    </row>
    <row r="36" spans="2:133" ht="11.25" customHeight="1">
      <c r="B36" s="636" t="s">
        <v>310</v>
      </c>
      <c r="C36" s="637"/>
      <c r="D36" s="637"/>
      <c r="E36" s="637"/>
      <c r="F36" s="637"/>
      <c r="G36" s="637"/>
      <c r="H36" s="637"/>
      <c r="I36" s="637"/>
      <c r="J36" s="637"/>
      <c r="K36" s="637"/>
      <c r="L36" s="637"/>
      <c r="M36" s="637"/>
      <c r="N36" s="637"/>
      <c r="O36" s="637"/>
      <c r="P36" s="637"/>
      <c r="Q36" s="638"/>
      <c r="R36" s="665">
        <v>10587399</v>
      </c>
      <c r="S36" s="666"/>
      <c r="T36" s="666"/>
      <c r="U36" s="666"/>
      <c r="V36" s="666"/>
      <c r="W36" s="666"/>
      <c r="X36" s="666"/>
      <c r="Y36" s="667"/>
      <c r="Z36" s="668">
        <v>100</v>
      </c>
      <c r="AA36" s="668"/>
      <c r="AB36" s="668"/>
      <c r="AC36" s="668"/>
      <c r="AD36" s="669">
        <v>6429744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497197</v>
      </c>
      <c r="BA36" s="594"/>
      <c r="BB36" s="594"/>
      <c r="BC36" s="594"/>
      <c r="BD36" s="623"/>
      <c r="BE36" s="623"/>
      <c r="BF36" s="656"/>
      <c r="BG36" s="607" t="s">
        <v>312</v>
      </c>
      <c r="BH36" s="608"/>
      <c r="BI36" s="608"/>
      <c r="BJ36" s="608"/>
      <c r="BK36" s="608"/>
      <c r="BL36" s="608"/>
      <c r="BM36" s="608"/>
      <c r="BN36" s="608"/>
      <c r="BO36" s="608"/>
      <c r="BP36" s="608"/>
      <c r="BQ36" s="608"/>
      <c r="BR36" s="608"/>
      <c r="BS36" s="608"/>
      <c r="BT36" s="608"/>
      <c r="BU36" s="609"/>
      <c r="BV36" s="593">
        <v>38842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1182386</v>
      </c>
      <c r="CS36" s="594"/>
      <c r="CT36" s="594"/>
      <c r="CU36" s="594"/>
      <c r="CV36" s="594"/>
      <c r="CW36" s="594"/>
      <c r="CX36" s="594"/>
      <c r="CY36" s="595"/>
      <c r="CZ36" s="631">
        <v>11.3</v>
      </c>
      <c r="DA36" s="632"/>
      <c r="DB36" s="632"/>
      <c r="DC36" s="633"/>
      <c r="DD36" s="602">
        <v>1119341</v>
      </c>
      <c r="DE36" s="594"/>
      <c r="DF36" s="594"/>
      <c r="DG36" s="594"/>
      <c r="DH36" s="594"/>
      <c r="DI36" s="594"/>
      <c r="DJ36" s="594"/>
      <c r="DK36" s="595"/>
      <c r="DL36" s="602">
        <v>789886</v>
      </c>
      <c r="DM36" s="594"/>
      <c r="DN36" s="594"/>
      <c r="DO36" s="594"/>
      <c r="DP36" s="594"/>
      <c r="DQ36" s="594"/>
      <c r="DR36" s="594"/>
      <c r="DS36" s="594"/>
      <c r="DT36" s="594"/>
      <c r="DU36" s="594"/>
      <c r="DV36" s="595"/>
      <c r="DW36" s="598">
        <v>11.5</v>
      </c>
      <c r="DX36" s="625"/>
      <c r="DY36" s="625"/>
      <c r="DZ36" s="625"/>
      <c r="EA36" s="625"/>
      <c r="EB36" s="625"/>
      <c r="EC36" s="626"/>
    </row>
    <row r="37" spans="2:133" ht="11.25" customHeight="1">
      <c r="AQ37" s="672" t="s">
        <v>314</v>
      </c>
      <c r="AR37" s="673"/>
      <c r="AS37" s="673"/>
      <c r="AT37" s="673"/>
      <c r="AU37" s="673"/>
      <c r="AV37" s="673"/>
      <c r="AW37" s="673"/>
      <c r="AX37" s="673"/>
      <c r="AY37" s="674"/>
      <c r="AZ37" s="593">
        <v>407599</v>
      </c>
      <c r="BA37" s="594"/>
      <c r="BB37" s="594"/>
      <c r="BC37" s="594"/>
      <c r="BD37" s="623"/>
      <c r="BE37" s="623"/>
      <c r="BF37" s="656"/>
      <c r="BG37" s="607" t="s">
        <v>315</v>
      </c>
      <c r="BH37" s="608"/>
      <c r="BI37" s="608"/>
      <c r="BJ37" s="608"/>
      <c r="BK37" s="608"/>
      <c r="BL37" s="608"/>
      <c r="BM37" s="608"/>
      <c r="BN37" s="608"/>
      <c r="BO37" s="608"/>
      <c r="BP37" s="608"/>
      <c r="BQ37" s="608"/>
      <c r="BR37" s="608"/>
      <c r="BS37" s="608"/>
      <c r="BT37" s="608"/>
      <c r="BU37" s="609"/>
      <c r="BV37" s="593">
        <v>3311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490807</v>
      </c>
      <c r="CS37" s="623"/>
      <c r="CT37" s="623"/>
      <c r="CU37" s="623"/>
      <c r="CV37" s="623"/>
      <c r="CW37" s="623"/>
      <c r="CX37" s="623"/>
      <c r="CY37" s="624"/>
      <c r="CZ37" s="631">
        <v>4.7</v>
      </c>
      <c r="DA37" s="632"/>
      <c r="DB37" s="632"/>
      <c r="DC37" s="633"/>
      <c r="DD37" s="602">
        <v>488872</v>
      </c>
      <c r="DE37" s="623"/>
      <c r="DF37" s="623"/>
      <c r="DG37" s="623"/>
      <c r="DH37" s="623"/>
      <c r="DI37" s="623"/>
      <c r="DJ37" s="623"/>
      <c r="DK37" s="624"/>
      <c r="DL37" s="602">
        <v>485329</v>
      </c>
      <c r="DM37" s="623"/>
      <c r="DN37" s="623"/>
      <c r="DO37" s="623"/>
      <c r="DP37" s="623"/>
      <c r="DQ37" s="623"/>
      <c r="DR37" s="623"/>
      <c r="DS37" s="623"/>
      <c r="DT37" s="623"/>
      <c r="DU37" s="623"/>
      <c r="DV37" s="624"/>
      <c r="DW37" s="598">
        <v>7.1</v>
      </c>
      <c r="DX37" s="625"/>
      <c r="DY37" s="625"/>
      <c r="DZ37" s="625"/>
      <c r="EA37" s="625"/>
      <c r="EB37" s="625"/>
      <c r="EC37" s="626"/>
    </row>
    <row r="38" spans="2:133" ht="11.25" customHeight="1">
      <c r="AQ38" s="672" t="s">
        <v>317</v>
      </c>
      <c r="AR38" s="673"/>
      <c r="AS38" s="673"/>
      <c r="AT38" s="673"/>
      <c r="AU38" s="673"/>
      <c r="AV38" s="673"/>
      <c r="AW38" s="673"/>
      <c r="AX38" s="673"/>
      <c r="AY38" s="674"/>
      <c r="AZ38" s="593">
        <v>10388</v>
      </c>
      <c r="BA38" s="594"/>
      <c r="BB38" s="594"/>
      <c r="BC38" s="594"/>
      <c r="BD38" s="623"/>
      <c r="BE38" s="623"/>
      <c r="BF38" s="656"/>
      <c r="BG38" s="607" t="s">
        <v>318</v>
      </c>
      <c r="BH38" s="608"/>
      <c r="BI38" s="608"/>
      <c r="BJ38" s="608"/>
      <c r="BK38" s="608"/>
      <c r="BL38" s="608"/>
      <c r="BM38" s="608"/>
      <c r="BN38" s="608"/>
      <c r="BO38" s="608"/>
      <c r="BP38" s="608"/>
      <c r="BQ38" s="608"/>
      <c r="BR38" s="608"/>
      <c r="BS38" s="608"/>
      <c r="BT38" s="608"/>
      <c r="BU38" s="609"/>
      <c r="BV38" s="593">
        <v>5937</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1166101</v>
      </c>
      <c r="CS38" s="594"/>
      <c r="CT38" s="594"/>
      <c r="CU38" s="594"/>
      <c r="CV38" s="594"/>
      <c r="CW38" s="594"/>
      <c r="CX38" s="594"/>
      <c r="CY38" s="595"/>
      <c r="CZ38" s="631">
        <v>11.2</v>
      </c>
      <c r="DA38" s="632"/>
      <c r="DB38" s="632"/>
      <c r="DC38" s="633"/>
      <c r="DD38" s="602">
        <v>1009698</v>
      </c>
      <c r="DE38" s="594"/>
      <c r="DF38" s="594"/>
      <c r="DG38" s="594"/>
      <c r="DH38" s="594"/>
      <c r="DI38" s="594"/>
      <c r="DJ38" s="594"/>
      <c r="DK38" s="595"/>
      <c r="DL38" s="602">
        <v>609752</v>
      </c>
      <c r="DM38" s="594"/>
      <c r="DN38" s="594"/>
      <c r="DO38" s="594"/>
      <c r="DP38" s="594"/>
      <c r="DQ38" s="594"/>
      <c r="DR38" s="594"/>
      <c r="DS38" s="594"/>
      <c r="DT38" s="594"/>
      <c r="DU38" s="594"/>
      <c r="DV38" s="595"/>
      <c r="DW38" s="598">
        <v>8.9</v>
      </c>
      <c r="DX38" s="625"/>
      <c r="DY38" s="625"/>
      <c r="DZ38" s="625"/>
      <c r="EA38" s="625"/>
      <c r="EB38" s="625"/>
      <c r="EC38" s="626"/>
    </row>
    <row r="39" spans="2:133" ht="11.25" customHeight="1">
      <c r="AQ39" s="672" t="s">
        <v>320</v>
      </c>
      <c r="AR39" s="673"/>
      <c r="AS39" s="673"/>
      <c r="AT39" s="673"/>
      <c r="AU39" s="673"/>
      <c r="AV39" s="673"/>
      <c r="AW39" s="673"/>
      <c r="AX39" s="673"/>
      <c r="AY39" s="674"/>
      <c r="AZ39" s="593">
        <v>2371</v>
      </c>
      <c r="BA39" s="594"/>
      <c r="BB39" s="594"/>
      <c r="BC39" s="594"/>
      <c r="BD39" s="623"/>
      <c r="BE39" s="623"/>
      <c r="BF39" s="656"/>
      <c r="BG39" s="675" t="s">
        <v>321</v>
      </c>
      <c r="BH39" s="676"/>
      <c r="BI39" s="676"/>
      <c r="BJ39" s="676"/>
      <c r="BK39" s="676"/>
      <c r="BL39" s="187"/>
      <c r="BM39" s="608" t="s">
        <v>322</v>
      </c>
      <c r="BN39" s="608"/>
      <c r="BO39" s="608"/>
      <c r="BP39" s="608"/>
      <c r="BQ39" s="608"/>
      <c r="BR39" s="608"/>
      <c r="BS39" s="608"/>
      <c r="BT39" s="608"/>
      <c r="BU39" s="609"/>
      <c r="BV39" s="593">
        <v>113</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313525</v>
      </c>
      <c r="CS39" s="623"/>
      <c r="CT39" s="623"/>
      <c r="CU39" s="623"/>
      <c r="CV39" s="623"/>
      <c r="CW39" s="623"/>
      <c r="CX39" s="623"/>
      <c r="CY39" s="624"/>
      <c r="CZ39" s="631">
        <v>3</v>
      </c>
      <c r="DA39" s="632"/>
      <c r="DB39" s="632"/>
      <c r="DC39" s="633"/>
      <c r="DD39" s="602">
        <v>285251</v>
      </c>
      <c r="DE39" s="623"/>
      <c r="DF39" s="623"/>
      <c r="DG39" s="623"/>
      <c r="DH39" s="623"/>
      <c r="DI39" s="623"/>
      <c r="DJ39" s="623"/>
      <c r="DK39" s="624"/>
      <c r="DL39" s="602" t="s">
        <v>324</v>
      </c>
      <c r="DM39" s="623"/>
      <c r="DN39" s="623"/>
      <c r="DO39" s="623"/>
      <c r="DP39" s="623"/>
      <c r="DQ39" s="623"/>
      <c r="DR39" s="623"/>
      <c r="DS39" s="623"/>
      <c r="DT39" s="623"/>
      <c r="DU39" s="623"/>
      <c r="DV39" s="624"/>
      <c r="DW39" s="598" t="s">
        <v>324</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169210</v>
      </c>
      <c r="BA40" s="594"/>
      <c r="BB40" s="594"/>
      <c r="BC40" s="594"/>
      <c r="BD40" s="623"/>
      <c r="BE40" s="623"/>
      <c r="BF40" s="656"/>
      <c r="BG40" s="675"/>
      <c r="BH40" s="676"/>
      <c r="BI40" s="676"/>
      <c r="BJ40" s="676"/>
      <c r="BK40" s="676"/>
      <c r="BL40" s="187"/>
      <c r="BM40" s="608" t="s">
        <v>326</v>
      </c>
      <c r="BN40" s="608"/>
      <c r="BO40" s="608"/>
      <c r="BP40" s="608"/>
      <c r="BQ40" s="608"/>
      <c r="BR40" s="608"/>
      <c r="BS40" s="608"/>
      <c r="BT40" s="608"/>
      <c r="BU40" s="609"/>
      <c r="BV40" s="593">
        <v>98</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467005</v>
      </c>
      <c r="CS40" s="594"/>
      <c r="CT40" s="594"/>
      <c r="CU40" s="594"/>
      <c r="CV40" s="594"/>
      <c r="CW40" s="594"/>
      <c r="CX40" s="594"/>
      <c r="CY40" s="595"/>
      <c r="CZ40" s="631">
        <v>4.5</v>
      </c>
      <c r="DA40" s="632"/>
      <c r="DB40" s="632"/>
      <c r="DC40" s="633"/>
      <c r="DD40" s="602">
        <v>167005</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578904</v>
      </c>
      <c r="BA41" s="666"/>
      <c r="BB41" s="666"/>
      <c r="BC41" s="666"/>
      <c r="BD41" s="661"/>
      <c r="BE41" s="661"/>
      <c r="BF41" s="663"/>
      <c r="BG41" s="677"/>
      <c r="BH41" s="678"/>
      <c r="BI41" s="678"/>
      <c r="BJ41" s="678"/>
      <c r="BK41" s="678"/>
      <c r="BL41" s="189"/>
      <c r="BM41" s="614" t="s">
        <v>329</v>
      </c>
      <c r="BN41" s="614"/>
      <c r="BO41" s="614"/>
      <c r="BP41" s="614"/>
      <c r="BQ41" s="614"/>
      <c r="BR41" s="614"/>
      <c r="BS41" s="614"/>
      <c r="BT41" s="614"/>
      <c r="BU41" s="615"/>
      <c r="BV41" s="665">
        <v>300</v>
      </c>
      <c r="BW41" s="666"/>
      <c r="BX41" s="666"/>
      <c r="BY41" s="666"/>
      <c r="BZ41" s="666"/>
      <c r="CA41" s="666"/>
      <c r="CB41" s="679"/>
      <c r="CD41" s="607" t="s">
        <v>330</v>
      </c>
      <c r="CE41" s="608"/>
      <c r="CF41" s="608"/>
      <c r="CG41" s="608"/>
      <c r="CH41" s="608"/>
      <c r="CI41" s="608"/>
      <c r="CJ41" s="608"/>
      <c r="CK41" s="608"/>
      <c r="CL41" s="608"/>
      <c r="CM41" s="608"/>
      <c r="CN41" s="608"/>
      <c r="CO41" s="608"/>
      <c r="CP41" s="608"/>
      <c r="CQ41" s="609"/>
      <c r="CR41" s="593" t="s">
        <v>331</v>
      </c>
      <c r="CS41" s="623"/>
      <c r="CT41" s="623"/>
      <c r="CU41" s="623"/>
      <c r="CV41" s="623"/>
      <c r="CW41" s="623"/>
      <c r="CX41" s="623"/>
      <c r="CY41" s="624"/>
      <c r="CZ41" s="631" t="s">
        <v>331</v>
      </c>
      <c r="DA41" s="632"/>
      <c r="DB41" s="632"/>
      <c r="DC41" s="633"/>
      <c r="DD41" s="602" t="s">
        <v>331</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1497729</v>
      </c>
      <c r="CS42" s="594"/>
      <c r="CT42" s="594"/>
      <c r="CU42" s="594"/>
      <c r="CV42" s="594"/>
      <c r="CW42" s="594"/>
      <c r="CX42" s="594"/>
      <c r="CY42" s="595"/>
      <c r="CZ42" s="631">
        <v>14.3</v>
      </c>
      <c r="DA42" s="686"/>
      <c r="DB42" s="686"/>
      <c r="DC42" s="687"/>
      <c r="DD42" s="602">
        <v>356830</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4119</v>
      </c>
      <c r="CS43" s="623"/>
      <c r="CT43" s="623"/>
      <c r="CU43" s="623"/>
      <c r="CV43" s="623"/>
      <c r="CW43" s="623"/>
      <c r="CX43" s="623"/>
      <c r="CY43" s="624"/>
      <c r="CZ43" s="631">
        <v>0</v>
      </c>
      <c r="DA43" s="632"/>
      <c r="DB43" s="632"/>
      <c r="DC43" s="633"/>
      <c r="DD43" s="602">
        <v>4119</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1497729</v>
      </c>
      <c r="CS44" s="594"/>
      <c r="CT44" s="594"/>
      <c r="CU44" s="594"/>
      <c r="CV44" s="594"/>
      <c r="CW44" s="594"/>
      <c r="CX44" s="594"/>
      <c r="CY44" s="595"/>
      <c r="CZ44" s="631">
        <v>14.3</v>
      </c>
      <c r="DA44" s="686"/>
      <c r="DB44" s="686"/>
      <c r="DC44" s="687"/>
      <c r="DD44" s="602">
        <v>356830</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c r="CD45" s="701"/>
      <c r="CE45" s="702"/>
      <c r="CF45" s="590" t="s">
        <v>338</v>
      </c>
      <c r="CG45" s="591"/>
      <c r="CH45" s="591"/>
      <c r="CI45" s="591"/>
      <c r="CJ45" s="591"/>
      <c r="CK45" s="591"/>
      <c r="CL45" s="591"/>
      <c r="CM45" s="591"/>
      <c r="CN45" s="591"/>
      <c r="CO45" s="591"/>
      <c r="CP45" s="591"/>
      <c r="CQ45" s="592"/>
      <c r="CR45" s="593">
        <v>516869</v>
      </c>
      <c r="CS45" s="623"/>
      <c r="CT45" s="623"/>
      <c r="CU45" s="623"/>
      <c r="CV45" s="623"/>
      <c r="CW45" s="623"/>
      <c r="CX45" s="623"/>
      <c r="CY45" s="624"/>
      <c r="CZ45" s="631">
        <v>4.9000000000000004</v>
      </c>
      <c r="DA45" s="632"/>
      <c r="DB45" s="632"/>
      <c r="DC45" s="633"/>
      <c r="DD45" s="602">
        <v>30314</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c r="CD46" s="701"/>
      <c r="CE46" s="702"/>
      <c r="CF46" s="590" t="s">
        <v>339</v>
      </c>
      <c r="CG46" s="591"/>
      <c r="CH46" s="591"/>
      <c r="CI46" s="591"/>
      <c r="CJ46" s="591"/>
      <c r="CK46" s="591"/>
      <c r="CL46" s="591"/>
      <c r="CM46" s="591"/>
      <c r="CN46" s="591"/>
      <c r="CO46" s="591"/>
      <c r="CP46" s="591"/>
      <c r="CQ46" s="592"/>
      <c r="CR46" s="593">
        <v>755003</v>
      </c>
      <c r="CS46" s="594"/>
      <c r="CT46" s="594"/>
      <c r="CU46" s="594"/>
      <c r="CV46" s="594"/>
      <c r="CW46" s="594"/>
      <c r="CX46" s="594"/>
      <c r="CY46" s="595"/>
      <c r="CZ46" s="631">
        <v>7.2</v>
      </c>
      <c r="DA46" s="686"/>
      <c r="DB46" s="686"/>
      <c r="DC46" s="687"/>
      <c r="DD46" s="602">
        <v>310355</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c r="CD47" s="701"/>
      <c r="CE47" s="702"/>
      <c r="CF47" s="590" t="s">
        <v>340</v>
      </c>
      <c r="CG47" s="591"/>
      <c r="CH47" s="591"/>
      <c r="CI47" s="591"/>
      <c r="CJ47" s="591"/>
      <c r="CK47" s="591"/>
      <c r="CL47" s="591"/>
      <c r="CM47" s="591"/>
      <c r="CN47" s="591"/>
      <c r="CO47" s="591"/>
      <c r="CP47" s="591"/>
      <c r="CQ47" s="592"/>
      <c r="CR47" s="593" t="s">
        <v>324</v>
      </c>
      <c r="CS47" s="623"/>
      <c r="CT47" s="623"/>
      <c r="CU47" s="623"/>
      <c r="CV47" s="623"/>
      <c r="CW47" s="623"/>
      <c r="CX47" s="623"/>
      <c r="CY47" s="624"/>
      <c r="CZ47" s="631" t="s">
        <v>324</v>
      </c>
      <c r="DA47" s="632"/>
      <c r="DB47" s="632"/>
      <c r="DC47" s="633"/>
      <c r="DD47" s="602" t="s">
        <v>324</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c r="CD48" s="703"/>
      <c r="CE48" s="704"/>
      <c r="CF48" s="590" t="s">
        <v>341</v>
      </c>
      <c r="CG48" s="591"/>
      <c r="CH48" s="591"/>
      <c r="CI48" s="591"/>
      <c r="CJ48" s="591"/>
      <c r="CK48" s="591"/>
      <c r="CL48" s="591"/>
      <c r="CM48" s="591"/>
      <c r="CN48" s="591"/>
      <c r="CO48" s="591"/>
      <c r="CP48" s="591"/>
      <c r="CQ48" s="592"/>
      <c r="CR48" s="593" t="s">
        <v>324</v>
      </c>
      <c r="CS48" s="594"/>
      <c r="CT48" s="594"/>
      <c r="CU48" s="594"/>
      <c r="CV48" s="594"/>
      <c r="CW48" s="594"/>
      <c r="CX48" s="594"/>
      <c r="CY48" s="595"/>
      <c r="CZ48" s="631" t="s">
        <v>324</v>
      </c>
      <c r="DA48" s="686"/>
      <c r="DB48" s="686"/>
      <c r="DC48" s="687"/>
      <c r="DD48" s="602" t="s">
        <v>324</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c r="CD49" s="636" t="s">
        <v>342</v>
      </c>
      <c r="CE49" s="637"/>
      <c r="CF49" s="637"/>
      <c r="CG49" s="637"/>
      <c r="CH49" s="637"/>
      <c r="CI49" s="637"/>
      <c r="CJ49" s="637"/>
      <c r="CK49" s="637"/>
      <c r="CL49" s="637"/>
      <c r="CM49" s="637"/>
      <c r="CN49" s="637"/>
      <c r="CO49" s="637"/>
      <c r="CP49" s="637"/>
      <c r="CQ49" s="638"/>
      <c r="CR49" s="665">
        <v>10442201</v>
      </c>
      <c r="CS49" s="661"/>
      <c r="CT49" s="661"/>
      <c r="CU49" s="661"/>
      <c r="CV49" s="661"/>
      <c r="CW49" s="661"/>
      <c r="CX49" s="661"/>
      <c r="CY49" s="688"/>
      <c r="CZ49" s="689">
        <v>100</v>
      </c>
      <c r="DA49" s="690"/>
      <c r="DB49" s="690"/>
      <c r="DC49" s="691"/>
      <c r="DD49" s="692">
        <v>7334762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2" zoomScale="70" zoomScaleNormal="25" zoomScaleSheetLayoutView="70" workbookViewId="0">
      <selection activeCell="A24" sqref="A24:AY2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10587</v>
      </c>
      <c r="R7" s="723"/>
      <c r="S7" s="723"/>
      <c r="T7" s="723"/>
      <c r="U7" s="723"/>
      <c r="V7" s="723">
        <v>10442</v>
      </c>
      <c r="W7" s="723"/>
      <c r="X7" s="723"/>
      <c r="Y7" s="723"/>
      <c r="Z7" s="723"/>
      <c r="AA7" s="723">
        <v>145</v>
      </c>
      <c r="AB7" s="723"/>
      <c r="AC7" s="723"/>
      <c r="AD7" s="723"/>
      <c r="AE7" s="724"/>
      <c r="AF7" s="725">
        <v>95</v>
      </c>
      <c r="AG7" s="726"/>
      <c r="AH7" s="726"/>
      <c r="AI7" s="726"/>
      <c r="AJ7" s="727"/>
      <c r="AK7" s="762">
        <v>98</v>
      </c>
      <c r="AL7" s="763"/>
      <c r="AM7" s="763"/>
      <c r="AN7" s="763"/>
      <c r="AO7" s="763"/>
      <c r="AP7" s="763">
        <v>9466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533</v>
      </c>
      <c r="BT7" s="767"/>
      <c r="BU7" s="767"/>
      <c r="BV7" s="767"/>
      <c r="BW7" s="767"/>
      <c r="BX7" s="767"/>
      <c r="BY7" s="767"/>
      <c r="BZ7" s="767"/>
      <c r="CA7" s="767"/>
      <c r="CB7" s="767"/>
      <c r="CC7" s="767"/>
      <c r="CD7" s="767"/>
      <c r="CE7" s="767"/>
      <c r="CF7" s="767"/>
      <c r="CG7" s="768"/>
      <c r="CH7" s="759">
        <v>2</v>
      </c>
      <c r="CI7" s="760"/>
      <c r="CJ7" s="760"/>
      <c r="CK7" s="760"/>
      <c r="CL7" s="761"/>
      <c r="CM7" s="759">
        <v>10</v>
      </c>
      <c r="CN7" s="760"/>
      <c r="CO7" s="760"/>
      <c r="CP7" s="760"/>
      <c r="CQ7" s="761"/>
      <c r="CR7" s="759">
        <v>3</v>
      </c>
      <c r="CS7" s="760"/>
      <c r="CT7" s="760"/>
      <c r="CU7" s="760"/>
      <c r="CV7" s="761"/>
      <c r="CW7" s="759">
        <v>28</v>
      </c>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10587</v>
      </c>
      <c r="R23" s="782"/>
      <c r="S23" s="782"/>
      <c r="T23" s="782"/>
      <c r="U23" s="782"/>
      <c r="V23" s="782">
        <v>10442</v>
      </c>
      <c r="W23" s="782"/>
      <c r="X23" s="782"/>
      <c r="Y23" s="782"/>
      <c r="Z23" s="782"/>
      <c r="AA23" s="782">
        <v>145</v>
      </c>
      <c r="AB23" s="782"/>
      <c r="AC23" s="782"/>
      <c r="AD23" s="782"/>
      <c r="AE23" s="783"/>
      <c r="AF23" s="784">
        <v>95</v>
      </c>
      <c r="AG23" s="782"/>
      <c r="AH23" s="782"/>
      <c r="AI23" s="782"/>
      <c r="AJ23" s="785"/>
      <c r="AK23" s="786"/>
      <c r="AL23" s="787"/>
      <c r="AM23" s="787"/>
      <c r="AN23" s="787"/>
      <c r="AO23" s="787"/>
      <c r="AP23" s="782">
        <v>9466</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2843</v>
      </c>
      <c r="R28" s="811"/>
      <c r="S28" s="811"/>
      <c r="T28" s="811"/>
      <c r="U28" s="811"/>
      <c r="V28" s="811">
        <v>2749</v>
      </c>
      <c r="W28" s="811"/>
      <c r="X28" s="811"/>
      <c r="Y28" s="811"/>
      <c r="Z28" s="811"/>
      <c r="AA28" s="811">
        <v>94</v>
      </c>
      <c r="AB28" s="811"/>
      <c r="AC28" s="811"/>
      <c r="AD28" s="811"/>
      <c r="AE28" s="812"/>
      <c r="AF28" s="813">
        <v>94</v>
      </c>
      <c r="AG28" s="811"/>
      <c r="AH28" s="811"/>
      <c r="AI28" s="811"/>
      <c r="AJ28" s="814"/>
      <c r="AK28" s="815">
        <v>169</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1632</v>
      </c>
      <c r="R29" s="747"/>
      <c r="S29" s="747"/>
      <c r="T29" s="747"/>
      <c r="U29" s="747"/>
      <c r="V29" s="747">
        <v>1631</v>
      </c>
      <c r="W29" s="747"/>
      <c r="X29" s="747"/>
      <c r="Y29" s="747"/>
      <c r="Z29" s="747"/>
      <c r="AA29" s="747">
        <v>1</v>
      </c>
      <c r="AB29" s="747"/>
      <c r="AC29" s="747"/>
      <c r="AD29" s="747"/>
      <c r="AE29" s="748"/>
      <c r="AF29" s="749">
        <v>1</v>
      </c>
      <c r="AG29" s="750"/>
      <c r="AH29" s="750"/>
      <c r="AI29" s="750"/>
      <c r="AJ29" s="751"/>
      <c r="AK29" s="818">
        <v>273</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280</v>
      </c>
      <c r="R30" s="747"/>
      <c r="S30" s="747"/>
      <c r="T30" s="747"/>
      <c r="U30" s="747"/>
      <c r="V30" s="747">
        <v>280</v>
      </c>
      <c r="W30" s="747"/>
      <c r="X30" s="747"/>
      <c r="Y30" s="747"/>
      <c r="Z30" s="747"/>
      <c r="AA30" s="747">
        <v>0</v>
      </c>
      <c r="AB30" s="747"/>
      <c r="AC30" s="747"/>
      <c r="AD30" s="747"/>
      <c r="AE30" s="748"/>
      <c r="AF30" s="749">
        <v>0</v>
      </c>
      <c r="AG30" s="750"/>
      <c r="AH30" s="750"/>
      <c r="AI30" s="750"/>
      <c r="AJ30" s="751"/>
      <c r="AK30" s="818">
        <v>83</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492</v>
      </c>
      <c r="R31" s="747"/>
      <c r="S31" s="747"/>
      <c r="T31" s="747"/>
      <c r="U31" s="747"/>
      <c r="V31" s="747">
        <v>484</v>
      </c>
      <c r="W31" s="747"/>
      <c r="X31" s="747"/>
      <c r="Y31" s="747"/>
      <c r="Z31" s="747"/>
      <c r="AA31" s="747">
        <v>8</v>
      </c>
      <c r="AB31" s="747"/>
      <c r="AC31" s="747"/>
      <c r="AD31" s="747"/>
      <c r="AE31" s="748"/>
      <c r="AF31" s="749">
        <v>583</v>
      </c>
      <c r="AG31" s="750"/>
      <c r="AH31" s="750"/>
      <c r="AI31" s="750"/>
      <c r="AJ31" s="751"/>
      <c r="AK31" s="818">
        <v>2</v>
      </c>
      <c r="AL31" s="819"/>
      <c r="AM31" s="819"/>
      <c r="AN31" s="819"/>
      <c r="AO31" s="819"/>
      <c r="AP31" s="819">
        <v>1757</v>
      </c>
      <c r="AQ31" s="819"/>
      <c r="AR31" s="819"/>
      <c r="AS31" s="819"/>
      <c r="AT31" s="819"/>
      <c r="AU31" s="819">
        <v>23</v>
      </c>
      <c r="AV31" s="819"/>
      <c r="AW31" s="819"/>
      <c r="AX31" s="819"/>
      <c r="AY31" s="819"/>
      <c r="AZ31" s="820"/>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1613</v>
      </c>
      <c r="R32" s="747"/>
      <c r="S32" s="747"/>
      <c r="T32" s="747"/>
      <c r="U32" s="747"/>
      <c r="V32" s="747">
        <v>1827</v>
      </c>
      <c r="W32" s="747"/>
      <c r="X32" s="747"/>
      <c r="Y32" s="747"/>
      <c r="Z32" s="747"/>
      <c r="AA32" s="747">
        <v>-214</v>
      </c>
      <c r="AB32" s="747"/>
      <c r="AC32" s="747"/>
      <c r="AD32" s="747"/>
      <c r="AE32" s="748"/>
      <c r="AF32" s="749">
        <v>255</v>
      </c>
      <c r="AG32" s="750"/>
      <c r="AH32" s="750"/>
      <c r="AI32" s="750"/>
      <c r="AJ32" s="751"/>
      <c r="AK32" s="818">
        <v>497</v>
      </c>
      <c r="AL32" s="819"/>
      <c r="AM32" s="819"/>
      <c r="AN32" s="819"/>
      <c r="AO32" s="819"/>
      <c r="AP32" s="819">
        <v>2161</v>
      </c>
      <c r="AQ32" s="819"/>
      <c r="AR32" s="819"/>
      <c r="AS32" s="819"/>
      <c r="AT32" s="819"/>
      <c r="AU32" s="819">
        <v>1616</v>
      </c>
      <c r="AV32" s="819"/>
      <c r="AW32" s="819"/>
      <c r="AX32" s="819"/>
      <c r="AY32" s="819"/>
      <c r="AZ32" s="820"/>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1004</v>
      </c>
      <c r="R33" s="747"/>
      <c r="S33" s="747"/>
      <c r="T33" s="747"/>
      <c r="U33" s="747"/>
      <c r="V33" s="747">
        <v>996</v>
      </c>
      <c r="W33" s="747"/>
      <c r="X33" s="747"/>
      <c r="Y33" s="747"/>
      <c r="Z33" s="747"/>
      <c r="AA33" s="747">
        <v>8</v>
      </c>
      <c r="AB33" s="747"/>
      <c r="AC33" s="747"/>
      <c r="AD33" s="747"/>
      <c r="AE33" s="748"/>
      <c r="AF33" s="749">
        <v>8</v>
      </c>
      <c r="AG33" s="750"/>
      <c r="AH33" s="750"/>
      <c r="AI33" s="750"/>
      <c r="AJ33" s="751"/>
      <c r="AK33" s="818">
        <v>371</v>
      </c>
      <c r="AL33" s="819"/>
      <c r="AM33" s="819"/>
      <c r="AN33" s="819"/>
      <c r="AO33" s="819"/>
      <c r="AP33" s="819">
        <v>5227</v>
      </c>
      <c r="AQ33" s="819"/>
      <c r="AR33" s="819"/>
      <c r="AS33" s="819"/>
      <c r="AT33" s="819"/>
      <c r="AU33" s="819">
        <v>3732</v>
      </c>
      <c r="AV33" s="819"/>
      <c r="AW33" s="819"/>
      <c r="AX33" s="819"/>
      <c r="AY33" s="819"/>
      <c r="AZ33" s="820"/>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78</v>
      </c>
      <c r="R34" s="747"/>
      <c r="S34" s="747"/>
      <c r="T34" s="747"/>
      <c r="U34" s="747"/>
      <c r="V34" s="747">
        <v>77</v>
      </c>
      <c r="W34" s="747"/>
      <c r="X34" s="747"/>
      <c r="Y34" s="747"/>
      <c r="Z34" s="747"/>
      <c r="AA34" s="747">
        <v>1</v>
      </c>
      <c r="AB34" s="747"/>
      <c r="AC34" s="747"/>
      <c r="AD34" s="747"/>
      <c r="AE34" s="748"/>
      <c r="AF34" s="749">
        <v>1</v>
      </c>
      <c r="AG34" s="750"/>
      <c r="AH34" s="750"/>
      <c r="AI34" s="750"/>
      <c r="AJ34" s="751"/>
      <c r="AK34" s="818">
        <v>36</v>
      </c>
      <c r="AL34" s="819"/>
      <c r="AM34" s="819"/>
      <c r="AN34" s="819"/>
      <c r="AO34" s="819"/>
      <c r="AP34" s="819">
        <v>491</v>
      </c>
      <c r="AQ34" s="819"/>
      <c r="AR34" s="819"/>
      <c r="AS34" s="819"/>
      <c r="AT34" s="819"/>
      <c r="AU34" s="819">
        <v>428</v>
      </c>
      <c r="AV34" s="819"/>
      <c r="AW34" s="819"/>
      <c r="AX34" s="819"/>
      <c r="AY34" s="819"/>
      <c r="AZ34" s="820"/>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942</v>
      </c>
      <c r="AG63" s="830"/>
      <c r="AH63" s="830"/>
      <c r="AI63" s="830"/>
      <c r="AJ63" s="831"/>
      <c r="AK63" s="832"/>
      <c r="AL63" s="827"/>
      <c r="AM63" s="827"/>
      <c r="AN63" s="827"/>
      <c r="AO63" s="827"/>
      <c r="AP63" s="830">
        <v>9636</v>
      </c>
      <c r="AQ63" s="830"/>
      <c r="AR63" s="830"/>
      <c r="AS63" s="830"/>
      <c r="AT63" s="830"/>
      <c r="AU63" s="830">
        <v>5799</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743</v>
      </c>
      <c r="R68" s="854"/>
      <c r="S68" s="854"/>
      <c r="T68" s="854"/>
      <c r="U68" s="854"/>
      <c r="V68" s="854">
        <v>733</v>
      </c>
      <c r="W68" s="854"/>
      <c r="X68" s="854"/>
      <c r="Y68" s="854"/>
      <c r="Z68" s="854"/>
      <c r="AA68" s="854">
        <v>10</v>
      </c>
      <c r="AB68" s="854"/>
      <c r="AC68" s="854"/>
      <c r="AD68" s="854"/>
      <c r="AE68" s="854"/>
      <c r="AF68" s="854">
        <v>10</v>
      </c>
      <c r="AG68" s="854"/>
      <c r="AH68" s="854"/>
      <c r="AI68" s="854"/>
      <c r="AJ68" s="854"/>
      <c r="AK68" s="854"/>
      <c r="AL68" s="854"/>
      <c r="AM68" s="854"/>
      <c r="AN68" s="854"/>
      <c r="AO68" s="854"/>
      <c r="AP68" s="854">
        <v>219</v>
      </c>
      <c r="AQ68" s="854"/>
      <c r="AR68" s="854"/>
      <c r="AS68" s="854"/>
      <c r="AT68" s="854"/>
      <c r="AU68" s="854">
        <v>129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16</v>
      </c>
      <c r="R69" s="819"/>
      <c r="S69" s="819"/>
      <c r="T69" s="819"/>
      <c r="U69" s="819"/>
      <c r="V69" s="819">
        <v>15</v>
      </c>
      <c r="W69" s="819"/>
      <c r="X69" s="819"/>
      <c r="Y69" s="819"/>
      <c r="Z69" s="819"/>
      <c r="AA69" s="819">
        <v>1</v>
      </c>
      <c r="AB69" s="819"/>
      <c r="AC69" s="819"/>
      <c r="AD69" s="819"/>
      <c r="AE69" s="819"/>
      <c r="AF69" s="819">
        <v>1</v>
      </c>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11</v>
      </c>
      <c r="AG88" s="830"/>
      <c r="AH88" s="830"/>
      <c r="AI88" s="830"/>
      <c r="AJ88" s="830"/>
      <c r="AK88" s="827"/>
      <c r="AL88" s="827"/>
      <c r="AM88" s="827"/>
      <c r="AN88" s="827"/>
      <c r="AO88" s="827"/>
      <c r="AP88" s="830">
        <v>219</v>
      </c>
      <c r="AQ88" s="830"/>
      <c r="AR88" s="830"/>
      <c r="AS88" s="830"/>
      <c r="AT88" s="830"/>
      <c r="AU88" s="830">
        <v>129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v>
      </c>
      <c r="CS102" s="838"/>
      <c r="CT102" s="838"/>
      <c r="CU102" s="838"/>
      <c r="CV102" s="881"/>
      <c r="CW102" s="880">
        <v>28</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1413409</v>
      </c>
      <c r="AB110" s="890"/>
      <c r="AC110" s="890"/>
      <c r="AD110" s="890"/>
      <c r="AE110" s="891"/>
      <c r="AF110" s="892">
        <v>1310182</v>
      </c>
      <c r="AG110" s="890"/>
      <c r="AH110" s="890"/>
      <c r="AI110" s="890"/>
      <c r="AJ110" s="891"/>
      <c r="AK110" s="892">
        <v>1281117</v>
      </c>
      <c r="AL110" s="890"/>
      <c r="AM110" s="890"/>
      <c r="AN110" s="890"/>
      <c r="AO110" s="891"/>
      <c r="AP110" s="893">
        <v>22.8</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10326733</v>
      </c>
      <c r="BR110" s="927"/>
      <c r="BS110" s="927"/>
      <c r="BT110" s="927"/>
      <c r="BU110" s="927"/>
      <c r="BV110" s="927">
        <v>9750464</v>
      </c>
      <c r="BW110" s="927"/>
      <c r="BX110" s="927"/>
      <c r="BY110" s="927"/>
      <c r="BZ110" s="927"/>
      <c r="CA110" s="927">
        <v>9465753</v>
      </c>
      <c r="CB110" s="927"/>
      <c r="CC110" s="927"/>
      <c r="CD110" s="927"/>
      <c r="CE110" s="927"/>
      <c r="CF110" s="941">
        <v>168.4</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284863</v>
      </c>
      <c r="BR111" s="920"/>
      <c r="BS111" s="920"/>
      <c r="BT111" s="920"/>
      <c r="BU111" s="920"/>
      <c r="BV111" s="920">
        <v>281140</v>
      </c>
      <c r="BW111" s="920"/>
      <c r="BX111" s="920"/>
      <c r="BY111" s="920"/>
      <c r="BZ111" s="920"/>
      <c r="CA111" s="920">
        <v>237267</v>
      </c>
      <c r="CB111" s="920"/>
      <c r="CC111" s="920"/>
      <c r="CD111" s="920"/>
      <c r="CE111" s="920"/>
      <c r="CF111" s="914">
        <v>4.2</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6050877</v>
      </c>
      <c r="BR112" s="920"/>
      <c r="BS112" s="920"/>
      <c r="BT112" s="920"/>
      <c r="BU112" s="920"/>
      <c r="BV112" s="920">
        <v>5829236</v>
      </c>
      <c r="BW112" s="920"/>
      <c r="BX112" s="920"/>
      <c r="BY112" s="920"/>
      <c r="BZ112" s="920"/>
      <c r="CA112" s="920">
        <v>5799143</v>
      </c>
      <c r="CB112" s="920"/>
      <c r="CC112" s="920"/>
      <c r="CD112" s="920"/>
      <c r="CE112" s="920"/>
      <c r="CF112" s="914">
        <v>103.1</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443167</v>
      </c>
      <c r="AB113" s="934"/>
      <c r="AC113" s="934"/>
      <c r="AD113" s="934"/>
      <c r="AE113" s="935"/>
      <c r="AF113" s="936">
        <v>467748</v>
      </c>
      <c r="AG113" s="934"/>
      <c r="AH113" s="934"/>
      <c r="AI113" s="934"/>
      <c r="AJ113" s="935"/>
      <c r="AK113" s="936">
        <v>546502</v>
      </c>
      <c r="AL113" s="934"/>
      <c r="AM113" s="934"/>
      <c r="AN113" s="934"/>
      <c r="AO113" s="935"/>
      <c r="AP113" s="937">
        <v>9.6999999999999993</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146596</v>
      </c>
      <c r="BR113" s="920"/>
      <c r="BS113" s="920"/>
      <c r="BT113" s="920"/>
      <c r="BU113" s="920"/>
      <c r="BV113" s="920">
        <v>125476</v>
      </c>
      <c r="BW113" s="920"/>
      <c r="BX113" s="920"/>
      <c r="BY113" s="920"/>
      <c r="BZ113" s="920"/>
      <c r="CA113" s="920">
        <v>129229</v>
      </c>
      <c r="CB113" s="920"/>
      <c r="CC113" s="920"/>
      <c r="CD113" s="920"/>
      <c r="CE113" s="920"/>
      <c r="CF113" s="914">
        <v>2.2999999999999998</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16739</v>
      </c>
      <c r="AB114" s="959"/>
      <c r="AC114" s="959"/>
      <c r="AD114" s="959"/>
      <c r="AE114" s="960"/>
      <c r="AF114" s="961">
        <v>21909</v>
      </c>
      <c r="AG114" s="959"/>
      <c r="AH114" s="959"/>
      <c r="AI114" s="959"/>
      <c r="AJ114" s="960"/>
      <c r="AK114" s="961">
        <v>32728</v>
      </c>
      <c r="AL114" s="959"/>
      <c r="AM114" s="959"/>
      <c r="AN114" s="959"/>
      <c r="AO114" s="960"/>
      <c r="AP114" s="962">
        <v>0.6</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1388698</v>
      </c>
      <c r="BR114" s="920"/>
      <c r="BS114" s="920"/>
      <c r="BT114" s="920"/>
      <c r="BU114" s="920"/>
      <c r="BV114" s="920">
        <v>1263160</v>
      </c>
      <c r="BW114" s="920"/>
      <c r="BX114" s="920"/>
      <c r="BY114" s="920"/>
      <c r="BZ114" s="920"/>
      <c r="CA114" s="920">
        <v>1305366</v>
      </c>
      <c r="CB114" s="920"/>
      <c r="CC114" s="920"/>
      <c r="CD114" s="920"/>
      <c r="CE114" s="920"/>
      <c r="CF114" s="914">
        <v>23.2</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49216</v>
      </c>
      <c r="AB115" s="934"/>
      <c r="AC115" s="934"/>
      <c r="AD115" s="934"/>
      <c r="AE115" s="935"/>
      <c r="AF115" s="936">
        <v>45766</v>
      </c>
      <c r="AG115" s="934"/>
      <c r="AH115" s="934"/>
      <c r="AI115" s="934"/>
      <c r="AJ115" s="935"/>
      <c r="AK115" s="936">
        <v>61475</v>
      </c>
      <c r="AL115" s="934"/>
      <c r="AM115" s="934"/>
      <c r="AN115" s="934"/>
      <c r="AO115" s="935"/>
      <c r="AP115" s="937">
        <v>1.1000000000000001</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252603</v>
      </c>
      <c r="DH116" s="959"/>
      <c r="DI116" s="959"/>
      <c r="DJ116" s="959"/>
      <c r="DK116" s="960"/>
      <c r="DL116" s="961">
        <v>224536</v>
      </c>
      <c r="DM116" s="959"/>
      <c r="DN116" s="959"/>
      <c r="DO116" s="959"/>
      <c r="DP116" s="960"/>
      <c r="DQ116" s="961">
        <v>196469</v>
      </c>
      <c r="DR116" s="959"/>
      <c r="DS116" s="959"/>
      <c r="DT116" s="959"/>
      <c r="DU116" s="960"/>
      <c r="DV116" s="962">
        <v>3.5</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1922531</v>
      </c>
      <c r="AB117" s="966"/>
      <c r="AC117" s="966"/>
      <c r="AD117" s="966"/>
      <c r="AE117" s="967"/>
      <c r="AF117" s="965">
        <v>1845605</v>
      </c>
      <c r="AG117" s="966"/>
      <c r="AH117" s="966"/>
      <c r="AI117" s="966"/>
      <c r="AJ117" s="967"/>
      <c r="AK117" s="965">
        <v>1921822</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431</v>
      </c>
      <c r="BP118" s="994"/>
      <c r="BQ118" s="985">
        <v>18197767</v>
      </c>
      <c r="BR118" s="986"/>
      <c r="BS118" s="986"/>
      <c r="BT118" s="986"/>
      <c r="BU118" s="986"/>
      <c r="BV118" s="986">
        <v>17249476</v>
      </c>
      <c r="BW118" s="986"/>
      <c r="BX118" s="986"/>
      <c r="BY118" s="986"/>
      <c r="BZ118" s="986"/>
      <c r="CA118" s="986">
        <v>16936758</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3459402</v>
      </c>
      <c r="BR119" s="927"/>
      <c r="BS119" s="927"/>
      <c r="BT119" s="927"/>
      <c r="BU119" s="927"/>
      <c r="BV119" s="927">
        <v>3853312</v>
      </c>
      <c r="BW119" s="927"/>
      <c r="BX119" s="927"/>
      <c r="BY119" s="927"/>
      <c r="BZ119" s="927"/>
      <c r="CA119" s="927">
        <v>4049482</v>
      </c>
      <c r="CB119" s="927"/>
      <c r="CC119" s="927"/>
      <c r="CD119" s="927"/>
      <c r="CE119" s="927"/>
      <c r="CF119" s="941">
        <v>72</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32260</v>
      </c>
      <c r="DH119" s="998"/>
      <c r="DI119" s="998"/>
      <c r="DJ119" s="998"/>
      <c r="DK119" s="999"/>
      <c r="DL119" s="1000">
        <v>56604</v>
      </c>
      <c r="DM119" s="998"/>
      <c r="DN119" s="998"/>
      <c r="DO119" s="998"/>
      <c r="DP119" s="999"/>
      <c r="DQ119" s="1000">
        <v>40798</v>
      </c>
      <c r="DR119" s="998"/>
      <c r="DS119" s="998"/>
      <c r="DT119" s="998"/>
      <c r="DU119" s="999"/>
      <c r="DV119" s="1001">
        <v>0.7</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2303531</v>
      </c>
      <c r="BR120" s="920"/>
      <c r="BS120" s="920"/>
      <c r="BT120" s="920"/>
      <c r="BU120" s="920"/>
      <c r="BV120" s="920">
        <v>2092191</v>
      </c>
      <c r="BW120" s="920"/>
      <c r="BX120" s="920"/>
      <c r="BY120" s="920"/>
      <c r="BZ120" s="920"/>
      <c r="CA120" s="920">
        <v>2088749</v>
      </c>
      <c r="CB120" s="920"/>
      <c r="CC120" s="920"/>
      <c r="CD120" s="920"/>
      <c r="CE120" s="920"/>
      <c r="CF120" s="914">
        <v>37.1</v>
      </c>
      <c r="CG120" s="915"/>
      <c r="CH120" s="915"/>
      <c r="CI120" s="915"/>
      <c r="CJ120" s="915"/>
      <c r="CK120" s="1013" t="s">
        <v>437</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3954508</v>
      </c>
      <c r="DH120" s="927"/>
      <c r="DI120" s="927"/>
      <c r="DJ120" s="927"/>
      <c r="DK120" s="927"/>
      <c r="DL120" s="927">
        <v>3757062</v>
      </c>
      <c r="DM120" s="927"/>
      <c r="DN120" s="927"/>
      <c r="DO120" s="927"/>
      <c r="DP120" s="927"/>
      <c r="DQ120" s="927">
        <v>3732093</v>
      </c>
      <c r="DR120" s="927"/>
      <c r="DS120" s="927"/>
      <c r="DT120" s="927"/>
      <c r="DU120" s="927"/>
      <c r="DV120" s="928">
        <v>66.400000000000006</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11277595</v>
      </c>
      <c r="BR121" s="986"/>
      <c r="BS121" s="986"/>
      <c r="BT121" s="986"/>
      <c r="BU121" s="986"/>
      <c r="BV121" s="986">
        <v>10869017</v>
      </c>
      <c r="BW121" s="986"/>
      <c r="BX121" s="986"/>
      <c r="BY121" s="986"/>
      <c r="BZ121" s="986"/>
      <c r="CA121" s="986">
        <v>10710933</v>
      </c>
      <c r="CB121" s="986"/>
      <c r="CC121" s="986"/>
      <c r="CD121" s="986"/>
      <c r="CE121" s="986"/>
      <c r="CF121" s="1024">
        <v>190.5</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1651958</v>
      </c>
      <c r="DH121" s="920"/>
      <c r="DI121" s="920"/>
      <c r="DJ121" s="920"/>
      <c r="DK121" s="920"/>
      <c r="DL121" s="920">
        <v>1610576</v>
      </c>
      <c r="DM121" s="920"/>
      <c r="DN121" s="920"/>
      <c r="DO121" s="920"/>
      <c r="DP121" s="920"/>
      <c r="DQ121" s="920">
        <v>1616386</v>
      </c>
      <c r="DR121" s="920"/>
      <c r="DS121" s="920"/>
      <c r="DT121" s="920"/>
      <c r="DU121" s="920"/>
      <c r="DV121" s="921">
        <v>28.7</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440</v>
      </c>
      <c r="BP122" s="994"/>
      <c r="BQ122" s="1034">
        <v>17040528</v>
      </c>
      <c r="BR122" s="1035"/>
      <c r="BS122" s="1035"/>
      <c r="BT122" s="1035"/>
      <c r="BU122" s="1035"/>
      <c r="BV122" s="1035">
        <v>16814520</v>
      </c>
      <c r="BW122" s="1035"/>
      <c r="BX122" s="1035"/>
      <c r="BY122" s="1035"/>
      <c r="BZ122" s="1035"/>
      <c r="CA122" s="1035">
        <v>16849164</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424711</v>
      </c>
      <c r="DH122" s="920"/>
      <c r="DI122" s="920"/>
      <c r="DJ122" s="920"/>
      <c r="DK122" s="920"/>
      <c r="DL122" s="920">
        <v>440481</v>
      </c>
      <c r="DM122" s="920"/>
      <c r="DN122" s="920"/>
      <c r="DO122" s="920"/>
      <c r="DP122" s="920"/>
      <c r="DQ122" s="920">
        <v>427820</v>
      </c>
      <c r="DR122" s="920"/>
      <c r="DS122" s="920"/>
      <c r="DT122" s="920"/>
      <c r="DU122" s="920"/>
      <c r="DV122" s="921">
        <v>7.6</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28067</v>
      </c>
      <c r="AB123" s="959"/>
      <c r="AC123" s="959"/>
      <c r="AD123" s="959"/>
      <c r="AE123" s="960"/>
      <c r="AF123" s="961">
        <v>28067</v>
      </c>
      <c r="AG123" s="959"/>
      <c r="AH123" s="959"/>
      <c r="AI123" s="959"/>
      <c r="AJ123" s="960"/>
      <c r="AK123" s="961">
        <v>28067</v>
      </c>
      <c r="AL123" s="959"/>
      <c r="AM123" s="959"/>
      <c r="AN123" s="959"/>
      <c r="AO123" s="960"/>
      <c r="AP123" s="962">
        <v>0.5</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20.2</v>
      </c>
      <c r="BR123" s="1027"/>
      <c r="BS123" s="1027"/>
      <c r="BT123" s="1027"/>
      <c r="BU123" s="1027"/>
      <c r="BV123" s="1027">
        <v>7.5</v>
      </c>
      <c r="BW123" s="1027"/>
      <c r="BX123" s="1027"/>
      <c r="BY123" s="1027"/>
      <c r="BZ123" s="1027"/>
      <c r="CA123" s="1027">
        <v>1.5</v>
      </c>
      <c r="CB123" s="1027"/>
      <c r="CC123" s="1027"/>
      <c r="CD123" s="1027"/>
      <c r="CE123" s="1027"/>
      <c r="CF123" s="1028"/>
      <c r="CG123" s="1029"/>
      <c r="CH123" s="1029"/>
      <c r="CI123" s="1029"/>
      <c r="CJ123" s="1030"/>
      <c r="CK123" s="1016"/>
      <c r="CL123" s="1017"/>
      <c r="CM123" s="1017"/>
      <c r="CN123" s="1017"/>
      <c r="CO123" s="1018"/>
      <c r="CP123" s="1007" t="s">
        <v>382</v>
      </c>
      <c r="CQ123" s="1008"/>
      <c r="CR123" s="1008"/>
      <c r="CS123" s="1008"/>
      <c r="CT123" s="1008"/>
      <c r="CU123" s="1008"/>
      <c r="CV123" s="1008"/>
      <c r="CW123" s="1008"/>
      <c r="CX123" s="1008"/>
      <c r="CY123" s="1008"/>
      <c r="CZ123" s="1008"/>
      <c r="DA123" s="1008"/>
      <c r="DB123" s="1008"/>
      <c r="DC123" s="1008"/>
      <c r="DD123" s="1008"/>
      <c r="DE123" s="1008"/>
      <c r="DF123" s="1009"/>
      <c r="DG123" s="958">
        <v>19700</v>
      </c>
      <c r="DH123" s="959"/>
      <c r="DI123" s="959"/>
      <c r="DJ123" s="959"/>
      <c r="DK123" s="960"/>
      <c r="DL123" s="961">
        <v>21117</v>
      </c>
      <c r="DM123" s="959"/>
      <c r="DN123" s="959"/>
      <c r="DO123" s="959"/>
      <c r="DP123" s="960"/>
      <c r="DQ123" s="961">
        <v>22844</v>
      </c>
      <c r="DR123" s="959"/>
      <c r="DS123" s="959"/>
      <c r="DT123" s="959"/>
      <c r="DU123" s="960"/>
      <c r="DV123" s="962">
        <v>0.4</v>
      </c>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14636</v>
      </c>
      <c r="AB126" s="959"/>
      <c r="AC126" s="959"/>
      <c r="AD126" s="959"/>
      <c r="AE126" s="960"/>
      <c r="AF126" s="961">
        <v>11197</v>
      </c>
      <c r="AG126" s="959"/>
      <c r="AH126" s="959"/>
      <c r="AI126" s="959"/>
      <c r="AJ126" s="960"/>
      <c r="AK126" s="961">
        <v>20142</v>
      </c>
      <c r="AL126" s="959"/>
      <c r="AM126" s="959"/>
      <c r="AN126" s="959"/>
      <c r="AO126" s="960"/>
      <c r="AP126" s="962">
        <v>0.4</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6513</v>
      </c>
      <c r="AB127" s="959"/>
      <c r="AC127" s="959"/>
      <c r="AD127" s="959"/>
      <c r="AE127" s="960"/>
      <c r="AF127" s="961">
        <v>6502</v>
      </c>
      <c r="AG127" s="959"/>
      <c r="AH127" s="959"/>
      <c r="AI127" s="959"/>
      <c r="AJ127" s="960"/>
      <c r="AK127" s="961">
        <v>13266</v>
      </c>
      <c r="AL127" s="959"/>
      <c r="AM127" s="959"/>
      <c r="AN127" s="959"/>
      <c r="AO127" s="960"/>
      <c r="AP127" s="962">
        <v>0.2</v>
      </c>
      <c r="AQ127" s="963"/>
      <c r="AR127" s="963"/>
      <c r="AS127" s="963"/>
      <c r="AT127" s="964"/>
      <c r="AU127" s="233"/>
      <c r="AV127" s="233"/>
      <c r="AW127" s="233"/>
      <c r="AX127" s="886" t="s">
        <v>451</v>
      </c>
      <c r="AY127" s="887"/>
      <c r="AZ127" s="887"/>
      <c r="BA127" s="887"/>
      <c r="BB127" s="887"/>
      <c r="BC127" s="887"/>
      <c r="BD127" s="887"/>
      <c r="BE127" s="888"/>
      <c r="BF127" s="1041" t="s">
        <v>111</v>
      </c>
      <c r="BG127" s="1042"/>
      <c r="BH127" s="1042"/>
      <c r="BI127" s="1042"/>
      <c r="BJ127" s="1042"/>
      <c r="BK127" s="1042"/>
      <c r="BL127" s="1051"/>
      <c r="BM127" s="1041">
        <v>14.13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75">
        <v>190822</v>
      </c>
      <c r="AB128" s="1076"/>
      <c r="AC128" s="1076"/>
      <c r="AD128" s="1076"/>
      <c r="AE128" s="1077"/>
      <c r="AF128" s="1078">
        <v>192310</v>
      </c>
      <c r="AG128" s="1076"/>
      <c r="AH128" s="1076"/>
      <c r="AI128" s="1076"/>
      <c r="AJ128" s="1077"/>
      <c r="AK128" s="1078">
        <v>213929</v>
      </c>
      <c r="AL128" s="1076"/>
      <c r="AM128" s="1076"/>
      <c r="AN128" s="1076"/>
      <c r="AO128" s="1077"/>
      <c r="AP128" s="1079"/>
      <c r="AQ128" s="1080"/>
      <c r="AR128" s="1080"/>
      <c r="AS128" s="1080"/>
      <c r="AT128" s="1081"/>
      <c r="AU128" s="235"/>
      <c r="AV128" s="235"/>
      <c r="AW128" s="235"/>
      <c r="AX128" s="1054" t="s">
        <v>455</v>
      </c>
      <c r="AY128" s="950"/>
      <c r="AZ128" s="950"/>
      <c r="BA128" s="950"/>
      <c r="BB128" s="950"/>
      <c r="BC128" s="950"/>
      <c r="BD128" s="950"/>
      <c r="BE128" s="951"/>
      <c r="BF128" s="1066" t="s">
        <v>456</v>
      </c>
      <c r="BG128" s="1067"/>
      <c r="BH128" s="1067"/>
      <c r="BI128" s="1067"/>
      <c r="BJ128" s="1067"/>
      <c r="BK128" s="1067"/>
      <c r="BL128" s="1068"/>
      <c r="BM128" s="1066">
        <v>19.13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6844264</v>
      </c>
      <c r="AB129" s="959"/>
      <c r="AC129" s="959"/>
      <c r="AD129" s="959"/>
      <c r="AE129" s="960"/>
      <c r="AF129" s="961">
        <v>6855955</v>
      </c>
      <c r="AG129" s="959"/>
      <c r="AH129" s="959"/>
      <c r="AI129" s="959"/>
      <c r="AJ129" s="960"/>
      <c r="AK129" s="961">
        <v>6767294</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10</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1120784</v>
      </c>
      <c r="AB130" s="959"/>
      <c r="AC130" s="959"/>
      <c r="AD130" s="959"/>
      <c r="AE130" s="960"/>
      <c r="AF130" s="961">
        <v>1117768</v>
      </c>
      <c r="AG130" s="959"/>
      <c r="AH130" s="959"/>
      <c r="AI130" s="959"/>
      <c r="AJ130" s="960"/>
      <c r="AK130" s="961">
        <v>1144646</v>
      </c>
      <c r="AL130" s="959"/>
      <c r="AM130" s="959"/>
      <c r="AN130" s="959"/>
      <c r="AO130" s="960"/>
      <c r="AP130" s="1063"/>
      <c r="AQ130" s="1064"/>
      <c r="AR130" s="1064"/>
      <c r="AS130" s="1064"/>
      <c r="AT130" s="1065"/>
      <c r="AU130" s="235"/>
      <c r="AV130" s="235"/>
      <c r="AW130" s="235"/>
      <c r="AX130" s="1099" t="s">
        <v>461</v>
      </c>
      <c r="AY130" s="1045"/>
      <c r="AZ130" s="1045"/>
      <c r="BA130" s="1045"/>
      <c r="BB130" s="1045"/>
      <c r="BC130" s="1045"/>
      <c r="BD130" s="1045"/>
      <c r="BE130" s="1046"/>
      <c r="BF130" s="1100">
        <v>1.5</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462</v>
      </c>
      <c r="X131" s="1109"/>
      <c r="Y131" s="1109"/>
      <c r="Z131" s="1110"/>
      <c r="AA131" s="997">
        <v>5723480</v>
      </c>
      <c r="AB131" s="998"/>
      <c r="AC131" s="998"/>
      <c r="AD131" s="998"/>
      <c r="AE131" s="999"/>
      <c r="AF131" s="1000">
        <v>5738187</v>
      </c>
      <c r="AG131" s="998"/>
      <c r="AH131" s="998"/>
      <c r="AI131" s="998"/>
      <c r="AJ131" s="999"/>
      <c r="AK131" s="1000">
        <v>5622648</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3" t="s">
        <v>463</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464</v>
      </c>
      <c r="W132" s="1087"/>
      <c r="X132" s="1087"/>
      <c r="Y132" s="1087"/>
      <c r="Z132" s="1088"/>
      <c r="AA132" s="1089">
        <v>10.674013009999999</v>
      </c>
      <c r="AB132" s="1090"/>
      <c r="AC132" s="1090"/>
      <c r="AD132" s="1090"/>
      <c r="AE132" s="1091"/>
      <c r="AF132" s="1092">
        <v>9.3326864389999997</v>
      </c>
      <c r="AG132" s="1090"/>
      <c r="AH132" s="1090"/>
      <c r="AI132" s="1090"/>
      <c r="AJ132" s="1091"/>
      <c r="AK132" s="1092">
        <v>10.017468640000001</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465</v>
      </c>
      <c r="W133" s="1094"/>
      <c r="X133" s="1094"/>
      <c r="Y133" s="1094"/>
      <c r="Z133" s="1095"/>
      <c r="AA133" s="1096">
        <v>12</v>
      </c>
      <c r="AB133" s="1097"/>
      <c r="AC133" s="1097"/>
      <c r="AD133" s="1097"/>
      <c r="AE133" s="1098"/>
      <c r="AF133" s="1096">
        <v>10.7</v>
      </c>
      <c r="AG133" s="1097"/>
      <c r="AH133" s="1097"/>
      <c r="AI133" s="1097"/>
      <c r="AJ133" s="1098"/>
      <c r="AK133" s="1096">
        <v>10</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9" zoomScaleNormal="85" zoomScaleSheetLayoutView="55" workbookViewId="0">
      <selection activeCell="BY35" sqref="BY35:CM3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1" zoomScaleNormal="40" zoomScaleSheetLayoutView="55" workbookViewId="0">
      <selection activeCell="BY35" sqref="BY35:CM3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workbookViewId="0">
      <selection activeCell="BY35" sqref="BY35:CM3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1422029</v>
      </c>
      <c r="L9" s="264">
        <v>68200</v>
      </c>
      <c r="M9" s="265">
        <v>59313</v>
      </c>
      <c r="N9" s="266">
        <v>15</v>
      </c>
    </row>
    <row r="10" spans="1:16">
      <c r="A10" s="248"/>
      <c r="B10" s="244"/>
      <c r="C10" s="244"/>
      <c r="D10" s="244"/>
      <c r="E10" s="244"/>
      <c r="F10" s="244"/>
      <c r="G10" s="1119" t="s">
        <v>474</v>
      </c>
      <c r="H10" s="1120"/>
      <c r="I10" s="1120"/>
      <c r="J10" s="1121"/>
      <c r="K10" s="267">
        <v>346463</v>
      </c>
      <c r="L10" s="268">
        <v>16616</v>
      </c>
      <c r="M10" s="269">
        <v>5376</v>
      </c>
      <c r="N10" s="270">
        <v>209.1</v>
      </c>
    </row>
    <row r="11" spans="1:16" ht="13.5" customHeight="1">
      <c r="A11" s="248"/>
      <c r="B11" s="244"/>
      <c r="C11" s="244"/>
      <c r="D11" s="244"/>
      <c r="E11" s="244"/>
      <c r="F11" s="244"/>
      <c r="G11" s="1119" t="s">
        <v>475</v>
      </c>
      <c r="H11" s="1120"/>
      <c r="I11" s="1120"/>
      <c r="J11" s="1121"/>
      <c r="K11" s="267">
        <v>389426</v>
      </c>
      <c r="L11" s="268">
        <v>18677</v>
      </c>
      <c r="M11" s="269">
        <v>7786</v>
      </c>
      <c r="N11" s="270">
        <v>139.9</v>
      </c>
    </row>
    <row r="12" spans="1:16" ht="13.5" customHeight="1">
      <c r="A12" s="248"/>
      <c r="B12" s="244"/>
      <c r="C12" s="244"/>
      <c r="D12" s="244"/>
      <c r="E12" s="244"/>
      <c r="F12" s="244"/>
      <c r="G12" s="1119" t="s">
        <v>476</v>
      </c>
      <c r="H12" s="1120"/>
      <c r="I12" s="1120"/>
      <c r="J12" s="1121"/>
      <c r="K12" s="267">
        <v>24708</v>
      </c>
      <c r="L12" s="268">
        <v>1185</v>
      </c>
      <c r="M12" s="269">
        <v>131</v>
      </c>
      <c r="N12" s="270">
        <v>804.6</v>
      </c>
    </row>
    <row r="13" spans="1:16" ht="13.5" customHeight="1">
      <c r="A13" s="248"/>
      <c r="B13" s="244"/>
      <c r="C13" s="244"/>
      <c r="D13" s="244"/>
      <c r="E13" s="244"/>
      <c r="F13" s="244"/>
      <c r="G13" s="1119" t="s">
        <v>477</v>
      </c>
      <c r="H13" s="1120"/>
      <c r="I13" s="1120"/>
      <c r="J13" s="1121"/>
      <c r="K13" s="267" t="s">
        <v>478</v>
      </c>
      <c r="L13" s="268" t="s">
        <v>478</v>
      </c>
      <c r="M13" s="269">
        <v>5</v>
      </c>
      <c r="N13" s="270" t="s">
        <v>478</v>
      </c>
    </row>
    <row r="14" spans="1:16" ht="13.5" customHeight="1">
      <c r="A14" s="248"/>
      <c r="B14" s="244"/>
      <c r="C14" s="244"/>
      <c r="D14" s="244"/>
      <c r="E14" s="244"/>
      <c r="F14" s="244"/>
      <c r="G14" s="1119" t="s">
        <v>479</v>
      </c>
      <c r="H14" s="1120"/>
      <c r="I14" s="1120"/>
      <c r="J14" s="1121"/>
      <c r="K14" s="267">
        <v>15338</v>
      </c>
      <c r="L14" s="268">
        <v>736</v>
      </c>
      <c r="M14" s="269">
        <v>2777</v>
      </c>
      <c r="N14" s="270">
        <v>-73.5</v>
      </c>
    </row>
    <row r="15" spans="1:16" ht="13.5" customHeight="1">
      <c r="A15" s="248"/>
      <c r="B15" s="244"/>
      <c r="C15" s="244"/>
      <c r="D15" s="244"/>
      <c r="E15" s="244"/>
      <c r="F15" s="244"/>
      <c r="G15" s="1119" t="s">
        <v>480</v>
      </c>
      <c r="H15" s="1120"/>
      <c r="I15" s="1120"/>
      <c r="J15" s="1121"/>
      <c r="K15" s="267">
        <v>4119</v>
      </c>
      <c r="L15" s="268">
        <v>198</v>
      </c>
      <c r="M15" s="269">
        <v>1317</v>
      </c>
      <c r="N15" s="270">
        <v>-85</v>
      </c>
    </row>
    <row r="16" spans="1:16">
      <c r="A16" s="248"/>
      <c r="B16" s="244"/>
      <c r="C16" s="244"/>
      <c r="D16" s="244"/>
      <c r="E16" s="244"/>
      <c r="F16" s="244"/>
      <c r="G16" s="1122" t="s">
        <v>481</v>
      </c>
      <c r="H16" s="1123"/>
      <c r="I16" s="1123"/>
      <c r="J16" s="1124"/>
      <c r="K16" s="268">
        <v>-155334</v>
      </c>
      <c r="L16" s="268">
        <v>-7450</v>
      </c>
      <c r="M16" s="269">
        <v>-6006</v>
      </c>
      <c r="N16" s="270">
        <v>24</v>
      </c>
    </row>
    <row r="17" spans="1:16">
      <c r="A17" s="248"/>
      <c r="B17" s="244"/>
      <c r="C17" s="244"/>
      <c r="D17" s="244"/>
      <c r="E17" s="244"/>
      <c r="F17" s="244"/>
      <c r="G17" s="1122" t="s">
        <v>170</v>
      </c>
      <c r="H17" s="1123"/>
      <c r="I17" s="1123"/>
      <c r="J17" s="1124"/>
      <c r="K17" s="268">
        <v>2046749</v>
      </c>
      <c r="L17" s="268">
        <v>98161</v>
      </c>
      <c r="M17" s="269">
        <v>70700</v>
      </c>
      <c r="N17" s="270">
        <v>38.799999999999997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8.15</v>
      </c>
      <c r="L21" s="281">
        <v>6.73</v>
      </c>
      <c r="M21" s="282">
        <v>1.42</v>
      </c>
      <c r="N21" s="249"/>
      <c r="O21" s="283"/>
      <c r="P21" s="279"/>
    </row>
    <row r="22" spans="1:16" s="284" customFormat="1">
      <c r="A22" s="279"/>
      <c r="B22" s="249"/>
      <c r="C22" s="249"/>
      <c r="D22" s="249"/>
      <c r="E22" s="249"/>
      <c r="F22" s="249"/>
      <c r="G22" s="1114" t="s">
        <v>487</v>
      </c>
      <c r="H22" s="1115"/>
      <c r="I22" s="1115"/>
      <c r="J22" s="1116"/>
      <c r="K22" s="285">
        <v>97.1</v>
      </c>
      <c r="L22" s="286">
        <v>96.8</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1281117</v>
      </c>
      <c r="L32" s="294">
        <v>61442</v>
      </c>
      <c r="M32" s="295">
        <v>33640</v>
      </c>
      <c r="N32" s="296">
        <v>82.6</v>
      </c>
    </row>
    <row r="33" spans="1:16" ht="13.5" customHeight="1">
      <c r="A33" s="248"/>
      <c r="B33" s="244"/>
      <c r="C33" s="244"/>
      <c r="D33" s="244"/>
      <c r="E33" s="244"/>
      <c r="F33" s="244"/>
      <c r="G33" s="1130" t="s">
        <v>491</v>
      </c>
      <c r="H33" s="1131"/>
      <c r="I33" s="1131"/>
      <c r="J33" s="1132"/>
      <c r="K33" s="294" t="s">
        <v>478</v>
      </c>
      <c r="L33" s="294" t="s">
        <v>478</v>
      </c>
      <c r="M33" s="295" t="s">
        <v>478</v>
      </c>
      <c r="N33" s="296" t="s">
        <v>478</v>
      </c>
    </row>
    <row r="34" spans="1:16" ht="27" customHeight="1">
      <c r="A34" s="248"/>
      <c r="B34" s="244"/>
      <c r="C34" s="244"/>
      <c r="D34" s="244"/>
      <c r="E34" s="244"/>
      <c r="F34" s="244"/>
      <c r="G34" s="1130" t="s">
        <v>492</v>
      </c>
      <c r="H34" s="1131"/>
      <c r="I34" s="1131"/>
      <c r="J34" s="1132"/>
      <c r="K34" s="294" t="s">
        <v>478</v>
      </c>
      <c r="L34" s="294" t="s">
        <v>478</v>
      </c>
      <c r="M34" s="295">
        <v>3</v>
      </c>
      <c r="N34" s="296" t="s">
        <v>478</v>
      </c>
    </row>
    <row r="35" spans="1:16" ht="27" customHeight="1">
      <c r="A35" s="248"/>
      <c r="B35" s="244"/>
      <c r="C35" s="244"/>
      <c r="D35" s="244"/>
      <c r="E35" s="244"/>
      <c r="F35" s="244"/>
      <c r="G35" s="1130" t="s">
        <v>493</v>
      </c>
      <c r="H35" s="1131"/>
      <c r="I35" s="1131"/>
      <c r="J35" s="1132"/>
      <c r="K35" s="294">
        <v>546502</v>
      </c>
      <c r="L35" s="294">
        <v>26210</v>
      </c>
      <c r="M35" s="295">
        <v>10374</v>
      </c>
      <c r="N35" s="296">
        <v>152.69999999999999</v>
      </c>
    </row>
    <row r="36" spans="1:16" ht="27" customHeight="1">
      <c r="A36" s="248"/>
      <c r="B36" s="244"/>
      <c r="C36" s="244"/>
      <c r="D36" s="244"/>
      <c r="E36" s="244"/>
      <c r="F36" s="244"/>
      <c r="G36" s="1130" t="s">
        <v>494</v>
      </c>
      <c r="H36" s="1131"/>
      <c r="I36" s="1131"/>
      <c r="J36" s="1132"/>
      <c r="K36" s="294">
        <v>32728</v>
      </c>
      <c r="L36" s="294">
        <v>1570</v>
      </c>
      <c r="M36" s="295">
        <v>2665</v>
      </c>
      <c r="N36" s="296">
        <v>-41.1</v>
      </c>
    </row>
    <row r="37" spans="1:16" ht="13.5" customHeight="1">
      <c r="A37" s="248"/>
      <c r="B37" s="244"/>
      <c r="C37" s="244"/>
      <c r="D37" s="244"/>
      <c r="E37" s="244"/>
      <c r="F37" s="244"/>
      <c r="G37" s="1130" t="s">
        <v>495</v>
      </c>
      <c r="H37" s="1131"/>
      <c r="I37" s="1131"/>
      <c r="J37" s="1132"/>
      <c r="K37" s="294">
        <v>61475</v>
      </c>
      <c r="L37" s="294">
        <v>2948</v>
      </c>
      <c r="M37" s="295">
        <v>1343</v>
      </c>
      <c r="N37" s="296">
        <v>119.5</v>
      </c>
    </row>
    <row r="38" spans="1:16" ht="27" customHeight="1">
      <c r="A38" s="248"/>
      <c r="B38" s="244"/>
      <c r="C38" s="244"/>
      <c r="D38" s="244"/>
      <c r="E38" s="244"/>
      <c r="F38" s="244"/>
      <c r="G38" s="1133" t="s">
        <v>496</v>
      </c>
      <c r="H38" s="1134"/>
      <c r="I38" s="1134"/>
      <c r="J38" s="1135"/>
      <c r="K38" s="297" t="s">
        <v>478</v>
      </c>
      <c r="L38" s="297" t="s">
        <v>478</v>
      </c>
      <c r="M38" s="298">
        <v>2</v>
      </c>
      <c r="N38" s="299" t="s">
        <v>478</v>
      </c>
      <c r="O38" s="293"/>
    </row>
    <row r="39" spans="1:16">
      <c r="A39" s="248"/>
      <c r="B39" s="244"/>
      <c r="C39" s="244"/>
      <c r="D39" s="244"/>
      <c r="E39" s="244"/>
      <c r="F39" s="244"/>
      <c r="G39" s="1133" t="s">
        <v>497</v>
      </c>
      <c r="H39" s="1134"/>
      <c r="I39" s="1134"/>
      <c r="J39" s="1135"/>
      <c r="K39" s="300">
        <v>-213929</v>
      </c>
      <c r="L39" s="300">
        <v>-10260</v>
      </c>
      <c r="M39" s="301">
        <v>-3110</v>
      </c>
      <c r="N39" s="302">
        <v>229.9</v>
      </c>
      <c r="O39" s="293"/>
    </row>
    <row r="40" spans="1:16" ht="27" customHeight="1">
      <c r="A40" s="248"/>
      <c r="B40" s="244"/>
      <c r="C40" s="244"/>
      <c r="D40" s="244"/>
      <c r="E40" s="244"/>
      <c r="F40" s="244"/>
      <c r="G40" s="1130" t="s">
        <v>498</v>
      </c>
      <c r="H40" s="1131"/>
      <c r="I40" s="1131"/>
      <c r="J40" s="1132"/>
      <c r="K40" s="300">
        <v>-1144646</v>
      </c>
      <c r="L40" s="300">
        <v>-54896</v>
      </c>
      <c r="M40" s="301">
        <v>-31707</v>
      </c>
      <c r="N40" s="302">
        <v>73.099999999999994</v>
      </c>
      <c r="O40" s="293"/>
    </row>
    <row r="41" spans="1:16">
      <c r="A41" s="248"/>
      <c r="B41" s="244"/>
      <c r="C41" s="244"/>
      <c r="D41" s="244"/>
      <c r="E41" s="244"/>
      <c r="F41" s="244"/>
      <c r="G41" s="1136" t="s">
        <v>280</v>
      </c>
      <c r="H41" s="1137"/>
      <c r="I41" s="1137"/>
      <c r="J41" s="1138"/>
      <c r="K41" s="294">
        <v>563247</v>
      </c>
      <c r="L41" s="300">
        <v>27013</v>
      </c>
      <c r="M41" s="301">
        <v>13210</v>
      </c>
      <c r="N41" s="302">
        <v>104.5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2747626</v>
      </c>
      <c r="J51" s="320">
        <v>126899</v>
      </c>
      <c r="K51" s="321">
        <v>41.1</v>
      </c>
      <c r="L51" s="322">
        <v>49426</v>
      </c>
      <c r="M51" s="323">
        <v>4.5999999999999996</v>
      </c>
      <c r="N51" s="324">
        <v>36.5</v>
      </c>
    </row>
    <row r="52" spans="1:14">
      <c r="A52" s="248"/>
      <c r="B52" s="244"/>
      <c r="C52" s="244"/>
      <c r="D52" s="244"/>
      <c r="E52" s="244"/>
      <c r="F52" s="244"/>
      <c r="G52" s="325"/>
      <c r="H52" s="326" t="s">
        <v>509</v>
      </c>
      <c r="I52" s="327">
        <v>712011</v>
      </c>
      <c r="J52" s="328">
        <v>32884</v>
      </c>
      <c r="K52" s="329">
        <v>22.8</v>
      </c>
      <c r="L52" s="330">
        <v>26568</v>
      </c>
      <c r="M52" s="331">
        <v>-4.5999999999999996</v>
      </c>
      <c r="N52" s="332">
        <v>27.4</v>
      </c>
    </row>
    <row r="53" spans="1:14">
      <c r="A53" s="248"/>
      <c r="B53" s="244"/>
      <c r="C53" s="244"/>
      <c r="D53" s="244"/>
      <c r="E53" s="244"/>
      <c r="F53" s="244"/>
      <c r="G53" s="310" t="s">
        <v>510</v>
      </c>
      <c r="H53" s="311"/>
      <c r="I53" s="319">
        <v>2053635</v>
      </c>
      <c r="J53" s="320">
        <v>96076</v>
      </c>
      <c r="K53" s="321">
        <v>-24.3</v>
      </c>
      <c r="L53" s="322">
        <v>42839</v>
      </c>
      <c r="M53" s="323">
        <v>-13.3</v>
      </c>
      <c r="N53" s="324">
        <v>-11</v>
      </c>
    </row>
    <row r="54" spans="1:14">
      <c r="A54" s="248"/>
      <c r="B54" s="244"/>
      <c r="C54" s="244"/>
      <c r="D54" s="244"/>
      <c r="E54" s="244"/>
      <c r="F54" s="244"/>
      <c r="G54" s="325"/>
      <c r="H54" s="326" t="s">
        <v>509</v>
      </c>
      <c r="I54" s="327">
        <v>1281268</v>
      </c>
      <c r="J54" s="328">
        <v>59942</v>
      </c>
      <c r="K54" s="329">
        <v>82.3</v>
      </c>
      <c r="L54" s="330">
        <v>22027</v>
      </c>
      <c r="M54" s="331">
        <v>-17.100000000000001</v>
      </c>
      <c r="N54" s="332">
        <v>99.4</v>
      </c>
    </row>
    <row r="55" spans="1:14">
      <c r="A55" s="248"/>
      <c r="B55" s="244"/>
      <c r="C55" s="244"/>
      <c r="D55" s="244"/>
      <c r="E55" s="244"/>
      <c r="F55" s="244"/>
      <c r="G55" s="310" t="s">
        <v>511</v>
      </c>
      <c r="H55" s="311"/>
      <c r="I55" s="319">
        <v>1069400</v>
      </c>
      <c r="J55" s="320">
        <v>50622</v>
      </c>
      <c r="K55" s="321">
        <v>-47.3</v>
      </c>
      <c r="L55" s="322">
        <v>46819</v>
      </c>
      <c r="M55" s="323">
        <v>9.3000000000000007</v>
      </c>
      <c r="N55" s="324">
        <v>-56.6</v>
      </c>
    </row>
    <row r="56" spans="1:14">
      <c r="A56" s="248"/>
      <c r="B56" s="244"/>
      <c r="C56" s="244"/>
      <c r="D56" s="244"/>
      <c r="E56" s="244"/>
      <c r="F56" s="244"/>
      <c r="G56" s="325"/>
      <c r="H56" s="326" t="s">
        <v>509</v>
      </c>
      <c r="I56" s="327">
        <v>729857</v>
      </c>
      <c r="J56" s="328">
        <v>34549</v>
      </c>
      <c r="K56" s="329">
        <v>-42.4</v>
      </c>
      <c r="L56" s="330">
        <v>24121</v>
      </c>
      <c r="M56" s="331">
        <v>9.5</v>
      </c>
      <c r="N56" s="332">
        <v>-51.9</v>
      </c>
    </row>
    <row r="57" spans="1:14">
      <c r="A57" s="248"/>
      <c r="B57" s="244"/>
      <c r="C57" s="244"/>
      <c r="D57" s="244"/>
      <c r="E57" s="244"/>
      <c r="F57" s="244"/>
      <c r="G57" s="310" t="s">
        <v>512</v>
      </c>
      <c r="H57" s="311"/>
      <c r="I57" s="319">
        <v>1363979</v>
      </c>
      <c r="J57" s="320">
        <v>64834</v>
      </c>
      <c r="K57" s="321">
        <v>28.1</v>
      </c>
      <c r="L57" s="322">
        <v>53270</v>
      </c>
      <c r="M57" s="323">
        <v>13.8</v>
      </c>
      <c r="N57" s="324">
        <v>14.3</v>
      </c>
    </row>
    <row r="58" spans="1:14">
      <c r="A58" s="248"/>
      <c r="B58" s="244"/>
      <c r="C58" s="244"/>
      <c r="D58" s="244"/>
      <c r="E58" s="244"/>
      <c r="F58" s="244"/>
      <c r="G58" s="325"/>
      <c r="H58" s="326" t="s">
        <v>509</v>
      </c>
      <c r="I58" s="327">
        <v>685667</v>
      </c>
      <c r="J58" s="328">
        <v>32592</v>
      </c>
      <c r="K58" s="329">
        <v>-5.7</v>
      </c>
      <c r="L58" s="330">
        <v>24316</v>
      </c>
      <c r="M58" s="331">
        <v>0.8</v>
      </c>
      <c r="N58" s="332">
        <v>-6.5</v>
      </c>
    </row>
    <row r="59" spans="1:14">
      <c r="A59" s="248"/>
      <c r="B59" s="244"/>
      <c r="C59" s="244"/>
      <c r="D59" s="244"/>
      <c r="E59" s="244"/>
      <c r="F59" s="244"/>
      <c r="G59" s="310" t="s">
        <v>513</v>
      </c>
      <c r="H59" s="311"/>
      <c r="I59" s="319">
        <v>1497729</v>
      </c>
      <c r="J59" s="320">
        <v>71830</v>
      </c>
      <c r="K59" s="321">
        <v>10.8</v>
      </c>
      <c r="L59" s="322">
        <v>53292</v>
      </c>
      <c r="M59" s="323">
        <v>0</v>
      </c>
      <c r="N59" s="324">
        <v>10.8</v>
      </c>
    </row>
    <row r="60" spans="1:14">
      <c r="A60" s="248"/>
      <c r="B60" s="244"/>
      <c r="C60" s="244"/>
      <c r="D60" s="244"/>
      <c r="E60" s="244"/>
      <c r="F60" s="244"/>
      <c r="G60" s="325"/>
      <c r="H60" s="326" t="s">
        <v>509</v>
      </c>
      <c r="I60" s="333">
        <v>755003</v>
      </c>
      <c r="J60" s="328">
        <v>36209</v>
      </c>
      <c r="K60" s="329">
        <v>11.1</v>
      </c>
      <c r="L60" s="330">
        <v>28900</v>
      </c>
      <c r="M60" s="331">
        <v>18.899999999999999</v>
      </c>
      <c r="N60" s="332">
        <v>-7.8</v>
      </c>
    </row>
    <row r="61" spans="1:14">
      <c r="A61" s="248"/>
      <c r="B61" s="244"/>
      <c r="C61" s="244"/>
      <c r="D61" s="244"/>
      <c r="E61" s="244"/>
      <c r="F61" s="244"/>
      <c r="G61" s="310" t="s">
        <v>514</v>
      </c>
      <c r="H61" s="334"/>
      <c r="I61" s="335">
        <v>1746474</v>
      </c>
      <c r="J61" s="336">
        <v>82052</v>
      </c>
      <c r="K61" s="337">
        <v>1.7</v>
      </c>
      <c r="L61" s="338">
        <v>49129</v>
      </c>
      <c r="M61" s="339">
        <v>2.9</v>
      </c>
      <c r="N61" s="324">
        <v>-1.2</v>
      </c>
    </row>
    <row r="62" spans="1:14">
      <c r="A62" s="248"/>
      <c r="B62" s="244"/>
      <c r="C62" s="244"/>
      <c r="D62" s="244"/>
      <c r="E62" s="244"/>
      <c r="F62" s="244"/>
      <c r="G62" s="325"/>
      <c r="H62" s="326" t="s">
        <v>509</v>
      </c>
      <c r="I62" s="327">
        <v>832761</v>
      </c>
      <c r="J62" s="328">
        <v>39235</v>
      </c>
      <c r="K62" s="329">
        <v>13.6</v>
      </c>
      <c r="L62" s="330">
        <v>25186</v>
      </c>
      <c r="M62" s="331">
        <v>1.5</v>
      </c>
      <c r="N62" s="332">
        <v>12.1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BY35" sqref="BY35:CM3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12.15</v>
      </c>
      <c r="G47" s="12">
        <v>13.1</v>
      </c>
      <c r="H47" s="12">
        <v>15.07</v>
      </c>
      <c r="I47" s="12">
        <v>18.09</v>
      </c>
      <c r="J47" s="13">
        <v>18.350000000000001</v>
      </c>
    </row>
    <row r="48" spans="2:10" ht="57.75" customHeight="1">
      <c r="B48" s="14"/>
      <c r="C48" s="1141" t="s">
        <v>4</v>
      </c>
      <c r="D48" s="1141"/>
      <c r="E48" s="1142"/>
      <c r="F48" s="15">
        <v>1.45</v>
      </c>
      <c r="G48" s="16">
        <v>1.35</v>
      </c>
      <c r="H48" s="16">
        <v>1.61</v>
      </c>
      <c r="I48" s="16">
        <v>1.21</v>
      </c>
      <c r="J48" s="17">
        <v>1.41</v>
      </c>
    </row>
    <row r="49" spans="2:10" ht="57.75" customHeight="1" thickBot="1">
      <c r="B49" s="18"/>
      <c r="C49" s="1143" t="s">
        <v>5</v>
      </c>
      <c r="D49" s="1143"/>
      <c r="E49" s="1144"/>
      <c r="F49" s="19">
        <v>4.07</v>
      </c>
      <c r="G49" s="20">
        <v>0.7</v>
      </c>
      <c r="H49" s="20">
        <v>2.2999999999999998</v>
      </c>
      <c r="I49" s="20">
        <v>2.65</v>
      </c>
      <c r="J49" s="21">
        <v>0.2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election activeCell="BY35" sqref="BY35:CM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521</v>
      </c>
      <c r="D34" s="1151"/>
      <c r="E34" s="1152"/>
      <c r="F34" s="32">
        <v>4.5599999999999996</v>
      </c>
      <c r="G34" s="33">
        <v>4.83</v>
      </c>
      <c r="H34" s="33">
        <v>6.23</v>
      </c>
      <c r="I34" s="33">
        <v>7.2</v>
      </c>
      <c r="J34" s="34">
        <v>8.6</v>
      </c>
      <c r="K34" s="22"/>
      <c r="L34" s="22"/>
      <c r="M34" s="22"/>
      <c r="N34" s="22"/>
      <c r="O34" s="22"/>
      <c r="P34" s="22"/>
    </row>
    <row r="35" spans="1:16" ht="39" customHeight="1">
      <c r="A35" s="22"/>
      <c r="B35" s="35"/>
      <c r="C35" s="1145" t="s">
        <v>522</v>
      </c>
      <c r="D35" s="1146"/>
      <c r="E35" s="1147"/>
      <c r="F35" s="36">
        <v>4.49</v>
      </c>
      <c r="G35" s="37">
        <v>4.3099999999999996</v>
      </c>
      <c r="H35" s="37">
        <v>3.87</v>
      </c>
      <c r="I35" s="37">
        <v>3.25</v>
      </c>
      <c r="J35" s="38">
        <v>3.77</v>
      </c>
      <c r="K35" s="22"/>
      <c r="L35" s="22"/>
      <c r="M35" s="22"/>
      <c r="N35" s="22"/>
      <c r="O35" s="22"/>
      <c r="P35" s="22"/>
    </row>
    <row r="36" spans="1:16" ht="39" customHeight="1">
      <c r="A36" s="22"/>
      <c r="B36" s="35"/>
      <c r="C36" s="1145" t="s">
        <v>523</v>
      </c>
      <c r="D36" s="1146"/>
      <c r="E36" s="1147"/>
      <c r="F36" s="36">
        <v>1.45</v>
      </c>
      <c r="G36" s="37">
        <v>1.34</v>
      </c>
      <c r="H36" s="37">
        <v>1.61</v>
      </c>
      <c r="I36" s="37">
        <v>1.21</v>
      </c>
      <c r="J36" s="38">
        <v>1.4</v>
      </c>
      <c r="K36" s="22"/>
      <c r="L36" s="22"/>
      <c r="M36" s="22"/>
      <c r="N36" s="22"/>
      <c r="O36" s="22"/>
      <c r="P36" s="22"/>
    </row>
    <row r="37" spans="1:16" ht="39" customHeight="1">
      <c r="A37" s="22"/>
      <c r="B37" s="35"/>
      <c r="C37" s="1145" t="s">
        <v>524</v>
      </c>
      <c r="D37" s="1146"/>
      <c r="E37" s="1147"/>
      <c r="F37" s="36">
        <v>1.37</v>
      </c>
      <c r="G37" s="37">
        <v>1.57</v>
      </c>
      <c r="H37" s="37">
        <v>2.19</v>
      </c>
      <c r="I37" s="37">
        <v>2.69</v>
      </c>
      <c r="J37" s="38">
        <v>1.39</v>
      </c>
      <c r="K37" s="22"/>
      <c r="L37" s="22"/>
      <c r="M37" s="22"/>
      <c r="N37" s="22"/>
      <c r="O37" s="22"/>
      <c r="P37" s="22"/>
    </row>
    <row r="38" spans="1:16" ht="39" customHeight="1">
      <c r="A38" s="22"/>
      <c r="B38" s="35"/>
      <c r="C38" s="1145" t="s">
        <v>525</v>
      </c>
      <c r="D38" s="1146"/>
      <c r="E38" s="1147"/>
      <c r="F38" s="36">
        <v>0.14000000000000001</v>
      </c>
      <c r="G38" s="37">
        <v>0.13</v>
      </c>
      <c r="H38" s="37">
        <v>0.19</v>
      </c>
      <c r="I38" s="37">
        <v>0.03</v>
      </c>
      <c r="J38" s="38">
        <v>0.12</v>
      </c>
      <c r="K38" s="22"/>
      <c r="L38" s="22"/>
      <c r="M38" s="22"/>
      <c r="N38" s="22"/>
      <c r="O38" s="22"/>
      <c r="P38" s="22"/>
    </row>
    <row r="39" spans="1:16" ht="39" customHeight="1">
      <c r="A39" s="22"/>
      <c r="B39" s="35"/>
      <c r="C39" s="1145" t="s">
        <v>526</v>
      </c>
      <c r="D39" s="1146"/>
      <c r="E39" s="1147"/>
      <c r="F39" s="36">
        <v>0</v>
      </c>
      <c r="G39" s="37">
        <v>0</v>
      </c>
      <c r="H39" s="37">
        <v>0</v>
      </c>
      <c r="I39" s="37">
        <v>0</v>
      </c>
      <c r="J39" s="38">
        <v>0.01</v>
      </c>
      <c r="K39" s="22"/>
      <c r="L39" s="22"/>
      <c r="M39" s="22"/>
      <c r="N39" s="22"/>
      <c r="O39" s="22"/>
      <c r="P39" s="22"/>
    </row>
    <row r="40" spans="1:16" ht="39" customHeight="1">
      <c r="A40" s="22"/>
      <c r="B40" s="35"/>
      <c r="C40" s="1145" t="s">
        <v>527</v>
      </c>
      <c r="D40" s="1146"/>
      <c r="E40" s="1147"/>
      <c r="F40" s="36">
        <v>0.32</v>
      </c>
      <c r="G40" s="37">
        <v>0.12</v>
      </c>
      <c r="H40" s="37">
        <v>0.05</v>
      </c>
      <c r="I40" s="37">
        <v>0.01</v>
      </c>
      <c r="J40" s="38">
        <v>0</v>
      </c>
      <c r="K40" s="22"/>
      <c r="L40" s="22"/>
      <c r="M40" s="22"/>
      <c r="N40" s="22"/>
      <c r="O40" s="22"/>
      <c r="P40" s="22"/>
    </row>
    <row r="41" spans="1:16" ht="39" customHeight="1">
      <c r="A41" s="22"/>
      <c r="B41" s="35"/>
      <c r="C41" s="1145" t="s">
        <v>528</v>
      </c>
      <c r="D41" s="1146"/>
      <c r="E41" s="1147"/>
      <c r="F41" s="36">
        <v>0</v>
      </c>
      <c r="G41" s="37">
        <v>0</v>
      </c>
      <c r="H41" s="37">
        <v>0</v>
      </c>
      <c r="I41" s="37">
        <v>0.05</v>
      </c>
      <c r="J41" s="38">
        <v>0</v>
      </c>
      <c r="K41" s="22"/>
      <c r="L41" s="22"/>
      <c r="M41" s="22"/>
      <c r="N41" s="22"/>
      <c r="O41" s="22"/>
      <c r="P41" s="22"/>
    </row>
    <row r="42" spans="1:16" ht="39" customHeight="1">
      <c r="A42" s="22"/>
      <c r="B42" s="39"/>
      <c r="C42" s="1145" t="s">
        <v>529</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530</v>
      </c>
      <c r="D43" s="1149"/>
      <c r="E43" s="1150"/>
      <c r="F43" s="41">
        <v>0</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election activeCell="BY35" sqref="BY35:CM3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1684</v>
      </c>
      <c r="L45" s="60">
        <v>1554</v>
      </c>
      <c r="M45" s="60">
        <v>1413</v>
      </c>
      <c r="N45" s="60">
        <v>1310</v>
      </c>
      <c r="O45" s="61">
        <v>1281</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406</v>
      </c>
      <c r="L48" s="64">
        <v>418</v>
      </c>
      <c r="M48" s="64">
        <v>443</v>
      </c>
      <c r="N48" s="64">
        <v>468</v>
      </c>
      <c r="O48" s="65">
        <v>547</v>
      </c>
      <c r="P48" s="48"/>
      <c r="Q48" s="48"/>
      <c r="R48" s="48"/>
      <c r="S48" s="48"/>
      <c r="T48" s="48"/>
      <c r="U48" s="48"/>
    </row>
    <row r="49" spans="1:21" ht="30.75" customHeight="1">
      <c r="A49" s="48"/>
      <c r="B49" s="1163"/>
      <c r="C49" s="1164"/>
      <c r="D49" s="62"/>
      <c r="E49" s="1155" t="s">
        <v>16</v>
      </c>
      <c r="F49" s="1155"/>
      <c r="G49" s="1155"/>
      <c r="H49" s="1155"/>
      <c r="I49" s="1155"/>
      <c r="J49" s="1156"/>
      <c r="K49" s="63">
        <v>13</v>
      </c>
      <c r="L49" s="64">
        <v>17</v>
      </c>
      <c r="M49" s="64">
        <v>17</v>
      </c>
      <c r="N49" s="64">
        <v>22</v>
      </c>
      <c r="O49" s="65">
        <v>33</v>
      </c>
      <c r="P49" s="48"/>
      <c r="Q49" s="48"/>
      <c r="R49" s="48"/>
      <c r="S49" s="48"/>
      <c r="T49" s="48"/>
      <c r="U49" s="48"/>
    </row>
    <row r="50" spans="1:21" ht="30.75" customHeight="1">
      <c r="A50" s="48"/>
      <c r="B50" s="1163"/>
      <c r="C50" s="1164"/>
      <c r="D50" s="62"/>
      <c r="E50" s="1155" t="s">
        <v>17</v>
      </c>
      <c r="F50" s="1155"/>
      <c r="G50" s="1155"/>
      <c r="H50" s="1155"/>
      <c r="I50" s="1155"/>
      <c r="J50" s="1156"/>
      <c r="K50" s="63">
        <v>17</v>
      </c>
      <c r="L50" s="64">
        <v>19</v>
      </c>
      <c r="M50" s="64">
        <v>49</v>
      </c>
      <c r="N50" s="64">
        <v>46</v>
      </c>
      <c r="O50" s="65">
        <v>61</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1356</v>
      </c>
      <c r="L52" s="64">
        <v>1310</v>
      </c>
      <c r="M52" s="64">
        <v>1313</v>
      </c>
      <c r="N52" s="64">
        <v>1310</v>
      </c>
      <c r="O52" s="65">
        <v>1359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764</v>
      </c>
      <c r="L53" s="69">
        <v>698</v>
      </c>
      <c r="M53" s="69">
        <v>609</v>
      </c>
      <c r="N53" s="69">
        <v>536</v>
      </c>
      <c r="O53" s="70">
        <v>563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bihoro021</cp:lastModifiedBy>
  <cp:lastPrinted>2016-04-17T06:32:45Z</cp:lastPrinted>
  <dcterms:created xsi:type="dcterms:W3CDTF">2016-02-15T00:26:40Z</dcterms:created>
  <dcterms:modified xsi:type="dcterms:W3CDTF">2016-04-17T06:34:02Z</dcterms:modified>
  <cp:category/>
</cp:coreProperties>
</file>