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79国民健康保険加入状況" sheetId="1" r:id="rId1"/>
    <sheet name="80国民健康保険給付状況" sheetId="2" r:id="rId2"/>
    <sheet name="81敬老年金支給状況・82長寿祝金支給状況" sheetId="3" r:id="rId3"/>
    <sheet name="83老人保健給付状況" sheetId="4" r:id="rId4"/>
    <sheet name="84老人医療費支給状況" sheetId="5" r:id="rId5"/>
    <sheet name="85老人保健法による医療給付状況" sheetId="6" r:id="rId6"/>
    <sheet name="86老人医療給付特別対策事業（道老）支給状況" sheetId="7" r:id="rId7"/>
    <sheet name="87共同募金実績" sheetId="8" r:id="rId8"/>
    <sheet name="88献血状況" sheetId="9" r:id="rId9"/>
    <sheet name="89生活保護の状況" sheetId="10" r:id="rId10"/>
    <sheet name="90重度心身障害者医療費支給状況" sheetId="11" r:id="rId11"/>
    <sheet name="91ひとり親家庭等医療費支給状況" sheetId="12" r:id="rId12"/>
    <sheet name="92児童手当支給状況" sheetId="13" r:id="rId13"/>
    <sheet name="93乳幼児医療費支給状況" sheetId="14" r:id="rId14"/>
    <sheet name="94国民年金被保険者数" sheetId="15" r:id="rId15"/>
    <sheet name="95拠出年金支給状況" sheetId="16" r:id="rId16"/>
    <sheet name="96年金支給状況(1)福祉年金" sheetId="17" r:id="rId17"/>
    <sheet name="96 (2)国民年金受給状況" sheetId="18" r:id="rId18"/>
    <sheet name="97保健福祉総合センター使用状況" sheetId="19" r:id="rId19"/>
  </sheets>
  <definedNames>
    <definedName name="_xlnm.Print_Area" localSheetId="0">'79国民健康保険加入状況'!$A$1:$G$38</definedName>
    <definedName name="_xlnm.Print_Area" localSheetId="1">'80国民健康保険給付状況'!$A$1:$O$38</definedName>
    <definedName name="_xlnm.Print_Area" localSheetId="2">'81敬老年金支給状況・82長寿祝金支給状況'!$A$1:$H$31</definedName>
    <definedName name="_xlnm.Print_Area" localSheetId="3">'83老人保健給付状況'!$A$1:$G$32</definedName>
    <definedName name="_xlnm.Print_Area" localSheetId="4">'84老人医療費支給状況'!$A$1:$G$15</definedName>
    <definedName name="_xlnm.Print_Area" localSheetId="5">'85老人保健法による医療給付状況'!$A$1:$G$33</definedName>
    <definedName name="_xlnm.Print_Area" localSheetId="7">'87共同募金実績'!$A$1:$H$40</definedName>
    <definedName name="_xlnm.Print_Area" localSheetId="9">'89生活保護の状況'!$A$1:$H$39</definedName>
    <definedName name="_xlnm.Print_Area" localSheetId="10">'90重度心身障害者医療費支給状況'!$A$1:$E$36</definedName>
    <definedName name="_xlnm.Print_Area" localSheetId="11">'91ひとり親家庭等医療費支給状況'!$A$1:$E$66</definedName>
    <definedName name="_xlnm.Print_Area" localSheetId="12">'92児童手当支給状況'!$A$1:$G$65</definedName>
    <definedName name="_xlnm.Print_Area" localSheetId="13">'93乳幼児医療費支給状況'!$A$1:$H$65</definedName>
    <definedName name="_xlnm.Print_Area" localSheetId="14">'94国民年金被保険者数'!$A$1:$K$29</definedName>
    <definedName name="_xlnm.Print_Area" localSheetId="15">'95拠出年金支給状況'!$A$1:$M$27</definedName>
    <definedName name="_xlnm.Print_Area" localSheetId="17">'96 (2)国民年金受給状況'!$A$1:$M$27</definedName>
    <definedName name="_xlnm.Print_Area" localSheetId="16">'96年金支給状況(1)福祉年金'!$A$1:$I$17</definedName>
    <definedName name="_xlnm.Print_Area" localSheetId="18">'97保健福祉総合センター使用状況'!$A$1:$K$22</definedName>
  </definedNames>
  <calcPr fullCalcOnLoad="1"/>
</workbook>
</file>

<file path=xl/sharedStrings.xml><?xml version="1.0" encoding="utf-8"?>
<sst xmlns="http://schemas.openxmlformats.org/spreadsheetml/2006/main" count="1148" uniqueCount="620">
  <si>
    <r>
      <t xml:space="preserve">         </t>
    </r>
    <r>
      <rPr>
        <sz val="5"/>
        <rFont val="ＭＳ 明朝"/>
        <family val="1"/>
      </rPr>
      <t>人</t>
    </r>
  </si>
  <si>
    <r>
      <t xml:space="preserve">       </t>
    </r>
    <r>
      <rPr>
        <sz val="5"/>
        <rFont val="ＭＳ 明朝"/>
        <family val="1"/>
      </rPr>
      <t>％</t>
    </r>
  </si>
  <si>
    <t xml:space="preserve">  平成  元  年度</t>
  </si>
  <si>
    <t xml:space="preserve">        10  年度</t>
  </si>
  <si>
    <t xml:space="preserve">        11  年度</t>
  </si>
  <si>
    <t xml:space="preserve">        12  年度</t>
  </si>
  <si>
    <t xml:space="preserve">        13  年度</t>
  </si>
  <si>
    <t>世帯</t>
  </si>
  <si>
    <t>年　　　度</t>
  </si>
  <si>
    <t>総世帯及び人口</t>
  </si>
  <si>
    <t>加　入　率</t>
  </si>
  <si>
    <t>被保険者</t>
  </si>
  <si>
    <t>との対比</t>
  </si>
  <si>
    <r>
      <t xml:space="preserve">       </t>
    </r>
    <r>
      <rPr>
        <sz val="5"/>
        <rFont val="ＭＳ 明朝"/>
        <family val="1"/>
      </rPr>
      <t>件</t>
    </r>
  </si>
  <si>
    <r>
      <t xml:space="preserve">        </t>
    </r>
    <r>
      <rPr>
        <sz val="5"/>
        <rFont val="ＭＳ 明朝"/>
        <family val="1"/>
      </rPr>
      <t>千円</t>
    </r>
  </si>
  <si>
    <t>人</t>
  </si>
  <si>
    <t>人    口</t>
  </si>
  <si>
    <t>療養給付費</t>
  </si>
  <si>
    <t>総人口</t>
  </si>
  <si>
    <t>療養給付費</t>
  </si>
  <si>
    <t>給付額</t>
  </si>
  <si>
    <t>件  数</t>
  </si>
  <si>
    <t>年　　度</t>
  </si>
  <si>
    <r>
      <t xml:space="preserve">     </t>
    </r>
    <r>
      <rPr>
        <sz val="5"/>
        <rFont val="ＭＳ 明朝"/>
        <family val="1"/>
      </rPr>
      <t>件</t>
    </r>
  </si>
  <si>
    <t xml:space="preserve">      －</t>
  </si>
  <si>
    <t>対象者数</t>
  </si>
  <si>
    <r>
      <t xml:space="preserve">       </t>
    </r>
    <r>
      <rPr>
        <sz val="5"/>
        <rFont val="ＭＳ 明朝"/>
        <family val="1"/>
      </rPr>
      <t>人</t>
    </r>
  </si>
  <si>
    <r>
      <t xml:space="preserve">     </t>
    </r>
    <r>
      <rPr>
        <sz val="5"/>
        <rFont val="ＭＳ 明朝"/>
        <family val="1"/>
      </rPr>
      <t>円</t>
    </r>
  </si>
  <si>
    <r>
      <t xml:space="preserve">         </t>
    </r>
    <r>
      <rPr>
        <sz val="5"/>
        <rFont val="ＭＳ 明朝"/>
        <family val="1"/>
      </rPr>
      <t>円</t>
    </r>
  </si>
  <si>
    <t xml:space="preserve">    61年度</t>
  </si>
  <si>
    <t xml:space="preserve">    62年度</t>
  </si>
  <si>
    <t xml:space="preserve">    63年度</t>
  </si>
  <si>
    <t>平成元年度</t>
  </si>
  <si>
    <t xml:space="preserve">    51年度</t>
  </si>
  <si>
    <t xml:space="preserve">    ２年度</t>
  </si>
  <si>
    <t xml:space="preserve">    52年度</t>
  </si>
  <si>
    <t xml:space="preserve">    ３年度</t>
  </si>
  <si>
    <t xml:space="preserve">    53年度</t>
  </si>
  <si>
    <t xml:space="preserve">    ４年度</t>
  </si>
  <si>
    <t xml:space="preserve">    54年度</t>
  </si>
  <si>
    <t xml:space="preserve">    ５年度</t>
  </si>
  <si>
    <t xml:space="preserve">    55年度</t>
  </si>
  <si>
    <t xml:space="preserve">    ６年度</t>
  </si>
  <si>
    <t xml:space="preserve">    56年度</t>
  </si>
  <si>
    <t xml:space="preserve">    ７年度</t>
  </si>
  <si>
    <t xml:space="preserve">    57年度</t>
  </si>
  <si>
    <t xml:space="preserve">    ８年度</t>
  </si>
  <si>
    <t xml:space="preserve">    58年度</t>
  </si>
  <si>
    <t xml:space="preserve">    ９年度</t>
  </si>
  <si>
    <t xml:space="preserve">    59年度</t>
  </si>
  <si>
    <t xml:space="preserve">    10年度</t>
  </si>
  <si>
    <t xml:space="preserve">    11年度</t>
  </si>
  <si>
    <t>平成12年度</t>
  </si>
  <si>
    <t xml:space="preserve">    13年度</t>
  </si>
  <si>
    <t>年　度</t>
  </si>
  <si>
    <t>人</t>
  </si>
  <si>
    <t>年金額</t>
  </si>
  <si>
    <t>支給総額</t>
  </si>
  <si>
    <t>老健負担分</t>
  </si>
  <si>
    <t>総      額</t>
  </si>
  <si>
    <t>療養費</t>
  </si>
  <si>
    <t>件</t>
  </si>
  <si>
    <t>対象分</t>
  </si>
  <si>
    <t>対象外分</t>
  </si>
  <si>
    <r>
      <t xml:space="preserve">     </t>
    </r>
    <r>
      <rPr>
        <sz val="5"/>
        <rFont val="ＭＳ 明朝"/>
        <family val="1"/>
      </rPr>
      <t>人</t>
    </r>
  </si>
  <si>
    <r>
      <t xml:space="preserve">             </t>
    </r>
    <r>
      <rPr>
        <sz val="5"/>
        <rFont val="ＭＳ 明朝"/>
        <family val="1"/>
      </rPr>
      <t>円</t>
    </r>
  </si>
  <si>
    <r>
      <t xml:space="preserve">           </t>
    </r>
    <r>
      <rPr>
        <sz val="5"/>
        <rFont val="ＭＳ 明朝"/>
        <family val="1"/>
      </rPr>
      <t>円</t>
    </r>
  </si>
  <si>
    <t>支給対象者</t>
  </si>
  <si>
    <t>総支弁額</t>
  </si>
  <si>
    <t>補助対象分</t>
  </si>
  <si>
    <t>補助対象外分</t>
  </si>
  <si>
    <t>計</t>
  </si>
  <si>
    <t>65歳以上</t>
  </si>
  <si>
    <t>ねたきり</t>
  </si>
  <si>
    <t>老 　人</t>
  </si>
  <si>
    <t>昭和57年度</t>
  </si>
  <si>
    <t xml:space="preserve">    60年度</t>
  </si>
  <si>
    <t xml:space="preserve">    12年度</t>
  </si>
  <si>
    <t>老人保健医療受給者</t>
  </si>
  <si>
    <t xml:space="preserve">  </t>
  </si>
  <si>
    <t>年  度</t>
  </si>
  <si>
    <t>医療費給付額</t>
  </si>
  <si>
    <t>一部負担金</t>
  </si>
  <si>
    <r>
      <t xml:space="preserve">              </t>
    </r>
    <r>
      <rPr>
        <sz val="5"/>
        <rFont val="ＭＳ 明朝"/>
        <family val="1"/>
      </rPr>
      <t>円</t>
    </r>
  </si>
  <si>
    <t xml:space="preserve">            －</t>
  </si>
  <si>
    <t xml:space="preserve">             －</t>
  </si>
  <si>
    <t>達成率</t>
  </si>
  <si>
    <t>（Ａ）</t>
  </si>
  <si>
    <r>
      <t xml:space="preserve">     </t>
    </r>
    <r>
      <rPr>
        <sz val="5"/>
        <rFont val="ＭＳ 明朝"/>
        <family val="1"/>
      </rPr>
      <t>％</t>
    </r>
  </si>
  <si>
    <t>　　　51　年度</t>
  </si>
  <si>
    <t>　　　52　年度</t>
  </si>
  <si>
    <t>　　　53　年度</t>
  </si>
  <si>
    <t>　　　54　年度</t>
  </si>
  <si>
    <t>　　　55　年度</t>
  </si>
  <si>
    <t>　　　56　年度</t>
  </si>
  <si>
    <t>　　　57　年度</t>
  </si>
  <si>
    <t>　　　58　年度</t>
  </si>
  <si>
    <t>　　　59　年度</t>
  </si>
  <si>
    <t>　　　60　年度</t>
  </si>
  <si>
    <t>　　　61　年度</t>
  </si>
  <si>
    <t>　　　62　年度</t>
  </si>
  <si>
    <t>　　　63　年度</t>
  </si>
  <si>
    <t>平成  元　年度</t>
  </si>
  <si>
    <t>　　　２　年度</t>
  </si>
  <si>
    <t>　　　３　年度</t>
  </si>
  <si>
    <t>　　　４　年度</t>
  </si>
  <si>
    <t>　　　５　年度</t>
  </si>
  <si>
    <t>　　　６　年度</t>
  </si>
  <si>
    <t>　　　７　年度</t>
  </si>
  <si>
    <t>　　　８　年度</t>
  </si>
  <si>
    <t xml:space="preserve">      ９　年度</t>
  </si>
  <si>
    <t xml:space="preserve">      10  年度</t>
  </si>
  <si>
    <t xml:space="preserve">      11  年度</t>
  </si>
  <si>
    <t xml:space="preserve">      12  年度</t>
  </si>
  <si>
    <t xml:space="preserve">      13  年度</t>
  </si>
  <si>
    <t>年        度</t>
  </si>
  <si>
    <t xml:space="preserve">    －</t>
  </si>
  <si>
    <t xml:space="preserve"> * 159,146,498</t>
  </si>
  <si>
    <t xml:space="preserve"> * 158,611,098</t>
  </si>
  <si>
    <t xml:space="preserve"> * 158,601,818</t>
  </si>
  <si>
    <t xml:space="preserve"> * 166,309,998</t>
  </si>
  <si>
    <t xml:space="preserve"> * 166,888,672</t>
  </si>
  <si>
    <t xml:space="preserve"> * 168,567,296</t>
  </si>
  <si>
    <t xml:space="preserve"> * 158,102,810</t>
  </si>
  <si>
    <t xml:space="preserve"> * 170,123,111</t>
  </si>
  <si>
    <t>年    度</t>
  </si>
  <si>
    <t>　昭和  52　年度</t>
  </si>
  <si>
    <t>　　　  54　年度</t>
  </si>
  <si>
    <t>　　　  56　年度</t>
  </si>
  <si>
    <t>　　　  58　年度</t>
  </si>
  <si>
    <t>　　　  60　年度</t>
  </si>
  <si>
    <t>　　　  62　年度</t>
  </si>
  <si>
    <t xml:space="preserve">           －</t>
  </si>
  <si>
    <t>年度</t>
  </si>
  <si>
    <t>総支出額</t>
  </si>
  <si>
    <t>　　　  53  年度</t>
  </si>
  <si>
    <t>　　　  55  年度</t>
  </si>
  <si>
    <t>　　　  57  年度</t>
  </si>
  <si>
    <t>　　　  59  年度</t>
  </si>
  <si>
    <t>　　　  61  年度</t>
  </si>
  <si>
    <t>　　　  63  年度</t>
  </si>
  <si>
    <t xml:space="preserve">        ２  年度</t>
  </si>
  <si>
    <t xml:space="preserve">        ３  年度</t>
  </si>
  <si>
    <t xml:space="preserve">        ４  年度</t>
  </si>
  <si>
    <t xml:space="preserve">        ５  年度</t>
  </si>
  <si>
    <t xml:space="preserve">        ６  年度</t>
  </si>
  <si>
    <t xml:space="preserve">        ７  年度</t>
  </si>
  <si>
    <t xml:space="preserve">        ８  年度</t>
  </si>
  <si>
    <t xml:space="preserve">        ９  年度</t>
  </si>
  <si>
    <t>被　用</t>
  </si>
  <si>
    <t>非被用</t>
  </si>
  <si>
    <t>者  分</t>
  </si>
  <si>
    <r>
      <t xml:space="preserve">　   </t>
    </r>
    <r>
      <rPr>
        <sz val="5"/>
        <rFont val="ＭＳ 明朝"/>
        <family val="1"/>
      </rPr>
      <t>人</t>
    </r>
  </si>
  <si>
    <r>
      <t xml:space="preserve">       </t>
    </r>
    <r>
      <rPr>
        <sz val="5"/>
        <rFont val="ＭＳ 明朝"/>
        <family val="1"/>
      </rPr>
      <t>円</t>
    </r>
  </si>
  <si>
    <t>53年２月～54年１月</t>
  </si>
  <si>
    <t>　　54年度</t>
  </si>
  <si>
    <t>54年２月～55年１月</t>
  </si>
  <si>
    <t>　　55年度</t>
  </si>
  <si>
    <t>55年２月～56年１月</t>
  </si>
  <si>
    <t>　　56年度</t>
  </si>
  <si>
    <t>56年２月～57年１月</t>
  </si>
  <si>
    <t>　　57年度</t>
  </si>
  <si>
    <t>57年２月～58年１月</t>
  </si>
  <si>
    <t>　　58年度</t>
  </si>
  <si>
    <t>58年２月～59年１月</t>
  </si>
  <si>
    <t>　　59年度</t>
  </si>
  <si>
    <t>59年２月～60年１月</t>
  </si>
  <si>
    <t>　　60年度</t>
  </si>
  <si>
    <t>60年２月～61年１月</t>
  </si>
  <si>
    <t>61年２月～62年１月</t>
  </si>
  <si>
    <t>（61年６月一部法改正）</t>
  </si>
  <si>
    <t>62年２月～63年１月</t>
  </si>
  <si>
    <t>　　62年度</t>
  </si>
  <si>
    <t>（62年４月一部法改正）</t>
  </si>
  <si>
    <t>　　63年度</t>
  </si>
  <si>
    <t>63年２月～元年１月</t>
  </si>
  <si>
    <t>元年２月～２年１月</t>
  </si>
  <si>
    <t>　　２年度</t>
  </si>
  <si>
    <t>２年２月～３年１月</t>
  </si>
  <si>
    <t>３年２月～４年１月</t>
  </si>
  <si>
    <t>　　３年度</t>
  </si>
  <si>
    <t>（４年１月一部法改正）</t>
  </si>
  <si>
    <t>　　４年度</t>
  </si>
  <si>
    <t>４年２月～５年１月</t>
  </si>
  <si>
    <t>　　５年度</t>
  </si>
  <si>
    <t>５年２月～６年１月</t>
  </si>
  <si>
    <t>　　６年度</t>
  </si>
  <si>
    <t>６年２月～７年１月</t>
  </si>
  <si>
    <t>　　７年度</t>
  </si>
  <si>
    <t>７年２月～８年１月</t>
  </si>
  <si>
    <t>　　８年度</t>
  </si>
  <si>
    <t>８年２月～９年１月</t>
  </si>
  <si>
    <t>９年２月～10年１月</t>
  </si>
  <si>
    <t>10年２月～11年１月</t>
  </si>
  <si>
    <t>11年２月～12年１月</t>
  </si>
  <si>
    <t>12年２月～13年１月</t>
  </si>
  <si>
    <t>（12年６月法改正）</t>
  </si>
  <si>
    <t>13年２月～14年１月</t>
  </si>
  <si>
    <t>（13年６月法改正）</t>
  </si>
  <si>
    <t>年支給額</t>
  </si>
  <si>
    <t>備       考</t>
  </si>
  <si>
    <t>支給対象児童数</t>
  </si>
  <si>
    <t>支　給</t>
  </si>
  <si>
    <t>補  　助</t>
  </si>
  <si>
    <t>昭和</t>
  </si>
  <si>
    <r>
      <t xml:space="preserve">        </t>
    </r>
    <r>
      <rPr>
        <sz val="5"/>
        <rFont val="ＭＳ 明朝"/>
        <family val="1"/>
      </rPr>
      <t>円</t>
    </r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</si>
  <si>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</si>
  <si>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</si>
  <si>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</si>
  <si>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</si>
  <si>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</si>
  <si>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</si>
  <si>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</si>
  <si>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</si>
  <si>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</si>
  <si>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</si>
  <si>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</si>
  <si>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平成</t>
  </si>
  <si>
    <t>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</si>
  <si>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</si>
  <si>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</si>
  <si>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</si>
  <si>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</si>
  <si>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</si>
  <si>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</si>
  <si>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</si>
  <si>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</si>
  <si>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</si>
  <si>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</si>
  <si>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</si>
  <si>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</si>
  <si>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総支出額</t>
  </si>
  <si>
    <t>収              入</t>
  </si>
  <si>
    <r>
      <t xml:space="preserve">            </t>
    </r>
    <r>
      <rPr>
        <sz val="5"/>
        <rFont val="ＭＳ 明朝"/>
        <family val="1"/>
      </rPr>
      <t>人</t>
    </r>
  </si>
  <si>
    <t>任意加入者</t>
  </si>
  <si>
    <r>
      <t xml:space="preserve">           </t>
    </r>
    <r>
      <rPr>
        <sz val="5"/>
        <rFont val="ＭＳ 明朝"/>
        <family val="1"/>
      </rPr>
      <t>人</t>
    </r>
  </si>
  <si>
    <r>
      <t xml:space="preserve">         </t>
    </r>
    <r>
      <rPr>
        <sz val="5"/>
        <rFont val="ＭＳ 明朝"/>
        <family val="1"/>
      </rPr>
      <t>人</t>
    </r>
  </si>
  <si>
    <r>
      <t xml:space="preserve">      　</t>
    </r>
    <r>
      <rPr>
        <sz val="5"/>
        <rFont val="ＭＳ 明朝"/>
        <family val="1"/>
      </rPr>
      <t>千円</t>
    </r>
  </si>
  <si>
    <r>
      <t xml:space="preserve">       </t>
    </r>
    <r>
      <rPr>
        <sz val="5"/>
        <rFont val="ＭＳ 明朝"/>
        <family val="1"/>
      </rPr>
      <t>千円</t>
    </r>
  </si>
  <si>
    <t>総      数</t>
  </si>
  <si>
    <t>強制加入者</t>
  </si>
  <si>
    <t>任意加入者</t>
  </si>
  <si>
    <t>人</t>
  </si>
  <si>
    <t>総　　数</t>
  </si>
  <si>
    <t>総        数</t>
  </si>
  <si>
    <t>老齢基礎年金</t>
  </si>
  <si>
    <t>障害基礎年金</t>
  </si>
  <si>
    <t>遺族基礎年金</t>
  </si>
  <si>
    <t>寡婦年金</t>
  </si>
  <si>
    <t>老齢福祉年金</t>
  </si>
  <si>
    <t xml:space="preserve">      －</t>
  </si>
  <si>
    <t>障害年金</t>
  </si>
  <si>
    <t>総        数</t>
  </si>
  <si>
    <t>母子年金</t>
  </si>
  <si>
    <t>遺児年金</t>
  </si>
  <si>
    <t>老齢年金</t>
  </si>
  <si>
    <t>年     度</t>
  </si>
  <si>
    <t>円</t>
  </si>
  <si>
    <t>―</t>
  </si>
  <si>
    <t>（Ｂ）</t>
  </si>
  <si>
    <t>実　　　　　　　　　績</t>
  </si>
  <si>
    <t>法　人</t>
  </si>
  <si>
    <t>各　戸</t>
  </si>
  <si>
    <t>その他</t>
  </si>
  <si>
    <t>年　　度</t>
  </si>
  <si>
    <t>総　額</t>
  </si>
  <si>
    <t>（Ｂ）</t>
  </si>
  <si>
    <t>目標額</t>
  </si>
  <si>
    <t>昭 和  50  年 度</t>
  </si>
  <si>
    <t>平 成  元　年 度</t>
  </si>
  <si>
    <t>平 成  ３  年 度</t>
  </si>
  <si>
    <t>人　口</t>
  </si>
  <si>
    <t>世帯数</t>
  </si>
  <si>
    <t>高額療養費</t>
  </si>
  <si>
    <t>葬　祭  費</t>
  </si>
  <si>
    <t>総      額</t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</si>
  <si>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</si>
  <si>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</si>
  <si>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</si>
  <si>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</si>
  <si>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</si>
  <si>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 xml:space="preserve">      14  年度</t>
  </si>
  <si>
    <t>世帯数</t>
  </si>
  <si>
    <t>人　口</t>
  </si>
  <si>
    <t>世帯</t>
  </si>
  <si>
    <t>％</t>
  </si>
  <si>
    <t>件  数</t>
  </si>
  <si>
    <t>給付額</t>
  </si>
  <si>
    <t>件　数</t>
  </si>
  <si>
    <r>
      <t>助産費</t>
    </r>
    <r>
      <rPr>
        <sz val="8"/>
        <rFont val="ＭＳ 明朝"/>
        <family val="1"/>
      </rPr>
      <t>(出産育児一時金)</t>
    </r>
  </si>
  <si>
    <t>被保険者</t>
  </si>
  <si>
    <t>　－</t>
  </si>
  <si>
    <t>･･･</t>
  </si>
  <si>
    <t>年　度</t>
  </si>
  <si>
    <t>支　 　給</t>
  </si>
  <si>
    <t>支　　 給</t>
  </si>
  <si>
    <t>資料：　保健福祉グループ</t>
  </si>
  <si>
    <t>件　数</t>
  </si>
  <si>
    <t>老健負担分</t>
  </si>
  <si>
    <t>対象外分</t>
  </si>
  <si>
    <t>補　　助</t>
  </si>
  <si>
    <t>対象分</t>
  </si>
  <si>
    <t>補　助</t>
  </si>
  <si>
    <t>補助対象分</t>
  </si>
  <si>
    <t>年  度</t>
  </si>
  <si>
    <t>年　  度</t>
  </si>
  <si>
    <t>70歳以上</t>
  </si>
  <si>
    <t>医療費総額</t>
  </si>
  <si>
    <t>年　　度</t>
  </si>
  <si>
    <t>支給対象者</t>
  </si>
  <si>
    <t>補助対象分</t>
  </si>
  <si>
    <t>補助対象外分</t>
  </si>
  <si>
    <t>（Ａ）</t>
  </si>
  <si>
    <t>　　　16　年度</t>
  </si>
  <si>
    <t>　　　17　年度</t>
  </si>
  <si>
    <t>　　　18　年度</t>
  </si>
  <si>
    <t>資料：　社会福祉協議会</t>
  </si>
  <si>
    <t>保護世帯</t>
  </si>
  <si>
    <t xml:space="preserve"> * 180,800,671</t>
  </si>
  <si>
    <t>資料：　環境生活グループ</t>
  </si>
  <si>
    <t>　　　  15  年度</t>
  </si>
  <si>
    <t>　　　  16　年度</t>
  </si>
  <si>
    <t>　　　  17  年度</t>
  </si>
  <si>
    <t>　　　  18　年度</t>
  </si>
  <si>
    <t>　　14年度</t>
  </si>
  <si>
    <t>　　</t>
  </si>
  <si>
    <t>　　61年度</t>
  </si>
  <si>
    <t>　　16年度</t>
  </si>
  <si>
    <t>　　17年度</t>
  </si>
  <si>
    <t>　　18年度</t>
  </si>
  <si>
    <t>年度</t>
  </si>
  <si>
    <t>補　助</t>
  </si>
  <si>
    <t>対象分</t>
  </si>
  <si>
    <t>対象外分</t>
  </si>
  <si>
    <t>(附加給付額・高額療養費額)</t>
  </si>
  <si>
    <t>補　助</t>
  </si>
  <si>
    <t>14年度</t>
  </si>
  <si>
    <t>15年度</t>
  </si>
  <si>
    <t>16年度</t>
  </si>
  <si>
    <t>17年度</t>
  </si>
  <si>
    <t>18年度</t>
  </si>
  <si>
    <t>年      度</t>
  </si>
  <si>
    <t>強制加入者</t>
  </si>
  <si>
    <t>３　　号</t>
  </si>
  <si>
    <t>免除者数</t>
  </si>
  <si>
    <t>１号被保険者</t>
  </si>
  <si>
    <t>金　額</t>
  </si>
  <si>
    <t>総        数</t>
  </si>
  <si>
    <t>老齢福祉年金</t>
  </si>
  <si>
    <t>障害者福祉年金</t>
  </si>
  <si>
    <t>件　数</t>
  </si>
  <si>
    <t>金　額</t>
  </si>
  <si>
    <t>母子福祉年金</t>
  </si>
  <si>
    <t xml:space="preserve"> 昭和　61  年度</t>
  </si>
  <si>
    <t xml:space="preserve"> 　　　62　年度</t>
  </si>
  <si>
    <t xml:space="preserve"> 　　　63　年度</t>
  </si>
  <si>
    <t xml:space="preserve"> 平成　元　年度</t>
  </si>
  <si>
    <t xml:space="preserve"> 　　　２　年度</t>
  </si>
  <si>
    <t xml:space="preserve">       ３　年度</t>
  </si>
  <si>
    <t xml:space="preserve"> 　　　４　年度</t>
  </si>
  <si>
    <t xml:space="preserve"> 　　　５　年度</t>
  </si>
  <si>
    <t xml:space="preserve">       ６　年度</t>
  </si>
  <si>
    <t xml:space="preserve"> 　　　７　年度</t>
  </si>
  <si>
    <t xml:space="preserve"> 　　　８　年度</t>
  </si>
  <si>
    <t xml:space="preserve">       ９　年度</t>
  </si>
  <si>
    <t xml:space="preserve">       10　年度</t>
  </si>
  <si>
    <t xml:space="preserve">       11　年度</t>
  </si>
  <si>
    <t xml:space="preserve">       12　年度</t>
  </si>
  <si>
    <t xml:space="preserve">       13　年度</t>
  </si>
  <si>
    <t xml:space="preserve">       14　年度</t>
  </si>
  <si>
    <t xml:space="preserve">       15　年度</t>
  </si>
  <si>
    <t xml:space="preserve">       16　年度</t>
  </si>
  <si>
    <t xml:space="preserve">       17　年度</t>
  </si>
  <si>
    <t xml:space="preserve">       18　年度</t>
  </si>
  <si>
    <t>昭和  50　年度</t>
  </si>
  <si>
    <t>　　  15　年度</t>
  </si>
  <si>
    <t>　　　  14　年度</t>
  </si>
  <si>
    <t>資料：　保健福祉グループ</t>
  </si>
  <si>
    <t>　　15年度</t>
  </si>
  <si>
    <t>昭和　50　年度</t>
  </si>
  <si>
    <t>　　　51　年度</t>
  </si>
  <si>
    <t>平成  元  年度</t>
  </si>
  <si>
    <t>　　　２  年度</t>
  </si>
  <si>
    <t>　　　３  年度</t>
  </si>
  <si>
    <t>　　　４  年度</t>
  </si>
  <si>
    <t>　　　５  年度</t>
  </si>
  <si>
    <t>　　　６  年度</t>
  </si>
  <si>
    <t>　　　７  年度</t>
  </si>
  <si>
    <t>　　　８  年度</t>
  </si>
  <si>
    <t>　　　９  年度</t>
  </si>
  <si>
    <t xml:space="preserve">      10  年度</t>
  </si>
  <si>
    <t xml:space="preserve">      15  年度</t>
  </si>
  <si>
    <t xml:space="preserve">      16  年度</t>
  </si>
  <si>
    <t xml:space="preserve">      17  年度</t>
  </si>
  <si>
    <t xml:space="preserve">      18  年度</t>
  </si>
  <si>
    <t>昭和 50 年度</t>
  </si>
  <si>
    <t xml:space="preserve">     51 年度</t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</si>
  <si>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</si>
  <si>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</si>
  <si>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</si>
  <si>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</si>
  <si>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</si>
  <si>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</si>
  <si>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</si>
  <si>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</si>
  <si>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</si>
  <si>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</si>
  <si>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</si>
  <si>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</si>
  <si>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>平成 元 年度</t>
  </si>
  <si>
    <t xml:space="preserve">     ２ 年度</t>
  </si>
  <si>
    <t xml:space="preserve">     ３ 年度</t>
  </si>
  <si>
    <t xml:space="preserve">     ４ 年度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</si>
  <si>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</si>
  <si>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</si>
  <si>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</si>
  <si>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</si>
  <si>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９ 年度</t>
  </si>
  <si>
    <t xml:space="preserve">     10 年度</t>
  </si>
  <si>
    <t xml:space="preserve">     11 年度</t>
  </si>
  <si>
    <t xml:space="preserve">     12 年度</t>
  </si>
  <si>
    <t xml:space="preserve">     13 年度</t>
  </si>
  <si>
    <t xml:space="preserve">     14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</si>
  <si>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</si>
  <si>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</si>
  <si>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</si>
  <si>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</si>
  <si>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>昭和50年度</t>
  </si>
  <si>
    <t>　　60年度</t>
  </si>
  <si>
    <t>昭和62年度</t>
  </si>
  <si>
    <t>昭和 57 年度</t>
  </si>
  <si>
    <t xml:space="preserve">     58 年度</t>
  </si>
  <si>
    <t>昭和 59 年度</t>
  </si>
  <si>
    <t xml:space="preserve">     60 年度</t>
  </si>
  <si>
    <t xml:space="preserve">     10 年度</t>
  </si>
  <si>
    <t xml:space="preserve">       51  年 度</t>
  </si>
  <si>
    <t xml:space="preserve">       52  年 度</t>
  </si>
  <si>
    <t xml:space="preserve">       53  年 度</t>
  </si>
  <si>
    <t xml:space="preserve">       54  年 度</t>
  </si>
  <si>
    <t xml:space="preserve">       55  年 度</t>
  </si>
  <si>
    <t xml:space="preserve">       56  年 度</t>
  </si>
  <si>
    <t xml:space="preserve">       57  年 度</t>
  </si>
  <si>
    <t xml:space="preserve">       58  年 度</t>
  </si>
  <si>
    <t xml:space="preserve">       59  年 度</t>
  </si>
  <si>
    <t xml:space="preserve">       60  年 度</t>
  </si>
  <si>
    <t xml:space="preserve">       61  年 度</t>
  </si>
  <si>
    <t xml:space="preserve">       62  年 度</t>
  </si>
  <si>
    <t xml:space="preserve">       63  年 度</t>
  </si>
  <si>
    <t>　　   ２  年 度</t>
  </si>
  <si>
    <t>　　   ４  年 度</t>
  </si>
  <si>
    <t>　　   ５  年 度</t>
  </si>
  <si>
    <t>　　   ６  年 度</t>
  </si>
  <si>
    <t>　　   ７  年 度</t>
  </si>
  <si>
    <t>　　   ８  年 度</t>
  </si>
  <si>
    <t>　　   ９  年 度</t>
  </si>
  <si>
    <t>　　   10  年 度</t>
  </si>
  <si>
    <t>　　   11  年 度</t>
  </si>
  <si>
    <t>　　   12  年 度</t>
  </si>
  <si>
    <t>　　   13  年 度</t>
  </si>
  <si>
    <t>　　   14  年 度</t>
  </si>
  <si>
    <t>　　   15  年 度</t>
  </si>
  <si>
    <t>　　   16  年 度</t>
  </si>
  <si>
    <t>　　   17  年 度</t>
  </si>
  <si>
    <t>　　   18  年 度</t>
  </si>
  <si>
    <t xml:space="preserve">     51 年度</t>
  </si>
  <si>
    <t>平成 元 年度</t>
  </si>
  <si>
    <t xml:space="preserve">     ２ 年度</t>
  </si>
  <si>
    <t xml:space="preserve">     10 年度</t>
  </si>
  <si>
    <t>　　  53　年度</t>
  </si>
  <si>
    <t>昭和  52　年度</t>
  </si>
  <si>
    <t>　　  54　年度</t>
  </si>
  <si>
    <t>　　  55　年度</t>
  </si>
  <si>
    <t>　　  56　年度</t>
  </si>
  <si>
    <t>　　  57　年度</t>
  </si>
  <si>
    <t>　　  58　年度</t>
  </si>
  <si>
    <t>　　  59　年度</t>
  </si>
  <si>
    <t>　　  60　年度</t>
  </si>
  <si>
    <t>　　  61　年度</t>
  </si>
  <si>
    <t>　　  62　年度</t>
  </si>
  <si>
    <t>　　  63　年度</t>
  </si>
  <si>
    <t>平成　元　年度</t>
  </si>
  <si>
    <t xml:space="preserve">    　２　年度</t>
  </si>
  <si>
    <t xml:space="preserve">    　３　年度</t>
  </si>
  <si>
    <t xml:space="preserve">    　４　年度</t>
  </si>
  <si>
    <t xml:space="preserve">    　５　年度</t>
  </si>
  <si>
    <t xml:space="preserve">    　６　年度</t>
  </si>
  <si>
    <t xml:space="preserve">    　７　年度</t>
  </si>
  <si>
    <t xml:space="preserve">    　８　年度</t>
  </si>
  <si>
    <t xml:space="preserve">    　９　年度</t>
  </si>
  <si>
    <t>昭和53年度</t>
  </si>
  <si>
    <t>昭和  40　年度</t>
  </si>
  <si>
    <t>　　　41　年度</t>
  </si>
  <si>
    <t>　　　42　年度</t>
  </si>
  <si>
    <t>　　　43　年度</t>
  </si>
  <si>
    <t>　　　44　年度</t>
  </si>
  <si>
    <t>　　　45　年度</t>
  </si>
  <si>
    <t>　　　46　年度</t>
  </si>
  <si>
    <t>　　　47　年度</t>
  </si>
  <si>
    <t>　　　48　年度</t>
  </si>
  <si>
    <t>　　　49　年度</t>
  </si>
  <si>
    <t>　　　50　年度</t>
  </si>
  <si>
    <t>昭和　61  年度</t>
  </si>
  <si>
    <t>　　　62　年度</t>
  </si>
  <si>
    <t>平成　元　年度</t>
  </si>
  <si>
    <t>　　　２　年度</t>
  </si>
  <si>
    <t>　　　９　年度</t>
  </si>
  <si>
    <t>　　　10　年度</t>
  </si>
  <si>
    <t>　　　11　年度</t>
  </si>
  <si>
    <t>　　　12　年度</t>
  </si>
  <si>
    <t>　　　13　年度</t>
  </si>
  <si>
    <t>　　　14　年度</t>
  </si>
  <si>
    <t>　　　15　年度</t>
  </si>
  <si>
    <t>　　　16　年度</t>
  </si>
  <si>
    <t>　　　17　年度</t>
  </si>
  <si>
    <t>　　　18　年度</t>
  </si>
  <si>
    <t>昭和　40  年度</t>
  </si>
  <si>
    <t>　　　41　年度</t>
  </si>
  <si>
    <t xml:space="preserve">      51　年度</t>
  </si>
  <si>
    <t xml:space="preserve">      52　年度</t>
  </si>
  <si>
    <t xml:space="preserve">      53　年度</t>
  </si>
  <si>
    <t xml:space="preserve">      54　年度</t>
  </si>
  <si>
    <t xml:space="preserve">      55　年度</t>
  </si>
  <si>
    <t xml:space="preserve">      56　年度</t>
  </si>
  <si>
    <t xml:space="preserve">      57　年度</t>
  </si>
  <si>
    <t xml:space="preserve">      58　年度</t>
  </si>
  <si>
    <t xml:space="preserve">      59　年度</t>
  </si>
  <si>
    <t xml:space="preserve">      60　年度</t>
  </si>
  <si>
    <t xml:space="preserve">　87　　共同募金実績      </t>
  </si>
  <si>
    <t xml:space="preserve">　79　　国民健康保険加入状況        </t>
  </si>
  <si>
    <t xml:space="preserve">　80　　国民健康保険給付状況        </t>
  </si>
  <si>
    <t xml:space="preserve">　86　　老人医療給付特別対策事業（道老）支給状況          </t>
  </si>
  <si>
    <t xml:space="preserve">　90　　重度心身障害者医療費支給状況        </t>
  </si>
  <si>
    <t xml:space="preserve">　91　　ひとり親家庭等医療費支給状況        </t>
  </si>
  <si>
    <t>（注）　平成１６年１０月より母子家庭等医療費からひとり親家庭等医療費に名称変更</t>
  </si>
  <si>
    <t xml:space="preserve">　93　　乳幼児医療費支給状況          </t>
  </si>
  <si>
    <t xml:space="preserve">　94　　国民年金被保険者数            </t>
  </si>
  <si>
    <t>保 険 料</t>
  </si>
  <si>
    <t>(注)　昭和６１年４月１日法改正</t>
  </si>
  <si>
    <t xml:space="preserve">　88　　献血状況          </t>
  </si>
  <si>
    <t>(注)　400ml献血は２人に換算　　  　　　　　　　　　　　  　　　　　　　　　　　　　資料：　保健福祉グループ　　　</t>
  </si>
  <si>
    <t>献　血　人　数</t>
  </si>
  <si>
    <t>献　血　人　数</t>
  </si>
  <si>
    <t>申　請</t>
  </si>
  <si>
    <t>却　下</t>
  </si>
  <si>
    <t>辞　退</t>
  </si>
  <si>
    <t>開　始</t>
  </si>
  <si>
    <t>廃　止</t>
  </si>
  <si>
    <t>扶 助 総 額</t>
  </si>
  <si>
    <t>（注）　平成７年度以降の保護世帯数は、年度末現在</t>
  </si>
  <si>
    <t>　　　　* 印は、医療費は含まない。　　　　　　　　　　　　　　　　</t>
  </si>
  <si>
    <t>14年２月～15年１月</t>
  </si>
  <si>
    <t>15年２月～16年１月</t>
  </si>
  <si>
    <t>16年２月～17年１月</t>
  </si>
  <si>
    <t>（16年6月法改正）</t>
  </si>
  <si>
    <t>17年２月～18年１月</t>
  </si>
  <si>
    <t>18年２月～19年１月</t>
  </si>
  <si>
    <t>（18年4月法改正）</t>
  </si>
  <si>
    <t>祝金額</t>
  </si>
  <si>
    <t>　82　　長寿祝金支給状況</t>
  </si>
  <si>
    <t>(注)　平成１６年度廃止</t>
  </si>
  <si>
    <t xml:space="preserve">　　(2)　　国民年金受給状況      </t>
  </si>
  <si>
    <t xml:space="preserve">　96　　年金支給状況      </t>
  </si>
  <si>
    <t xml:space="preserve">　　(1)　　福祉年金          </t>
  </si>
  <si>
    <t xml:space="preserve">　83　　老人保健給付状況      </t>
  </si>
  <si>
    <t xml:space="preserve">　84　　老人医療費支給状況          </t>
  </si>
  <si>
    <t xml:space="preserve">　85　　老人保健法による医療給付状況        </t>
  </si>
  <si>
    <t xml:space="preserve"> * 179,025,069</t>
  </si>
  <si>
    <t xml:space="preserve"> * 217,225,800</t>
  </si>
  <si>
    <t>資料：　環境生活グループ</t>
  </si>
  <si>
    <t>　　　　　　　　　　　　　　　　　　　　　　　　　　　　　　　　  　資料：　環境生活グループ</t>
  </si>
  <si>
    <t>資料：　環境生活グループ</t>
  </si>
  <si>
    <t>(注)　昭和５７年度は１１カ月分　　　　　　　　　　　　　　　　　　　 資料：　生活環境グループ</t>
  </si>
  <si>
    <t>(注)　昭和５８年２月より施行（昭和５７年度は１カ月分）　　　　　　資料：　環境生活グループ</t>
  </si>
  <si>
    <t>資料：　環境生活グループ</t>
  </si>
  <si>
    <t>医 　療 　給 　付 　状 　況</t>
  </si>
  <si>
    <t>被　　保　　険　　者　　数</t>
  </si>
  <si>
    <t xml:space="preserve">      　千円</t>
  </si>
  <si>
    <t xml:space="preserve">       件</t>
  </si>
  <si>
    <t xml:space="preserve">        千円</t>
  </si>
  <si>
    <t xml:space="preserve">     　 千円</t>
  </si>
  <si>
    <t>（注）昭和６１年４月１日法改正により次表に変更　　　　　　　　　</t>
  </si>
  <si>
    <t>資料：　環境生活グループ</t>
  </si>
  <si>
    <t>療　養　費</t>
  </si>
  <si>
    <t>総 　　支 　　出 　　額</t>
  </si>
  <si>
    <t>資料：　保健福祉グループ</t>
  </si>
  <si>
    <t>運      動      指      導      室</t>
  </si>
  <si>
    <t>健      康      遊      浴      室</t>
  </si>
  <si>
    <t>集団健診</t>
  </si>
  <si>
    <t>和　　室</t>
  </si>
  <si>
    <t>講習室</t>
  </si>
  <si>
    <t>一     般</t>
  </si>
  <si>
    <t>60歳以上</t>
  </si>
  <si>
    <t>障がい者</t>
  </si>
  <si>
    <t>そ の 他</t>
  </si>
  <si>
    <t>計</t>
  </si>
  <si>
    <t>実習室</t>
  </si>
  <si>
    <t>活動室</t>
  </si>
  <si>
    <t>人</t>
  </si>
  <si>
    <t>ホ　ー　ル</t>
  </si>
  <si>
    <t>（１）</t>
  </si>
  <si>
    <t>（２）</t>
  </si>
  <si>
    <t>　97　　保健福祉総合センター使用状況</t>
  </si>
  <si>
    <t>調　理</t>
  </si>
  <si>
    <t>合　　　計</t>
  </si>
  <si>
    <t>住　民</t>
  </si>
  <si>
    <t>(注)　昭和６１年４月１日法改正により次表に変更</t>
  </si>
  <si>
    <t>会　　　議　　　室</t>
  </si>
  <si>
    <t>年    度</t>
  </si>
  <si>
    <t>平成</t>
  </si>
  <si>
    <t>16年度</t>
  </si>
  <si>
    <t>17年度</t>
  </si>
  <si>
    <t>18年度</t>
  </si>
  <si>
    <t>19年度</t>
  </si>
  <si>
    <t>　　－</t>
  </si>
  <si>
    <t>(注)　平成１６年１０月開設。　平成１６年度は、平成１６年１１月から１７年３月分</t>
  </si>
  <si>
    <t>(注)　平成１６年度、１７年度の運動指導室、健康遊浴室の「６０歳以上」欄は「６５歳以上」使用人数</t>
  </si>
  <si>
    <t xml:space="preserve">　81　　敬老年金支給状況      </t>
  </si>
  <si>
    <t xml:space="preserve">　89　　生活保護の状況      </t>
  </si>
  <si>
    <t xml:space="preserve">　92　　児童手当支給状況          </t>
  </si>
  <si>
    <t xml:space="preserve">　95　　拠出年金支給状況      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</si>
</sst>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,##0_ "/>
    <numFmt numFmtId="181" formatCode="#,##0_);[Red]\(#,##0\)"/>
    <numFmt numFmtId="182" formatCode="_ * #,##0.0_ ;_ * \-#,##0.0_ ;_ * &quot;-&quot;?_ ;_ @_ "/>
    <numFmt numFmtId="183" formatCode="0.00_ "/>
    <numFmt numFmtId="184" formatCode="0.0_ "/>
    <numFmt numFmtId="185" formatCode="0.000_ "/>
  </numFmts>
  <fonts count="13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0.5"/>
      <color indexed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7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1" fontId="1" fillId="0" borderId="7" xfId="0" applyNumberFormat="1" applyFont="1" applyBorder="1" applyAlignment="1">
      <alignment horizontal="center" wrapText="1"/>
    </xf>
    <xf numFmtId="182" fontId="1" fillId="0" borderId="7" xfId="0" applyNumberFormat="1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182" fontId="1" fillId="0" borderId="8" xfId="0" applyNumberFormat="1" applyFont="1" applyBorder="1" applyAlignment="1">
      <alignment horizontal="center" wrapText="1"/>
    </xf>
    <xf numFmtId="182" fontId="1" fillId="0" borderId="1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1" fontId="1" fillId="0" borderId="3" xfId="0" applyNumberFormat="1" applyFont="1" applyBorder="1" applyAlignment="1">
      <alignment horizontal="center" wrapText="1"/>
    </xf>
    <xf numFmtId="182" fontId="1" fillId="0" borderId="3" xfId="0" applyNumberFormat="1" applyFont="1" applyBorder="1" applyAlignment="1">
      <alignment horizontal="center" wrapText="1"/>
    </xf>
    <xf numFmtId="182" fontId="1" fillId="0" borderId="1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1" fontId="1" fillId="0" borderId="17" xfId="0" applyNumberFormat="1" applyFont="1" applyBorder="1" applyAlignment="1">
      <alignment horizontal="center" wrapText="1"/>
    </xf>
    <xf numFmtId="41" fontId="1" fillId="0" borderId="15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41" fontId="1" fillId="0" borderId="12" xfId="0" applyNumberFormat="1" applyFont="1" applyBorder="1" applyAlignment="1">
      <alignment horizontal="center" wrapText="1"/>
    </xf>
    <xf numFmtId="41" fontId="1" fillId="0" borderId="1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top" wrapText="1"/>
    </xf>
    <xf numFmtId="41" fontId="1" fillId="0" borderId="21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center" wrapText="1"/>
    </xf>
    <xf numFmtId="41" fontId="1" fillId="0" borderId="2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41" fontId="3" fillId="0" borderId="5" xfId="0" applyNumberFormat="1" applyFont="1" applyBorder="1" applyAlignment="1">
      <alignment horizontal="center" wrapText="1"/>
    </xf>
    <xf numFmtId="41" fontId="3" fillId="0" borderId="10" xfId="0" applyNumberFormat="1" applyFont="1" applyBorder="1" applyAlignment="1">
      <alignment horizontal="center" wrapText="1"/>
    </xf>
    <xf numFmtId="41" fontId="1" fillId="0" borderId="25" xfId="0" applyNumberFormat="1" applyFont="1" applyBorder="1" applyAlignment="1">
      <alignment horizontal="center" wrapText="1"/>
    </xf>
    <xf numFmtId="41" fontId="1" fillId="0" borderId="2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/>
    </xf>
    <xf numFmtId="0" fontId="1" fillId="0" borderId="2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left" vertical="top" wrapText="1"/>
    </xf>
    <xf numFmtId="184" fontId="1" fillId="0" borderId="0" xfId="0" applyNumberFormat="1" applyFont="1" applyBorder="1" applyAlignment="1">
      <alignment horizontal="center" wrapText="1"/>
    </xf>
    <xf numFmtId="184" fontId="0" fillId="0" borderId="0" xfId="0" applyNumberFormat="1" applyAlignment="1">
      <alignment/>
    </xf>
    <xf numFmtId="41" fontId="1" fillId="0" borderId="0" xfId="0" applyNumberFormat="1" applyFont="1" applyBorder="1" applyAlignment="1">
      <alignment horizontal="justify" vertical="center" wrapText="1"/>
    </xf>
    <xf numFmtId="41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41" fontId="1" fillId="0" borderId="0" xfId="0" applyNumberFormat="1" applyFont="1" applyBorder="1" applyAlignment="1">
      <alignment horizontal="justify" vertical="top" wrapText="1"/>
    </xf>
    <xf numFmtId="41" fontId="0" fillId="0" borderId="0" xfId="0" applyNumberFormat="1" applyAlignment="1">
      <alignment/>
    </xf>
    <xf numFmtId="0" fontId="1" fillId="0" borderId="12" xfId="0" applyFont="1" applyBorder="1" applyAlignment="1">
      <alignment horizontal="distributed" vertical="center"/>
    </xf>
    <xf numFmtId="41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180" fontId="1" fillId="0" borderId="0" xfId="0" applyNumberFormat="1" applyFont="1" applyBorder="1" applyAlignment="1">
      <alignment horizontal="center" wrapText="1"/>
    </xf>
    <xf numFmtId="180" fontId="0" fillId="0" borderId="0" xfId="0" applyNumberFormat="1" applyAlignment="1">
      <alignment/>
    </xf>
    <xf numFmtId="184" fontId="9" fillId="0" borderId="0" xfId="0" applyNumberFormat="1" applyFont="1" applyAlignment="1">
      <alignment/>
    </xf>
    <xf numFmtId="182" fontId="1" fillId="0" borderId="15" xfId="0" applyNumberFormat="1" applyFont="1" applyFill="1" applyBorder="1" applyAlignment="1">
      <alignment horizontal="center" wrapText="1"/>
    </xf>
    <xf numFmtId="41" fontId="9" fillId="0" borderId="0" xfId="0" applyNumberFormat="1" applyFont="1" applyAlignment="1">
      <alignment vertical="center"/>
    </xf>
    <xf numFmtId="41" fontId="1" fillId="0" borderId="7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right" vertical="top" wrapText="1"/>
    </xf>
    <xf numFmtId="185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justify" vertical="center" wrapText="1"/>
    </xf>
    <xf numFmtId="41" fontId="10" fillId="0" borderId="0" xfId="0" applyNumberFormat="1" applyFont="1" applyBorder="1" applyAlignment="1">
      <alignment horizontal="justify" wrapText="1"/>
    </xf>
    <xf numFmtId="41" fontId="9" fillId="0" borderId="0" xfId="0" applyNumberFormat="1" applyFont="1" applyFill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1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distributed" vertical="center" wrapText="1" indent="1"/>
    </xf>
    <xf numFmtId="0" fontId="8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0" fillId="0" borderId="0" xfId="21" applyBorder="1">
      <alignment vertical="center"/>
      <protection/>
    </xf>
    <xf numFmtId="0" fontId="1" fillId="0" borderId="4" xfId="21" applyFont="1" applyBorder="1">
      <alignment vertical="center"/>
      <protection/>
    </xf>
    <xf numFmtId="0" fontId="1" fillId="0" borderId="5" xfId="21" applyFont="1" applyBorder="1" applyAlignment="1">
      <alignment horizontal="right" vertical="top"/>
      <protection/>
    </xf>
    <xf numFmtId="0" fontId="1" fillId="0" borderId="0" xfId="21" applyFont="1" applyBorder="1">
      <alignment vertical="center"/>
      <protection/>
    </xf>
    <xf numFmtId="38" fontId="1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0" fontId="1" fillId="0" borderId="10" xfId="21" applyFont="1" applyBorder="1" applyAlignment="1">
      <alignment horizontal="right" vertical="top"/>
      <protection/>
    </xf>
    <xf numFmtId="0" fontId="1" fillId="0" borderId="5" xfId="21" applyFont="1" applyBorder="1" applyAlignment="1">
      <alignment horizontal="right" vertical="top" shrinkToFit="1"/>
      <protection/>
    </xf>
    <xf numFmtId="0" fontId="1" fillId="0" borderId="7" xfId="21" applyFont="1" applyBorder="1" applyAlignment="1">
      <alignment horizontal="center" vertical="center" shrinkToFit="1"/>
      <protection/>
    </xf>
    <xf numFmtId="0" fontId="1" fillId="0" borderId="15" xfId="21" applyFont="1" applyBorder="1" applyAlignment="1">
      <alignment horizontal="center" vertical="center" shrinkToFit="1"/>
      <protection/>
    </xf>
    <xf numFmtId="41" fontId="1" fillId="0" borderId="3" xfId="17" applyNumberFormat="1" applyFont="1" applyBorder="1" applyAlignment="1">
      <alignment horizontal="center"/>
    </xf>
    <xf numFmtId="41" fontId="1" fillId="0" borderId="17" xfId="17" applyNumberFormat="1" applyFont="1" applyBorder="1" applyAlignment="1">
      <alignment horizontal="center"/>
    </xf>
    <xf numFmtId="41" fontId="1" fillId="0" borderId="7" xfId="17" applyNumberFormat="1" applyFont="1" applyBorder="1" applyAlignment="1">
      <alignment horizontal="center"/>
    </xf>
    <xf numFmtId="41" fontId="1" fillId="0" borderId="15" xfId="17" applyNumberFormat="1" applyFont="1" applyBorder="1" applyAlignment="1">
      <alignment horizontal="center"/>
    </xf>
    <xf numFmtId="41" fontId="1" fillId="0" borderId="8" xfId="17" applyNumberFormat="1" applyFont="1" applyBorder="1" applyAlignment="1">
      <alignment horizontal="center"/>
    </xf>
    <xf numFmtId="41" fontId="1" fillId="0" borderId="16" xfId="17" applyNumberFormat="1" applyFont="1" applyBorder="1" applyAlignment="1">
      <alignment horizontal="center"/>
    </xf>
    <xf numFmtId="0" fontId="11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right" vertical="top"/>
      <protection/>
    </xf>
    <xf numFmtId="0" fontId="11" fillId="0" borderId="0" xfId="21" applyFont="1" applyBorder="1" applyAlignment="1" quotePrefix="1">
      <alignment horizontal="center" vertical="center"/>
      <protection/>
    </xf>
    <xf numFmtId="0" fontId="1" fillId="0" borderId="11" xfId="21" applyFont="1" applyBorder="1" applyAlignment="1">
      <alignment horizontal="center" vertical="center" shrinkToFit="1"/>
      <protection/>
    </xf>
    <xf numFmtId="0" fontId="1" fillId="0" borderId="3" xfId="21" applyFont="1" applyBorder="1" applyAlignment="1">
      <alignment horizontal="center" vertical="center" shrinkToFit="1"/>
      <protection/>
    </xf>
    <xf numFmtId="0" fontId="1" fillId="0" borderId="7" xfId="21" applyFont="1" applyBorder="1" applyAlignment="1" quotePrefix="1">
      <alignment horizontal="center" vertical="center" shrinkToFit="1"/>
      <protection/>
    </xf>
    <xf numFmtId="0" fontId="1" fillId="0" borderId="6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0" xfId="21" applyFont="1" applyAlignment="1">
      <alignment/>
      <protection/>
    </xf>
    <xf numFmtId="41" fontId="0" fillId="0" borderId="0" xfId="21" applyNumberFormat="1">
      <alignment vertical="center"/>
      <protection/>
    </xf>
    <xf numFmtId="0" fontId="0" fillId="0" borderId="0" xfId="0" applyAlignment="1">
      <alignment horizontal="left" vertical="center"/>
    </xf>
    <xf numFmtId="0" fontId="1" fillId="0" borderId="18" xfId="21" applyFont="1" applyBorder="1">
      <alignment vertical="center"/>
      <protection/>
    </xf>
    <xf numFmtId="0" fontId="1" fillId="0" borderId="12" xfId="21" applyFont="1" applyBorder="1" applyAlignment="1">
      <alignment horizontal="right" vertical="top" shrinkToFit="1"/>
      <protection/>
    </xf>
    <xf numFmtId="0" fontId="1" fillId="0" borderId="12" xfId="21" applyFont="1" applyBorder="1" applyAlignment="1">
      <alignment horizontal="right" vertical="top"/>
      <protection/>
    </xf>
    <xf numFmtId="0" fontId="1" fillId="0" borderId="13" xfId="21" applyFont="1" applyBorder="1" applyAlignment="1">
      <alignment horizontal="right" vertical="top"/>
      <protection/>
    </xf>
    <xf numFmtId="0" fontId="1" fillId="0" borderId="30" xfId="21" applyFont="1" applyBorder="1" applyAlignment="1">
      <alignment horizontal="right" vertical="top"/>
      <protection/>
    </xf>
    <xf numFmtId="0" fontId="0" fillId="0" borderId="29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wrapText="1"/>
    </xf>
    <xf numFmtId="0" fontId="1" fillId="0" borderId="14" xfId="0" applyFont="1" applyBorder="1" applyAlignment="1">
      <alignment horizontal="distributed" wrapText="1"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distributed" vertical="top" wrapText="1" indent="1"/>
    </xf>
    <xf numFmtId="0" fontId="1" fillId="0" borderId="31" xfId="0" applyFont="1" applyBorder="1" applyAlignment="1">
      <alignment horizontal="distributed" vertical="top" wrapText="1" indent="1"/>
    </xf>
    <xf numFmtId="0" fontId="1" fillId="0" borderId="35" xfId="0" applyFont="1" applyBorder="1" applyAlignment="1">
      <alignment horizontal="distributed" vertical="top" wrapText="1" indent="1"/>
    </xf>
    <xf numFmtId="0" fontId="1" fillId="0" borderId="22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2" fontId="1" fillId="0" borderId="3" xfId="0" applyNumberFormat="1" applyFont="1" applyFill="1" applyBorder="1" applyAlignment="1">
      <alignment horizontal="center" vertical="center" wrapText="1"/>
    </xf>
    <xf numFmtId="182" fontId="1" fillId="0" borderId="17" xfId="0" applyNumberFormat="1" applyFont="1" applyFill="1" applyBorder="1" applyAlignment="1">
      <alignment horizontal="center" vertical="center" wrapText="1"/>
    </xf>
    <xf numFmtId="182" fontId="1" fillId="0" borderId="7" xfId="0" applyNumberFormat="1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2" fontId="1" fillId="0" borderId="7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182" fontId="1" fillId="0" borderId="8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34" xfId="0" applyFont="1" applyBorder="1" applyAlignment="1">
      <alignment/>
    </xf>
    <xf numFmtId="0" fontId="0" fillId="0" borderId="34" xfId="0" applyBorder="1" applyAlignment="1">
      <alignment/>
    </xf>
    <xf numFmtId="0" fontId="8" fillId="0" borderId="34" xfId="0" applyFont="1" applyBorder="1" applyAlignment="1">
      <alignment horizontal="right"/>
    </xf>
    <xf numFmtId="0" fontId="1" fillId="0" borderId="0" xfId="0" applyFont="1" applyAlignment="1">
      <alignment horizontal="right" shrinkToFi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33" xfId="0" applyFont="1" applyBorder="1" applyAlignment="1">
      <alignment horizontal="distributed" vertical="top" wrapText="1"/>
    </xf>
    <xf numFmtId="0" fontId="1" fillId="0" borderId="14" xfId="0" applyFont="1" applyBorder="1" applyAlignment="1">
      <alignment horizontal="distributed" vertical="top" wrapText="1"/>
    </xf>
    <xf numFmtId="0" fontId="1" fillId="0" borderId="34" xfId="0" applyFont="1" applyBorder="1" applyAlignment="1">
      <alignment horizontal="right" wrapText="1"/>
    </xf>
    <xf numFmtId="0" fontId="1" fillId="0" borderId="19" xfId="0" applyFont="1" applyBorder="1" applyAlignment="1">
      <alignment horizontal="distributed" vertical="top" wrapText="1"/>
    </xf>
    <xf numFmtId="0" fontId="1" fillId="0" borderId="31" xfId="0" applyFont="1" applyBorder="1" applyAlignment="1">
      <alignment horizontal="distributed" vertical="top" wrapText="1"/>
    </xf>
    <xf numFmtId="0" fontId="1" fillId="0" borderId="32" xfId="0" applyFont="1" applyBorder="1" applyAlignment="1">
      <alignment horizontal="distributed" vertical="top" wrapText="1"/>
    </xf>
    <xf numFmtId="0" fontId="1" fillId="0" borderId="19" xfId="0" applyFont="1" applyBorder="1" applyAlignment="1">
      <alignment horizontal="distributed" vertical="top" wrapText="1" indent="2"/>
    </xf>
    <xf numFmtId="0" fontId="1" fillId="0" borderId="31" xfId="0" applyFont="1" applyBorder="1" applyAlignment="1">
      <alignment horizontal="distributed" vertical="top" wrapText="1" indent="2"/>
    </xf>
    <xf numFmtId="0" fontId="1" fillId="0" borderId="35" xfId="0" applyFont="1" applyBorder="1" applyAlignment="1">
      <alignment horizontal="distributed" vertical="top" wrapText="1" indent="2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0" fillId="0" borderId="34" xfId="0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3" xfId="0" applyFont="1" applyBorder="1" applyAlignment="1">
      <alignment horizontal="distributed" wrapText="1" indent="1"/>
    </xf>
    <xf numFmtId="0" fontId="1" fillId="0" borderId="14" xfId="0" applyFont="1" applyBorder="1" applyAlignment="1">
      <alignment horizontal="distributed" wrapText="1" indent="1"/>
    </xf>
    <xf numFmtId="0" fontId="1" fillId="0" borderId="1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1" fillId="0" borderId="0" xfId="21" applyFont="1" applyBorder="1" applyAlignment="1">
      <alignment horizontal="center" vertical="center"/>
      <protection/>
    </xf>
    <xf numFmtId="41" fontId="1" fillId="0" borderId="7" xfId="17" applyNumberFormat="1" applyFon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0" fontId="1" fillId="0" borderId="5" xfId="21" applyFont="1" applyBorder="1" applyAlignment="1">
      <alignment horizontal="right" vertical="top"/>
      <protection/>
    </xf>
    <xf numFmtId="0" fontId="0" fillId="0" borderId="10" xfId="0" applyBorder="1" applyAlignment="1">
      <alignment/>
    </xf>
    <xf numFmtId="41" fontId="1" fillId="0" borderId="3" xfId="17" applyNumberFormat="1" applyFon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0" fontId="11" fillId="0" borderId="0" xfId="21" applyFont="1" applyBorder="1">
      <alignment vertical="center"/>
      <protection/>
    </xf>
    <xf numFmtId="0" fontId="11" fillId="0" borderId="0" xfId="21" applyFont="1" applyBorder="1" applyAlignment="1" quotePrefix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" fillId="0" borderId="9" xfId="21" applyFont="1" applyBorder="1" applyAlignment="1">
      <alignment horizontal="center" vertical="center" shrinkToFit="1"/>
      <protection/>
    </xf>
    <xf numFmtId="0" fontId="1" fillId="0" borderId="1" xfId="21" applyFont="1" applyBorder="1" applyAlignment="1">
      <alignment horizontal="center" vertical="center" shrinkToFit="1"/>
      <protection/>
    </xf>
    <xf numFmtId="0" fontId="1" fillId="0" borderId="33" xfId="21" applyFont="1" applyBorder="1" applyAlignment="1">
      <alignment horizontal="center" vertical="center" shrinkToFit="1"/>
      <protection/>
    </xf>
    <xf numFmtId="0" fontId="1" fillId="0" borderId="7" xfId="21" applyFont="1" applyBorder="1" applyAlignment="1">
      <alignment horizontal="center" vertical="center" shrinkToFit="1"/>
      <protection/>
    </xf>
    <xf numFmtId="0" fontId="1" fillId="0" borderId="14" xfId="21" applyFont="1" applyBorder="1" applyAlignment="1">
      <alignment horizontal="center" vertical="center" shrinkToFit="1"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shrinkToFit="1"/>
    </xf>
    <xf numFmtId="0" fontId="1" fillId="0" borderId="7" xfId="21" applyFont="1" applyBorder="1" applyAlignment="1" quotePrefix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41" fontId="1" fillId="0" borderId="8" xfId="17" applyNumberFormat="1" applyFont="1" applyBorder="1" applyAlignment="1">
      <alignment horizontal="center"/>
    </xf>
    <xf numFmtId="41" fontId="0" fillId="0" borderId="16" xfId="0" applyNumberForma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しゃきっと統計資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SheetLayoutView="100" workbookViewId="0" topLeftCell="A1">
      <selection activeCell="I3" sqref="I3"/>
    </sheetView>
  </sheetViews>
  <sheetFormatPr defaultColWidth="9.00390625" defaultRowHeight="13.5"/>
  <cols>
    <col min="1" max="1" width="17.00390625" style="0" customWidth="1"/>
    <col min="2" max="7" width="11.375" style="0" customWidth="1"/>
    <col min="8" max="8" width="11.25390625" style="0" bestFit="1" customWidth="1"/>
    <col min="9" max="9" width="6.25390625" style="0" customWidth="1"/>
  </cols>
  <sheetData>
    <row r="1" spans="1:7" ht="22.5" customHeight="1">
      <c r="A1" s="183" t="s">
        <v>528</v>
      </c>
      <c r="B1" s="183"/>
      <c r="C1" s="183"/>
      <c r="D1" s="183"/>
      <c r="E1" s="183"/>
      <c r="F1" s="22"/>
      <c r="G1" s="22"/>
    </row>
    <row r="2" ht="22.5" customHeight="1" thickBot="1"/>
    <row r="3" spans="1:8" ht="14.25" customHeight="1">
      <c r="A3" s="185" t="s">
        <v>8</v>
      </c>
      <c r="B3" s="187" t="s">
        <v>9</v>
      </c>
      <c r="C3" s="187"/>
      <c r="D3" s="187" t="s">
        <v>11</v>
      </c>
      <c r="E3" s="187"/>
      <c r="F3" s="187" t="s">
        <v>10</v>
      </c>
      <c r="G3" s="188"/>
      <c r="H3" s="2"/>
    </row>
    <row r="4" spans="1:8" ht="13.5">
      <c r="A4" s="186"/>
      <c r="B4" s="26" t="s">
        <v>272</v>
      </c>
      <c r="C4" s="26" t="s">
        <v>271</v>
      </c>
      <c r="D4" s="26" t="s">
        <v>282</v>
      </c>
      <c r="E4" s="26" t="s">
        <v>283</v>
      </c>
      <c r="F4" s="26" t="s">
        <v>282</v>
      </c>
      <c r="G4" s="31" t="s">
        <v>283</v>
      </c>
      <c r="H4" s="2"/>
    </row>
    <row r="5" spans="1:8" ht="7.5" customHeight="1">
      <c r="A5" s="16"/>
      <c r="B5" s="17" t="s">
        <v>7</v>
      </c>
      <c r="C5" s="17" t="s">
        <v>55</v>
      </c>
      <c r="D5" s="17" t="s">
        <v>284</v>
      </c>
      <c r="E5" s="17" t="s">
        <v>55</v>
      </c>
      <c r="F5" s="17" t="s">
        <v>285</v>
      </c>
      <c r="G5" s="25" t="s">
        <v>285</v>
      </c>
      <c r="H5" s="2"/>
    </row>
    <row r="6" spans="1:9" ht="21.75" customHeight="1">
      <c r="A6" s="40" t="s">
        <v>379</v>
      </c>
      <c r="B6" s="41">
        <v>8611</v>
      </c>
      <c r="C6" s="41">
        <v>26064</v>
      </c>
      <c r="D6" s="41">
        <v>3266</v>
      </c>
      <c r="E6" s="41">
        <v>10606</v>
      </c>
      <c r="F6" s="42">
        <v>37.9</v>
      </c>
      <c r="G6" s="43">
        <v>40.7</v>
      </c>
      <c r="H6" s="98"/>
      <c r="I6" s="99"/>
    </row>
    <row r="7" spans="1:9" ht="21.75" customHeight="1">
      <c r="A7" s="32" t="s">
        <v>380</v>
      </c>
      <c r="B7" s="33">
        <v>8665</v>
      </c>
      <c r="C7" s="33">
        <v>26103</v>
      </c>
      <c r="D7" s="33">
        <v>3309</v>
      </c>
      <c r="E7" s="33">
        <v>10603</v>
      </c>
      <c r="F7" s="34">
        <v>38.2</v>
      </c>
      <c r="G7" s="35">
        <v>40.6</v>
      </c>
      <c r="H7" s="98"/>
      <c r="I7" s="99"/>
    </row>
    <row r="8" spans="1:9" ht="21.75" customHeight="1">
      <c r="A8" s="32" t="s">
        <v>90</v>
      </c>
      <c r="B8" s="33">
        <v>8698</v>
      </c>
      <c r="C8" s="33">
        <v>26260</v>
      </c>
      <c r="D8" s="33">
        <v>3313</v>
      </c>
      <c r="E8" s="33">
        <v>10455</v>
      </c>
      <c r="F8" s="34">
        <v>38.1</v>
      </c>
      <c r="G8" s="35">
        <v>39.8</v>
      </c>
      <c r="H8" s="98"/>
      <c r="I8" s="99"/>
    </row>
    <row r="9" spans="1:9" ht="21.75" customHeight="1">
      <c r="A9" s="32" t="s">
        <v>91</v>
      </c>
      <c r="B9" s="33">
        <v>8694</v>
      </c>
      <c r="C9" s="33">
        <v>26364</v>
      </c>
      <c r="D9" s="33">
        <v>3329</v>
      </c>
      <c r="E9" s="33">
        <v>10400</v>
      </c>
      <c r="F9" s="34">
        <v>38.3</v>
      </c>
      <c r="G9" s="35">
        <v>39.4</v>
      </c>
      <c r="H9" s="98"/>
      <c r="I9" s="99"/>
    </row>
    <row r="10" spans="1:9" ht="21.75" customHeight="1">
      <c r="A10" s="32" t="s">
        <v>92</v>
      </c>
      <c r="B10" s="33">
        <v>8789</v>
      </c>
      <c r="C10" s="33">
        <v>26400</v>
      </c>
      <c r="D10" s="33">
        <v>3300</v>
      </c>
      <c r="E10" s="33">
        <v>10286</v>
      </c>
      <c r="F10" s="34">
        <v>37.5</v>
      </c>
      <c r="G10" s="115">
        <v>39</v>
      </c>
      <c r="H10" s="98"/>
      <c r="I10" s="114"/>
    </row>
    <row r="11" spans="1:9" ht="21.75" customHeight="1">
      <c r="A11" s="32" t="s">
        <v>93</v>
      </c>
      <c r="B11" s="33">
        <v>9067</v>
      </c>
      <c r="C11" s="33">
        <v>26709</v>
      </c>
      <c r="D11" s="33">
        <v>3630</v>
      </c>
      <c r="E11" s="33">
        <v>10920</v>
      </c>
      <c r="F11" s="34">
        <v>40</v>
      </c>
      <c r="G11" s="35">
        <v>40.9</v>
      </c>
      <c r="H11" s="98"/>
      <c r="I11" s="99"/>
    </row>
    <row r="12" spans="1:9" ht="21.75" customHeight="1">
      <c r="A12" s="32" t="s">
        <v>94</v>
      </c>
      <c r="B12" s="33">
        <v>9078</v>
      </c>
      <c r="C12" s="33">
        <v>26805</v>
      </c>
      <c r="D12" s="33">
        <v>3681</v>
      </c>
      <c r="E12" s="33">
        <v>11041</v>
      </c>
      <c r="F12" s="34">
        <v>40.5</v>
      </c>
      <c r="G12" s="35">
        <v>41.2</v>
      </c>
      <c r="H12" s="98"/>
      <c r="I12" s="99"/>
    </row>
    <row r="13" spans="1:9" ht="21.75" customHeight="1">
      <c r="A13" s="32" t="s">
        <v>95</v>
      </c>
      <c r="B13" s="33">
        <v>9156</v>
      </c>
      <c r="C13" s="33">
        <v>26912</v>
      </c>
      <c r="D13" s="33">
        <v>3786</v>
      </c>
      <c r="E13" s="33">
        <v>11217</v>
      </c>
      <c r="F13" s="34">
        <v>41.3</v>
      </c>
      <c r="G13" s="35">
        <v>41.7</v>
      </c>
      <c r="H13" s="98"/>
      <c r="I13" s="99"/>
    </row>
    <row r="14" spans="1:9" ht="21.75" customHeight="1">
      <c r="A14" s="32" t="s">
        <v>96</v>
      </c>
      <c r="B14" s="33">
        <v>9157</v>
      </c>
      <c r="C14" s="33">
        <v>26784</v>
      </c>
      <c r="D14" s="33">
        <v>3852</v>
      </c>
      <c r="E14" s="33">
        <v>11198</v>
      </c>
      <c r="F14" s="34">
        <v>42.1</v>
      </c>
      <c r="G14" s="35">
        <v>41.8</v>
      </c>
      <c r="H14" s="98"/>
      <c r="I14" s="99"/>
    </row>
    <row r="15" spans="1:9" ht="21.75" customHeight="1">
      <c r="A15" s="32" t="s">
        <v>97</v>
      </c>
      <c r="B15" s="33">
        <v>9152</v>
      </c>
      <c r="C15" s="33">
        <v>26697</v>
      </c>
      <c r="D15" s="33">
        <v>3744</v>
      </c>
      <c r="E15" s="33">
        <v>10791</v>
      </c>
      <c r="F15" s="34">
        <v>40.9</v>
      </c>
      <c r="G15" s="35">
        <v>40.4</v>
      </c>
      <c r="H15" s="98"/>
      <c r="I15" s="99"/>
    </row>
    <row r="16" spans="1:9" ht="21.75" customHeight="1">
      <c r="A16" s="32" t="s">
        <v>98</v>
      </c>
      <c r="B16" s="33">
        <v>9188</v>
      </c>
      <c r="C16" s="33">
        <v>26664</v>
      </c>
      <c r="D16" s="33">
        <v>3893</v>
      </c>
      <c r="E16" s="33">
        <v>11048</v>
      </c>
      <c r="F16" s="34">
        <v>42.4</v>
      </c>
      <c r="G16" s="35">
        <v>41.4</v>
      </c>
      <c r="H16" s="98"/>
      <c r="I16" s="99"/>
    </row>
    <row r="17" spans="1:9" ht="21.75" customHeight="1">
      <c r="A17" s="32" t="s">
        <v>99</v>
      </c>
      <c r="B17" s="33">
        <v>9155</v>
      </c>
      <c r="C17" s="33">
        <v>26436</v>
      </c>
      <c r="D17" s="33">
        <v>4006</v>
      </c>
      <c r="E17" s="33">
        <v>11223</v>
      </c>
      <c r="F17" s="34">
        <v>43.8</v>
      </c>
      <c r="G17" s="35">
        <v>42.5</v>
      </c>
      <c r="H17" s="98"/>
      <c r="I17" s="99"/>
    </row>
    <row r="18" spans="1:9" ht="21.75" customHeight="1">
      <c r="A18" s="32" t="s">
        <v>100</v>
      </c>
      <c r="B18" s="33">
        <v>9180</v>
      </c>
      <c r="C18" s="33">
        <v>26329</v>
      </c>
      <c r="D18" s="33">
        <v>3967</v>
      </c>
      <c r="E18" s="33">
        <v>11069</v>
      </c>
      <c r="F18" s="34">
        <v>43.2</v>
      </c>
      <c r="G18" s="35">
        <v>42</v>
      </c>
      <c r="H18" s="98"/>
      <c r="I18" s="99"/>
    </row>
    <row r="19" spans="1:9" ht="21.75" customHeight="1">
      <c r="A19" s="32" t="s">
        <v>101</v>
      </c>
      <c r="B19" s="33">
        <v>9087</v>
      </c>
      <c r="C19" s="33">
        <v>26051</v>
      </c>
      <c r="D19" s="33">
        <v>3893</v>
      </c>
      <c r="E19" s="33">
        <v>10701</v>
      </c>
      <c r="F19" s="34">
        <v>42.8</v>
      </c>
      <c r="G19" s="35">
        <v>41.1</v>
      </c>
      <c r="H19" s="98"/>
      <c r="I19" s="99"/>
    </row>
    <row r="20" spans="1:9" ht="21.75" customHeight="1">
      <c r="A20" s="32" t="s">
        <v>381</v>
      </c>
      <c r="B20" s="33">
        <v>9083</v>
      </c>
      <c r="C20" s="33">
        <v>25825</v>
      </c>
      <c r="D20" s="33">
        <v>3722</v>
      </c>
      <c r="E20" s="33">
        <v>10024</v>
      </c>
      <c r="F20" s="34">
        <v>41</v>
      </c>
      <c r="G20" s="35">
        <v>38.8</v>
      </c>
      <c r="H20" s="98"/>
      <c r="I20" s="99"/>
    </row>
    <row r="21" spans="1:9" ht="21.75" customHeight="1">
      <c r="A21" s="32" t="s">
        <v>382</v>
      </c>
      <c r="B21" s="33">
        <v>9010</v>
      </c>
      <c r="C21" s="33">
        <v>25551</v>
      </c>
      <c r="D21" s="33">
        <v>3607</v>
      </c>
      <c r="E21" s="33">
        <v>9581</v>
      </c>
      <c r="F21" s="34">
        <v>40</v>
      </c>
      <c r="G21" s="35">
        <v>37.5</v>
      </c>
      <c r="H21" s="98"/>
      <c r="I21" s="99"/>
    </row>
    <row r="22" spans="1:9" ht="21.75" customHeight="1">
      <c r="A22" s="32" t="s">
        <v>383</v>
      </c>
      <c r="B22" s="33">
        <v>9001</v>
      </c>
      <c r="C22" s="33">
        <v>25252</v>
      </c>
      <c r="D22" s="33">
        <v>3523</v>
      </c>
      <c r="E22" s="33">
        <v>9147</v>
      </c>
      <c r="F22" s="34">
        <v>39.1</v>
      </c>
      <c r="G22" s="35">
        <v>36.2</v>
      </c>
      <c r="H22" s="98"/>
      <c r="I22" s="99"/>
    </row>
    <row r="23" spans="1:9" ht="21.75" customHeight="1">
      <c r="A23" s="32" t="s">
        <v>384</v>
      </c>
      <c r="B23" s="33">
        <v>9064</v>
      </c>
      <c r="C23" s="33">
        <v>25079</v>
      </c>
      <c r="D23" s="33">
        <v>3475</v>
      </c>
      <c r="E23" s="33">
        <v>8864</v>
      </c>
      <c r="F23" s="34">
        <v>38.3</v>
      </c>
      <c r="G23" s="35">
        <v>35.3</v>
      </c>
      <c r="H23" s="98"/>
      <c r="I23" s="99"/>
    </row>
    <row r="24" spans="1:9" ht="21.75" customHeight="1">
      <c r="A24" s="32" t="s">
        <v>385</v>
      </c>
      <c r="B24" s="33">
        <v>9106</v>
      </c>
      <c r="C24" s="33">
        <v>24934</v>
      </c>
      <c r="D24" s="33">
        <v>3458</v>
      </c>
      <c r="E24" s="33">
        <v>8593</v>
      </c>
      <c r="F24" s="34">
        <v>38</v>
      </c>
      <c r="G24" s="35">
        <v>34.5</v>
      </c>
      <c r="H24" s="98"/>
      <c r="I24" s="99"/>
    </row>
    <row r="25" spans="1:9" ht="21.75" customHeight="1">
      <c r="A25" s="32" t="s">
        <v>386</v>
      </c>
      <c r="B25" s="33">
        <v>9121</v>
      </c>
      <c r="C25" s="33">
        <v>24756</v>
      </c>
      <c r="D25" s="33">
        <v>3488</v>
      </c>
      <c r="E25" s="33">
        <v>8528</v>
      </c>
      <c r="F25" s="34">
        <v>38.2</v>
      </c>
      <c r="G25" s="35">
        <v>34.4</v>
      </c>
      <c r="H25" s="98"/>
      <c r="I25" s="99"/>
    </row>
    <row r="26" spans="1:9" ht="21.75" customHeight="1">
      <c r="A26" s="32" t="s">
        <v>387</v>
      </c>
      <c r="B26" s="33">
        <v>9237</v>
      </c>
      <c r="C26" s="33">
        <v>24639</v>
      </c>
      <c r="D26" s="33">
        <v>3479</v>
      </c>
      <c r="E26" s="33">
        <v>8391</v>
      </c>
      <c r="F26" s="34">
        <v>37.7</v>
      </c>
      <c r="G26" s="35">
        <v>34.1</v>
      </c>
      <c r="H26" s="98"/>
      <c r="I26" s="99"/>
    </row>
    <row r="27" spans="1:9" ht="21.75" customHeight="1">
      <c r="A27" s="32" t="s">
        <v>388</v>
      </c>
      <c r="B27" s="33">
        <v>9289</v>
      </c>
      <c r="C27" s="33">
        <v>24452</v>
      </c>
      <c r="D27" s="33">
        <v>3534</v>
      </c>
      <c r="E27" s="33">
        <v>8332</v>
      </c>
      <c r="F27" s="34">
        <v>38</v>
      </c>
      <c r="G27" s="35">
        <v>34.1</v>
      </c>
      <c r="H27" s="98"/>
      <c r="I27" s="99"/>
    </row>
    <row r="28" spans="1:9" ht="21.75" customHeight="1">
      <c r="A28" s="32" t="s">
        <v>389</v>
      </c>
      <c r="B28" s="33">
        <v>9311</v>
      </c>
      <c r="C28" s="33">
        <v>24266</v>
      </c>
      <c r="D28" s="33">
        <v>3654</v>
      </c>
      <c r="E28" s="33">
        <v>8393</v>
      </c>
      <c r="F28" s="34">
        <v>39.2</v>
      </c>
      <c r="G28" s="35">
        <v>34.6</v>
      </c>
      <c r="H28" s="98"/>
      <c r="I28" s="99"/>
    </row>
    <row r="29" spans="1:9" ht="21.75" customHeight="1">
      <c r="A29" s="32" t="s">
        <v>390</v>
      </c>
      <c r="B29" s="33">
        <v>9386</v>
      </c>
      <c r="C29" s="33">
        <v>24128</v>
      </c>
      <c r="D29" s="33">
        <v>3754</v>
      </c>
      <c r="E29" s="33">
        <v>8493</v>
      </c>
      <c r="F29" s="34">
        <v>40</v>
      </c>
      <c r="G29" s="35">
        <v>35.2</v>
      </c>
      <c r="H29" s="98"/>
      <c r="I29" s="99"/>
    </row>
    <row r="30" spans="1:9" ht="21.75" customHeight="1">
      <c r="A30" s="32" t="s">
        <v>112</v>
      </c>
      <c r="B30" s="33">
        <v>9462</v>
      </c>
      <c r="C30" s="33">
        <v>23962</v>
      </c>
      <c r="D30" s="33">
        <v>3881</v>
      </c>
      <c r="E30" s="33">
        <v>8667</v>
      </c>
      <c r="F30" s="34">
        <v>41</v>
      </c>
      <c r="G30" s="35">
        <v>36.2</v>
      </c>
      <c r="H30" s="98"/>
      <c r="I30" s="99"/>
    </row>
    <row r="31" spans="1:9" ht="21.75" customHeight="1">
      <c r="A31" s="32" t="s">
        <v>113</v>
      </c>
      <c r="B31" s="33">
        <v>9539</v>
      </c>
      <c r="C31" s="33">
        <v>23799</v>
      </c>
      <c r="D31" s="33">
        <v>4011</v>
      </c>
      <c r="E31" s="33">
        <v>8801</v>
      </c>
      <c r="F31" s="34">
        <v>42</v>
      </c>
      <c r="G31" s="35">
        <v>37</v>
      </c>
      <c r="H31" s="98"/>
      <c r="I31" s="99"/>
    </row>
    <row r="32" spans="1:9" ht="21.75" customHeight="1">
      <c r="A32" s="32" t="s">
        <v>114</v>
      </c>
      <c r="B32" s="33">
        <v>9514</v>
      </c>
      <c r="C32" s="33">
        <v>23572</v>
      </c>
      <c r="D32" s="33">
        <v>4130</v>
      </c>
      <c r="E32" s="33">
        <v>8847</v>
      </c>
      <c r="F32" s="34">
        <v>43.4</v>
      </c>
      <c r="G32" s="35">
        <v>37.5</v>
      </c>
      <c r="H32" s="98"/>
      <c r="I32" s="99"/>
    </row>
    <row r="33" spans="1:9" ht="21.75" customHeight="1">
      <c r="A33" s="32" t="s">
        <v>281</v>
      </c>
      <c r="B33" s="33">
        <v>9515</v>
      </c>
      <c r="C33" s="33">
        <v>23262</v>
      </c>
      <c r="D33" s="33">
        <v>4243</v>
      </c>
      <c r="E33" s="33">
        <v>8996</v>
      </c>
      <c r="F33" s="34">
        <f aca="true" t="shared" si="0" ref="F33:G37">ROUND((D33/B33),3)*100</f>
        <v>44.6</v>
      </c>
      <c r="G33" s="35">
        <f t="shared" si="0"/>
        <v>38.7</v>
      </c>
      <c r="H33" s="98"/>
      <c r="I33" s="99"/>
    </row>
    <row r="34" spans="1:9" ht="21.75" customHeight="1">
      <c r="A34" s="32" t="s">
        <v>391</v>
      </c>
      <c r="B34" s="33">
        <v>9630</v>
      </c>
      <c r="C34" s="33">
        <v>23204</v>
      </c>
      <c r="D34" s="33">
        <v>4368</v>
      </c>
      <c r="E34" s="33">
        <v>9110</v>
      </c>
      <c r="F34" s="34">
        <f t="shared" si="0"/>
        <v>45.4</v>
      </c>
      <c r="G34" s="35">
        <f t="shared" si="0"/>
        <v>39.300000000000004</v>
      </c>
      <c r="H34" s="98"/>
      <c r="I34" s="99"/>
    </row>
    <row r="35" spans="1:9" ht="21.75" customHeight="1">
      <c r="A35" s="32" t="s">
        <v>392</v>
      </c>
      <c r="B35" s="33">
        <v>9635</v>
      </c>
      <c r="C35" s="33">
        <v>22942</v>
      </c>
      <c r="D35" s="33">
        <v>4479</v>
      </c>
      <c r="E35" s="33">
        <v>9253</v>
      </c>
      <c r="F35" s="34">
        <f t="shared" si="0"/>
        <v>46.5</v>
      </c>
      <c r="G35" s="35">
        <f t="shared" si="0"/>
        <v>40.300000000000004</v>
      </c>
      <c r="H35" s="98"/>
      <c r="I35" s="99"/>
    </row>
    <row r="36" spans="1:9" ht="21.75" customHeight="1">
      <c r="A36" s="32" t="s">
        <v>393</v>
      </c>
      <c r="B36" s="33">
        <v>9727</v>
      </c>
      <c r="C36" s="33">
        <v>22842</v>
      </c>
      <c r="D36" s="33">
        <v>4573</v>
      </c>
      <c r="E36" s="33">
        <v>9323</v>
      </c>
      <c r="F36" s="34">
        <f t="shared" si="0"/>
        <v>47</v>
      </c>
      <c r="G36" s="35">
        <f t="shared" si="0"/>
        <v>40.8</v>
      </c>
      <c r="H36" s="98"/>
      <c r="I36" s="99"/>
    </row>
    <row r="37" spans="1:9" ht="21.75" customHeight="1" thickBot="1">
      <c r="A37" s="36" t="s">
        <v>394</v>
      </c>
      <c r="B37" s="37">
        <v>9751</v>
      </c>
      <c r="C37" s="37">
        <v>22557</v>
      </c>
      <c r="D37" s="37">
        <v>4704</v>
      </c>
      <c r="E37" s="37">
        <v>9415</v>
      </c>
      <c r="F37" s="38">
        <f t="shared" si="0"/>
        <v>48.199999999999996</v>
      </c>
      <c r="G37" s="39">
        <f t="shared" si="0"/>
        <v>41.699999999999996</v>
      </c>
      <c r="H37" s="98"/>
      <c r="I37" s="99"/>
    </row>
    <row r="38" spans="1:7" ht="18" customHeight="1">
      <c r="A38" s="184" t="s">
        <v>319</v>
      </c>
      <c r="B38" s="184"/>
      <c r="C38" s="184"/>
      <c r="D38" s="184"/>
      <c r="E38" s="184"/>
      <c r="F38" s="184"/>
      <c r="G38" s="184"/>
    </row>
  </sheetData>
  <sheetProtection password="CF44" sheet="1" objects="1" scenarios="1"/>
  <mergeCells count="6">
    <mergeCell ref="A1:E1"/>
    <mergeCell ref="A38:G38"/>
    <mergeCell ref="A3:A4"/>
    <mergeCell ref="B3:C3"/>
    <mergeCell ref="D3:E3"/>
    <mergeCell ref="F3:G3"/>
  </mergeCells>
  <printOptions/>
  <pageMargins left="0.7874015748031497" right="0.7874015748031497" top="0.7874015748031497" bottom="0.5905511811023623" header="0.5118110236220472" footer="0.5118110236220472"/>
  <pageSetup firstPageNumber="193" useFirstPageNumber="1" horizontalDpi="600" verticalDpi="600" orientation="portrait" paperSize="9" scale="102" r:id="rId1"/>
  <headerFooter alignWithMargins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5.00390625" style="0" customWidth="1"/>
    <col min="2" max="7" width="9.50390625" style="0" customWidth="1"/>
    <col min="8" max="8" width="15.125" style="0" customWidth="1"/>
  </cols>
  <sheetData>
    <row r="1" spans="1:8" ht="22.5" customHeight="1">
      <c r="A1" s="183" t="s">
        <v>617</v>
      </c>
      <c r="B1" s="183"/>
      <c r="C1" s="183"/>
      <c r="D1" s="183"/>
      <c r="E1" s="183"/>
      <c r="F1" s="22"/>
      <c r="G1" s="22"/>
      <c r="H1" s="22"/>
    </row>
    <row r="2" ht="22.5" customHeight="1" thickBot="1"/>
    <row r="3" spans="1:8" ht="14.25" customHeight="1">
      <c r="A3" s="185" t="s">
        <v>125</v>
      </c>
      <c r="B3" s="216" t="s">
        <v>317</v>
      </c>
      <c r="C3" s="72" t="s">
        <v>542</v>
      </c>
      <c r="D3" s="72" t="s">
        <v>543</v>
      </c>
      <c r="E3" s="72" t="s">
        <v>544</v>
      </c>
      <c r="F3" s="72" t="s">
        <v>545</v>
      </c>
      <c r="G3" s="72" t="s">
        <v>546</v>
      </c>
      <c r="H3" s="229" t="s">
        <v>547</v>
      </c>
    </row>
    <row r="4" spans="1:8" ht="13.5">
      <c r="A4" s="186"/>
      <c r="B4" s="208"/>
      <c r="C4" s="66" t="s">
        <v>297</v>
      </c>
      <c r="D4" s="66" t="s">
        <v>297</v>
      </c>
      <c r="E4" s="66" t="s">
        <v>297</v>
      </c>
      <c r="F4" s="66" t="s">
        <v>297</v>
      </c>
      <c r="G4" s="66" t="s">
        <v>297</v>
      </c>
      <c r="H4" s="230"/>
    </row>
    <row r="5" spans="1:8" ht="7.5" customHeight="1">
      <c r="A5" s="16"/>
      <c r="B5" s="17" t="s">
        <v>7</v>
      </c>
      <c r="C5" s="17" t="s">
        <v>23</v>
      </c>
      <c r="D5" s="17" t="s">
        <v>23</v>
      </c>
      <c r="E5" s="17" t="s">
        <v>23</v>
      </c>
      <c r="F5" s="17" t="s">
        <v>23</v>
      </c>
      <c r="G5" s="17" t="s">
        <v>23</v>
      </c>
      <c r="H5" s="25" t="s">
        <v>65</v>
      </c>
    </row>
    <row r="6" spans="1:8" ht="21.75" customHeight="1">
      <c r="A6" s="40" t="s">
        <v>395</v>
      </c>
      <c r="B6" s="41">
        <v>1564</v>
      </c>
      <c r="C6" s="41">
        <v>51</v>
      </c>
      <c r="D6" s="41">
        <v>6</v>
      </c>
      <c r="E6" s="41">
        <v>3</v>
      </c>
      <c r="F6" s="41">
        <v>42</v>
      </c>
      <c r="G6" s="41">
        <v>37</v>
      </c>
      <c r="H6" s="46">
        <v>137100584</v>
      </c>
    </row>
    <row r="7" spans="1:8" ht="21.75" customHeight="1">
      <c r="A7" s="32" t="s">
        <v>464</v>
      </c>
      <c r="B7" s="33">
        <v>1617</v>
      </c>
      <c r="C7" s="33">
        <v>49</v>
      </c>
      <c r="D7" s="33">
        <v>2</v>
      </c>
      <c r="E7" s="33" t="s">
        <v>116</v>
      </c>
      <c r="F7" s="33">
        <v>47</v>
      </c>
      <c r="G7" s="33">
        <v>51</v>
      </c>
      <c r="H7" s="47">
        <v>161481974</v>
      </c>
    </row>
    <row r="8" spans="1:8" ht="21.75" customHeight="1">
      <c r="A8" s="32" t="s">
        <v>397</v>
      </c>
      <c r="B8" s="33">
        <v>1629</v>
      </c>
      <c r="C8" s="33">
        <v>31</v>
      </c>
      <c r="D8" s="33">
        <v>4</v>
      </c>
      <c r="E8" s="33">
        <v>1</v>
      </c>
      <c r="F8" s="33">
        <v>26</v>
      </c>
      <c r="G8" s="33">
        <v>23</v>
      </c>
      <c r="H8" s="47">
        <v>176284328</v>
      </c>
    </row>
    <row r="9" spans="1:8" ht="21.75" customHeight="1">
      <c r="A9" s="32" t="s">
        <v>398</v>
      </c>
      <c r="B9" s="33">
        <v>1588</v>
      </c>
      <c r="C9" s="33">
        <v>22</v>
      </c>
      <c r="D9" s="33">
        <v>6</v>
      </c>
      <c r="E9" s="33">
        <v>1</v>
      </c>
      <c r="F9" s="33">
        <v>15</v>
      </c>
      <c r="G9" s="33">
        <v>27</v>
      </c>
      <c r="H9" s="47">
        <v>194198404</v>
      </c>
    </row>
    <row r="10" spans="1:8" ht="21.75" customHeight="1">
      <c r="A10" s="32" t="s">
        <v>399</v>
      </c>
      <c r="B10" s="33">
        <v>1529</v>
      </c>
      <c r="C10" s="33">
        <v>28</v>
      </c>
      <c r="D10" s="33">
        <v>6</v>
      </c>
      <c r="E10" s="33">
        <v>3</v>
      </c>
      <c r="F10" s="33">
        <v>22</v>
      </c>
      <c r="G10" s="33">
        <v>13</v>
      </c>
      <c r="H10" s="47">
        <v>190863123</v>
      </c>
    </row>
    <row r="11" spans="1:8" ht="21.75" customHeight="1">
      <c r="A11" s="32" t="s">
        <v>400</v>
      </c>
      <c r="B11" s="33">
        <v>1660</v>
      </c>
      <c r="C11" s="33">
        <v>47</v>
      </c>
      <c r="D11" s="33">
        <v>7</v>
      </c>
      <c r="E11" s="33" t="s">
        <v>116</v>
      </c>
      <c r="F11" s="33">
        <v>40</v>
      </c>
      <c r="G11" s="33">
        <v>13</v>
      </c>
      <c r="H11" s="47">
        <v>260040082</v>
      </c>
    </row>
    <row r="12" spans="1:8" ht="21.75" customHeight="1">
      <c r="A12" s="32" t="s">
        <v>401</v>
      </c>
      <c r="B12" s="33">
        <v>1829</v>
      </c>
      <c r="C12" s="33">
        <v>27</v>
      </c>
      <c r="D12" s="33" t="s">
        <v>116</v>
      </c>
      <c r="E12" s="33">
        <v>1</v>
      </c>
      <c r="F12" s="33">
        <v>27</v>
      </c>
      <c r="G12" s="33">
        <v>21</v>
      </c>
      <c r="H12" s="47">
        <v>279518923</v>
      </c>
    </row>
    <row r="13" spans="1:8" ht="21.75" customHeight="1">
      <c r="A13" s="32" t="s">
        <v>402</v>
      </c>
      <c r="B13" s="33">
        <v>1848</v>
      </c>
      <c r="C13" s="33">
        <v>25</v>
      </c>
      <c r="D13" s="33">
        <v>3</v>
      </c>
      <c r="E13" s="33" t="s">
        <v>116</v>
      </c>
      <c r="F13" s="33">
        <v>22</v>
      </c>
      <c r="G13" s="33">
        <v>26</v>
      </c>
      <c r="H13" s="47">
        <v>289237610</v>
      </c>
    </row>
    <row r="14" spans="1:8" ht="21.75" customHeight="1">
      <c r="A14" s="32" t="s">
        <v>403</v>
      </c>
      <c r="B14" s="33">
        <v>1869</v>
      </c>
      <c r="C14" s="33">
        <v>30</v>
      </c>
      <c r="D14" s="33">
        <v>3</v>
      </c>
      <c r="E14" s="33" t="s">
        <v>116</v>
      </c>
      <c r="F14" s="33">
        <v>27</v>
      </c>
      <c r="G14" s="33">
        <v>19</v>
      </c>
      <c r="H14" s="47">
        <v>267904864</v>
      </c>
    </row>
    <row r="15" spans="1:8" ht="21.75" customHeight="1">
      <c r="A15" s="32" t="s">
        <v>404</v>
      </c>
      <c r="B15" s="33">
        <v>2026</v>
      </c>
      <c r="C15" s="33">
        <v>36</v>
      </c>
      <c r="D15" s="33" t="s">
        <v>116</v>
      </c>
      <c r="E15" s="33">
        <v>3</v>
      </c>
      <c r="F15" s="33">
        <v>33</v>
      </c>
      <c r="G15" s="33">
        <v>24</v>
      </c>
      <c r="H15" s="47">
        <v>298568073</v>
      </c>
    </row>
    <row r="16" spans="1:8" ht="21.75" customHeight="1">
      <c r="A16" s="32" t="s">
        <v>405</v>
      </c>
      <c r="B16" s="33">
        <v>2095</v>
      </c>
      <c r="C16" s="33">
        <v>28</v>
      </c>
      <c r="D16" s="33">
        <v>1</v>
      </c>
      <c r="E16" s="33">
        <v>2</v>
      </c>
      <c r="F16" s="33">
        <v>25</v>
      </c>
      <c r="G16" s="33">
        <v>17</v>
      </c>
      <c r="H16" s="47">
        <v>338371073</v>
      </c>
    </row>
    <row r="17" spans="1:8" ht="21.75" customHeight="1">
      <c r="A17" s="32" t="s">
        <v>406</v>
      </c>
      <c r="B17" s="33">
        <v>2364</v>
      </c>
      <c r="C17" s="33">
        <v>42</v>
      </c>
      <c r="D17" s="33">
        <v>1</v>
      </c>
      <c r="E17" s="33">
        <v>2</v>
      </c>
      <c r="F17" s="33">
        <v>42</v>
      </c>
      <c r="G17" s="33">
        <v>32</v>
      </c>
      <c r="H17" s="47">
        <v>330835548</v>
      </c>
    </row>
    <row r="18" spans="1:8" ht="21.75" customHeight="1">
      <c r="A18" s="32" t="s">
        <v>407</v>
      </c>
      <c r="B18" s="33">
        <v>2341</v>
      </c>
      <c r="C18" s="33">
        <v>25</v>
      </c>
      <c r="D18" s="33" t="s">
        <v>116</v>
      </c>
      <c r="E18" s="33" t="s">
        <v>116</v>
      </c>
      <c r="F18" s="33">
        <v>26</v>
      </c>
      <c r="G18" s="33">
        <v>28</v>
      </c>
      <c r="H18" s="47">
        <v>349536725</v>
      </c>
    </row>
    <row r="19" spans="1:8" ht="21.75" customHeight="1">
      <c r="A19" s="32" t="s">
        <v>408</v>
      </c>
      <c r="B19" s="33">
        <v>2367</v>
      </c>
      <c r="C19" s="33">
        <v>28</v>
      </c>
      <c r="D19" s="33" t="s">
        <v>116</v>
      </c>
      <c r="E19" s="33" t="s">
        <v>116</v>
      </c>
      <c r="F19" s="33">
        <v>28</v>
      </c>
      <c r="G19" s="33">
        <v>24</v>
      </c>
      <c r="H19" s="47">
        <v>350540197</v>
      </c>
    </row>
    <row r="20" spans="1:8" ht="21.75" customHeight="1">
      <c r="A20" s="32" t="s">
        <v>465</v>
      </c>
      <c r="B20" s="33">
        <v>2341</v>
      </c>
      <c r="C20" s="33">
        <v>14</v>
      </c>
      <c r="D20" s="33" t="s">
        <v>116</v>
      </c>
      <c r="E20" s="33" t="s">
        <v>116</v>
      </c>
      <c r="F20" s="33">
        <v>14</v>
      </c>
      <c r="G20" s="33">
        <v>22</v>
      </c>
      <c r="H20" s="47">
        <v>425115497</v>
      </c>
    </row>
    <row r="21" spans="1:8" ht="21.75" customHeight="1">
      <c r="A21" s="32" t="s">
        <v>466</v>
      </c>
      <c r="B21" s="33">
        <v>2228</v>
      </c>
      <c r="C21" s="33">
        <v>15</v>
      </c>
      <c r="D21" s="33" t="s">
        <v>116</v>
      </c>
      <c r="E21" s="33">
        <v>1</v>
      </c>
      <c r="F21" s="33">
        <v>14</v>
      </c>
      <c r="G21" s="33">
        <v>22</v>
      </c>
      <c r="H21" s="47">
        <v>318073058</v>
      </c>
    </row>
    <row r="22" spans="1:8" ht="21.75" customHeight="1">
      <c r="A22" s="32" t="s">
        <v>411</v>
      </c>
      <c r="B22" s="33">
        <v>2162</v>
      </c>
      <c r="C22" s="33">
        <v>30</v>
      </c>
      <c r="D22" s="33">
        <v>3</v>
      </c>
      <c r="E22" s="33">
        <v>6</v>
      </c>
      <c r="F22" s="33">
        <v>20</v>
      </c>
      <c r="G22" s="33">
        <v>20</v>
      </c>
      <c r="H22" s="47">
        <v>361503484</v>
      </c>
    </row>
    <row r="23" spans="1:8" ht="21.75" customHeight="1">
      <c r="A23" s="32" t="s">
        <v>412</v>
      </c>
      <c r="B23" s="33">
        <v>2129</v>
      </c>
      <c r="C23" s="33">
        <v>24</v>
      </c>
      <c r="D23" s="33">
        <v>10</v>
      </c>
      <c r="E23" s="33">
        <v>4</v>
      </c>
      <c r="F23" s="33">
        <v>14</v>
      </c>
      <c r="G23" s="33">
        <v>16</v>
      </c>
      <c r="H23" s="47">
        <v>355909595</v>
      </c>
    </row>
    <row r="24" spans="1:8" ht="21.75" customHeight="1">
      <c r="A24" s="32" t="s">
        <v>413</v>
      </c>
      <c r="B24" s="33">
        <v>2101</v>
      </c>
      <c r="C24" s="33">
        <v>27</v>
      </c>
      <c r="D24" s="33">
        <v>7</v>
      </c>
      <c r="E24" s="33" t="s">
        <v>116</v>
      </c>
      <c r="F24" s="33">
        <v>20</v>
      </c>
      <c r="G24" s="33">
        <v>21</v>
      </c>
      <c r="H24" s="47" t="s">
        <v>117</v>
      </c>
    </row>
    <row r="25" spans="1:8" ht="21.75" customHeight="1">
      <c r="A25" s="32" t="s">
        <v>414</v>
      </c>
      <c r="B25" s="33">
        <v>2074</v>
      </c>
      <c r="C25" s="33">
        <v>24</v>
      </c>
      <c r="D25" s="33">
        <v>4</v>
      </c>
      <c r="E25" s="33" t="s">
        <v>116</v>
      </c>
      <c r="F25" s="33">
        <v>20</v>
      </c>
      <c r="G25" s="33">
        <v>21</v>
      </c>
      <c r="H25" s="47" t="s">
        <v>118</v>
      </c>
    </row>
    <row r="26" spans="1:8" ht="21.75" customHeight="1">
      <c r="A26" s="32" t="s">
        <v>415</v>
      </c>
      <c r="B26" s="33">
        <v>173</v>
      </c>
      <c r="C26" s="33">
        <v>18</v>
      </c>
      <c r="D26" s="33">
        <v>2</v>
      </c>
      <c r="E26" s="33" t="s">
        <v>116</v>
      </c>
      <c r="F26" s="33">
        <v>15</v>
      </c>
      <c r="G26" s="33">
        <v>11</v>
      </c>
      <c r="H26" s="47" t="s">
        <v>119</v>
      </c>
    </row>
    <row r="27" spans="1:8" ht="21.75" customHeight="1">
      <c r="A27" s="32" t="s">
        <v>416</v>
      </c>
      <c r="B27" s="33">
        <v>175</v>
      </c>
      <c r="C27" s="33">
        <v>21</v>
      </c>
      <c r="D27" s="33">
        <v>3</v>
      </c>
      <c r="E27" s="33" t="s">
        <v>116</v>
      </c>
      <c r="F27" s="33">
        <v>20</v>
      </c>
      <c r="G27" s="33">
        <v>19</v>
      </c>
      <c r="H27" s="47" t="s">
        <v>120</v>
      </c>
    </row>
    <row r="28" spans="1:8" ht="21.75" customHeight="1">
      <c r="A28" s="32" t="s">
        <v>417</v>
      </c>
      <c r="B28" s="33">
        <v>176</v>
      </c>
      <c r="C28" s="33">
        <v>24</v>
      </c>
      <c r="D28" s="33">
        <v>5</v>
      </c>
      <c r="E28" s="33" t="s">
        <v>116</v>
      </c>
      <c r="F28" s="33">
        <v>19</v>
      </c>
      <c r="G28" s="33">
        <v>17</v>
      </c>
      <c r="H28" s="47" t="s">
        <v>121</v>
      </c>
    </row>
    <row r="29" spans="1:8" ht="21.75" customHeight="1">
      <c r="A29" s="32" t="s">
        <v>467</v>
      </c>
      <c r="B29" s="33">
        <v>183</v>
      </c>
      <c r="C29" s="33">
        <v>21</v>
      </c>
      <c r="D29" s="33">
        <v>2</v>
      </c>
      <c r="E29" s="33">
        <v>2</v>
      </c>
      <c r="F29" s="33">
        <v>17</v>
      </c>
      <c r="G29" s="33">
        <v>17</v>
      </c>
      <c r="H29" s="47" t="s">
        <v>122</v>
      </c>
    </row>
    <row r="30" spans="1:8" ht="21.75" customHeight="1">
      <c r="A30" s="32" t="s">
        <v>419</v>
      </c>
      <c r="B30" s="33">
        <v>170</v>
      </c>
      <c r="C30" s="33">
        <v>25</v>
      </c>
      <c r="D30" s="33">
        <v>3</v>
      </c>
      <c r="E30" s="33">
        <v>1</v>
      </c>
      <c r="F30" s="33">
        <v>21</v>
      </c>
      <c r="G30" s="33">
        <v>15</v>
      </c>
      <c r="H30" s="47" t="s">
        <v>123</v>
      </c>
    </row>
    <row r="31" spans="1:8" ht="21.75" customHeight="1">
      <c r="A31" s="32" t="s">
        <v>420</v>
      </c>
      <c r="B31" s="33">
        <v>180</v>
      </c>
      <c r="C31" s="33">
        <v>31</v>
      </c>
      <c r="D31" s="33">
        <v>2</v>
      </c>
      <c r="E31" s="33">
        <v>5</v>
      </c>
      <c r="F31" s="33">
        <v>23</v>
      </c>
      <c r="G31" s="33">
        <v>13</v>
      </c>
      <c r="H31" s="47" t="s">
        <v>124</v>
      </c>
    </row>
    <row r="32" spans="1:8" ht="21.75" customHeight="1">
      <c r="A32" s="32" t="s">
        <v>421</v>
      </c>
      <c r="B32" s="33">
        <v>186</v>
      </c>
      <c r="C32" s="33">
        <v>27</v>
      </c>
      <c r="D32" s="33">
        <v>2</v>
      </c>
      <c r="E32" s="33">
        <v>4</v>
      </c>
      <c r="F32" s="33">
        <v>21</v>
      </c>
      <c r="G32" s="33">
        <v>14</v>
      </c>
      <c r="H32" s="47" t="s">
        <v>318</v>
      </c>
    </row>
    <row r="33" spans="1:8" ht="21.75" customHeight="1">
      <c r="A33" s="32" t="s">
        <v>422</v>
      </c>
      <c r="B33" s="33">
        <v>196</v>
      </c>
      <c r="C33" s="33">
        <v>40</v>
      </c>
      <c r="D33" s="33">
        <v>4</v>
      </c>
      <c r="E33" s="33">
        <v>1</v>
      </c>
      <c r="F33" s="33">
        <v>35</v>
      </c>
      <c r="G33" s="33">
        <v>15</v>
      </c>
      <c r="H33" s="47" t="s">
        <v>566</v>
      </c>
    </row>
    <row r="34" spans="1:8" ht="21.75" customHeight="1">
      <c r="A34" s="32" t="s">
        <v>423</v>
      </c>
      <c r="B34" s="33">
        <v>216</v>
      </c>
      <c r="C34" s="33">
        <v>32</v>
      </c>
      <c r="D34" s="33" t="s">
        <v>116</v>
      </c>
      <c r="E34" s="33" t="s">
        <v>116</v>
      </c>
      <c r="F34" s="33">
        <v>32</v>
      </c>
      <c r="G34" s="33">
        <v>26</v>
      </c>
      <c r="H34" s="47" t="s">
        <v>567</v>
      </c>
    </row>
    <row r="35" spans="1:8" ht="21.75" customHeight="1">
      <c r="A35" s="32" t="s">
        <v>424</v>
      </c>
      <c r="B35" s="33">
        <v>218</v>
      </c>
      <c r="C35" s="33">
        <v>21</v>
      </c>
      <c r="D35" s="33" t="s">
        <v>116</v>
      </c>
      <c r="E35" s="33" t="s">
        <v>116</v>
      </c>
      <c r="F35" s="33">
        <v>21</v>
      </c>
      <c r="G35" s="33">
        <v>18</v>
      </c>
      <c r="H35" s="47">
        <v>491528038</v>
      </c>
    </row>
    <row r="36" spans="1:8" ht="21.75" customHeight="1">
      <c r="A36" s="32" t="s">
        <v>425</v>
      </c>
      <c r="B36" s="33">
        <v>219</v>
      </c>
      <c r="C36" s="33">
        <v>25</v>
      </c>
      <c r="D36" s="33" t="s">
        <v>116</v>
      </c>
      <c r="E36" s="33" t="s">
        <v>116</v>
      </c>
      <c r="F36" s="33">
        <v>25</v>
      </c>
      <c r="G36" s="33">
        <v>19</v>
      </c>
      <c r="H36" s="47">
        <v>492453501</v>
      </c>
    </row>
    <row r="37" spans="1:8" ht="21.75" customHeight="1" thickBot="1">
      <c r="A37" s="36" t="s">
        <v>426</v>
      </c>
      <c r="B37" s="37">
        <v>227</v>
      </c>
      <c r="C37" s="37">
        <v>21</v>
      </c>
      <c r="D37" s="37">
        <v>2</v>
      </c>
      <c r="E37" s="37" t="s">
        <v>116</v>
      </c>
      <c r="F37" s="37">
        <v>19</v>
      </c>
      <c r="G37" s="37">
        <v>16</v>
      </c>
      <c r="H37" s="48">
        <v>489419408</v>
      </c>
    </row>
    <row r="38" spans="1:8" ht="18" customHeight="1">
      <c r="A38" s="231" t="s">
        <v>548</v>
      </c>
      <c r="B38" s="231"/>
      <c r="C38" s="231"/>
      <c r="D38" s="231"/>
      <c r="E38" s="231"/>
      <c r="F38" s="173"/>
      <c r="G38" s="173"/>
      <c r="H38" s="173"/>
    </row>
    <row r="39" spans="1:8" ht="12.75" customHeight="1">
      <c r="A39" s="232" t="s">
        <v>549</v>
      </c>
      <c r="B39" s="232"/>
      <c r="C39" s="232"/>
      <c r="D39" s="232"/>
      <c r="E39" s="232"/>
      <c r="F39" s="227" t="s">
        <v>584</v>
      </c>
      <c r="G39" s="227"/>
      <c r="H39" s="227"/>
    </row>
    <row r="40" spans="1:8" ht="12.75" customHeight="1">
      <c r="A40" s="228"/>
      <c r="B40" s="228"/>
      <c r="C40" s="228"/>
      <c r="D40" s="228"/>
      <c r="E40" s="228"/>
      <c r="F40" s="228"/>
      <c r="G40" s="228"/>
      <c r="H40" s="228"/>
    </row>
  </sheetData>
  <sheetProtection password="CF44" sheet="1" objects="1" scenarios="1"/>
  <mergeCells count="9">
    <mergeCell ref="F39:H39"/>
    <mergeCell ref="A1:E1"/>
    <mergeCell ref="A40:H40"/>
    <mergeCell ref="B3:B4"/>
    <mergeCell ref="H3:H4"/>
    <mergeCell ref="A3:A4"/>
    <mergeCell ref="A38:E38"/>
    <mergeCell ref="F38:H38"/>
    <mergeCell ref="A39:E39"/>
  </mergeCells>
  <printOptions/>
  <pageMargins left="0.7874015748031497" right="0.7874015748031497" top="0.7874015748031497" bottom="0.5905511811023623" header="0.5118110236220472" footer="0.5118110236220472"/>
  <pageSetup firstPageNumber="203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SheetLayoutView="100" workbookViewId="0" topLeftCell="A1">
      <selection activeCell="A1" sqref="A1:D1"/>
    </sheetView>
  </sheetViews>
  <sheetFormatPr defaultColWidth="9.00390625" defaultRowHeight="13.5"/>
  <cols>
    <col min="1" max="1" width="17.375" style="0" customWidth="1"/>
    <col min="2" max="2" width="17.375" style="4" customWidth="1"/>
    <col min="3" max="5" width="17.375" style="0" customWidth="1"/>
    <col min="6" max="6" width="12.00390625" style="0" customWidth="1"/>
  </cols>
  <sheetData>
    <row r="1" spans="1:5" ht="22.5" customHeight="1">
      <c r="A1" s="183" t="s">
        <v>531</v>
      </c>
      <c r="B1" s="183"/>
      <c r="C1" s="183"/>
      <c r="D1" s="183"/>
      <c r="E1" s="22"/>
    </row>
    <row r="2" ht="22.5" customHeight="1" thickBot="1"/>
    <row r="3" spans="1:5" ht="14.25" customHeight="1">
      <c r="A3" s="193" t="s">
        <v>133</v>
      </c>
      <c r="B3" s="187" t="s">
        <v>67</v>
      </c>
      <c r="C3" s="233" t="s">
        <v>134</v>
      </c>
      <c r="D3" s="233"/>
      <c r="E3" s="234"/>
    </row>
    <row r="4" spans="1:5" ht="13.5">
      <c r="A4" s="194"/>
      <c r="B4" s="195"/>
      <c r="C4" s="44" t="s">
        <v>69</v>
      </c>
      <c r="D4" s="44" t="s">
        <v>70</v>
      </c>
      <c r="E4" s="45" t="s">
        <v>71</v>
      </c>
    </row>
    <row r="5" spans="1:5" ht="7.5" customHeight="1">
      <c r="A5" s="62"/>
      <c r="B5" s="17" t="s">
        <v>15</v>
      </c>
      <c r="C5" s="17" t="s">
        <v>65</v>
      </c>
      <c r="D5" s="17" t="s">
        <v>65</v>
      </c>
      <c r="E5" s="25" t="s">
        <v>65</v>
      </c>
    </row>
    <row r="6" spans="1:6" s="6" customFormat="1" ht="24" customHeight="1">
      <c r="A6" s="40" t="s">
        <v>469</v>
      </c>
      <c r="B6" s="41">
        <v>86</v>
      </c>
      <c r="C6" s="41">
        <v>8617865</v>
      </c>
      <c r="D6" s="41">
        <v>30738</v>
      </c>
      <c r="E6" s="46">
        <v>8648603</v>
      </c>
      <c r="F6" s="101"/>
    </row>
    <row r="7" spans="1:6" s="6" customFormat="1" ht="24" customHeight="1">
      <c r="A7" s="32" t="s">
        <v>468</v>
      </c>
      <c r="B7" s="33">
        <v>98</v>
      </c>
      <c r="C7" s="33">
        <v>10103964</v>
      </c>
      <c r="D7" s="33" t="s">
        <v>84</v>
      </c>
      <c r="E7" s="47">
        <v>10103964</v>
      </c>
      <c r="F7" s="101"/>
    </row>
    <row r="8" spans="1:6" s="6" customFormat="1" ht="24" customHeight="1">
      <c r="A8" s="32" t="s">
        <v>470</v>
      </c>
      <c r="B8" s="33">
        <v>108</v>
      </c>
      <c r="C8" s="33">
        <v>16594100</v>
      </c>
      <c r="D8" s="33" t="s">
        <v>84</v>
      </c>
      <c r="E8" s="47">
        <v>16594100</v>
      </c>
      <c r="F8" s="101"/>
    </row>
    <row r="9" spans="1:6" s="6" customFormat="1" ht="24" customHeight="1">
      <c r="A9" s="32" t="s">
        <v>471</v>
      </c>
      <c r="B9" s="33">
        <v>110</v>
      </c>
      <c r="C9" s="33">
        <v>16891668</v>
      </c>
      <c r="D9" s="33" t="s">
        <v>84</v>
      </c>
      <c r="E9" s="47">
        <v>16891668</v>
      </c>
      <c r="F9" s="101"/>
    </row>
    <row r="10" spans="1:6" s="6" customFormat="1" ht="24" customHeight="1">
      <c r="A10" s="32" t="s">
        <v>472</v>
      </c>
      <c r="B10" s="33">
        <v>106</v>
      </c>
      <c r="C10" s="33">
        <v>19173693</v>
      </c>
      <c r="D10" s="33" t="s">
        <v>84</v>
      </c>
      <c r="E10" s="47">
        <v>19173693</v>
      </c>
      <c r="F10" s="101"/>
    </row>
    <row r="11" spans="1:6" s="6" customFormat="1" ht="24" customHeight="1">
      <c r="A11" s="32" t="s">
        <v>473</v>
      </c>
      <c r="B11" s="33">
        <v>233</v>
      </c>
      <c r="C11" s="33">
        <v>17616610</v>
      </c>
      <c r="D11" s="33" t="s">
        <v>84</v>
      </c>
      <c r="E11" s="47">
        <v>17616610</v>
      </c>
      <c r="F11" s="101"/>
    </row>
    <row r="12" spans="1:6" s="6" customFormat="1" ht="24" customHeight="1">
      <c r="A12" s="32" t="s">
        <v>474</v>
      </c>
      <c r="B12" s="33">
        <v>234</v>
      </c>
      <c r="C12" s="33">
        <v>20382070</v>
      </c>
      <c r="D12" s="33" t="s">
        <v>84</v>
      </c>
      <c r="E12" s="47">
        <v>20382070</v>
      </c>
      <c r="F12" s="101"/>
    </row>
    <row r="13" spans="1:6" s="6" customFormat="1" ht="24" customHeight="1">
      <c r="A13" s="32" t="s">
        <v>475</v>
      </c>
      <c r="B13" s="33">
        <v>261</v>
      </c>
      <c r="C13" s="33">
        <v>24139455</v>
      </c>
      <c r="D13" s="33" t="s">
        <v>84</v>
      </c>
      <c r="E13" s="47">
        <v>24139455</v>
      </c>
      <c r="F13" s="101"/>
    </row>
    <row r="14" spans="1:6" s="6" customFormat="1" ht="24" customHeight="1">
      <c r="A14" s="32" t="s">
        <v>476</v>
      </c>
      <c r="B14" s="33">
        <v>265</v>
      </c>
      <c r="C14" s="33">
        <v>22460114</v>
      </c>
      <c r="D14" s="33" t="s">
        <v>84</v>
      </c>
      <c r="E14" s="47">
        <v>22460114</v>
      </c>
      <c r="F14" s="101"/>
    </row>
    <row r="15" spans="1:6" s="6" customFormat="1" ht="24" customHeight="1">
      <c r="A15" s="32" t="s">
        <v>477</v>
      </c>
      <c r="B15" s="33">
        <v>293</v>
      </c>
      <c r="C15" s="33">
        <v>29165231</v>
      </c>
      <c r="D15" s="33" t="s">
        <v>84</v>
      </c>
      <c r="E15" s="47">
        <v>29165231</v>
      </c>
      <c r="F15" s="101"/>
    </row>
    <row r="16" spans="1:6" s="6" customFormat="1" ht="24" customHeight="1">
      <c r="A16" s="32" t="s">
        <v>478</v>
      </c>
      <c r="B16" s="33">
        <v>314</v>
      </c>
      <c r="C16" s="33">
        <v>31509654</v>
      </c>
      <c r="D16" s="33" t="s">
        <v>84</v>
      </c>
      <c r="E16" s="47">
        <v>31509654</v>
      </c>
      <c r="F16" s="101"/>
    </row>
    <row r="17" spans="1:6" s="6" customFormat="1" ht="24" customHeight="1">
      <c r="A17" s="32" t="s">
        <v>479</v>
      </c>
      <c r="B17" s="33">
        <v>315</v>
      </c>
      <c r="C17" s="33">
        <v>31111183</v>
      </c>
      <c r="D17" s="33" t="s">
        <v>84</v>
      </c>
      <c r="E17" s="47">
        <v>31111183</v>
      </c>
      <c r="F17" s="101"/>
    </row>
    <row r="18" spans="1:6" s="6" customFormat="1" ht="24" customHeight="1">
      <c r="A18" s="32" t="s">
        <v>480</v>
      </c>
      <c r="B18" s="33">
        <v>316</v>
      </c>
      <c r="C18" s="33">
        <v>34169804</v>
      </c>
      <c r="D18" s="33" t="s">
        <v>84</v>
      </c>
      <c r="E18" s="47">
        <v>34169804</v>
      </c>
      <c r="F18" s="101"/>
    </row>
    <row r="19" spans="1:6" s="6" customFormat="1" ht="24" customHeight="1">
      <c r="A19" s="32" t="s">
        <v>481</v>
      </c>
      <c r="B19" s="33">
        <v>333</v>
      </c>
      <c r="C19" s="33">
        <v>32455167</v>
      </c>
      <c r="D19" s="33" t="s">
        <v>84</v>
      </c>
      <c r="E19" s="47">
        <v>32455167</v>
      </c>
      <c r="F19" s="101"/>
    </row>
    <row r="20" spans="1:6" s="6" customFormat="1" ht="24" customHeight="1">
      <c r="A20" s="32" t="s">
        <v>482</v>
      </c>
      <c r="B20" s="33">
        <v>361</v>
      </c>
      <c r="C20" s="33">
        <v>33938184</v>
      </c>
      <c r="D20" s="33" t="s">
        <v>84</v>
      </c>
      <c r="E20" s="47">
        <v>33938184</v>
      </c>
      <c r="F20" s="101"/>
    </row>
    <row r="21" spans="1:6" s="6" customFormat="1" ht="24" customHeight="1">
      <c r="A21" s="32" t="s">
        <v>483</v>
      </c>
      <c r="B21" s="33">
        <v>380</v>
      </c>
      <c r="C21" s="33">
        <v>39291333</v>
      </c>
      <c r="D21" s="33" t="s">
        <v>84</v>
      </c>
      <c r="E21" s="47">
        <v>39291333</v>
      </c>
      <c r="F21" s="101"/>
    </row>
    <row r="22" spans="1:6" s="6" customFormat="1" ht="24" customHeight="1">
      <c r="A22" s="32" t="s">
        <v>484</v>
      </c>
      <c r="B22" s="33">
        <v>377</v>
      </c>
      <c r="C22" s="33">
        <v>46904949</v>
      </c>
      <c r="D22" s="33" t="s">
        <v>84</v>
      </c>
      <c r="E22" s="47">
        <v>46904949</v>
      </c>
      <c r="F22" s="101"/>
    </row>
    <row r="23" spans="1:6" s="6" customFormat="1" ht="24" customHeight="1">
      <c r="A23" s="32" t="s">
        <v>485</v>
      </c>
      <c r="B23" s="33">
        <v>394</v>
      </c>
      <c r="C23" s="33">
        <v>49960500</v>
      </c>
      <c r="D23" s="33" t="s">
        <v>84</v>
      </c>
      <c r="E23" s="47">
        <v>49960500</v>
      </c>
      <c r="F23" s="101"/>
    </row>
    <row r="24" spans="1:6" s="6" customFormat="1" ht="24" customHeight="1">
      <c r="A24" s="32" t="s">
        <v>486</v>
      </c>
      <c r="B24" s="33">
        <v>406</v>
      </c>
      <c r="C24" s="33">
        <v>50818053</v>
      </c>
      <c r="D24" s="33" t="s">
        <v>84</v>
      </c>
      <c r="E24" s="47">
        <v>50818053</v>
      </c>
      <c r="F24" s="101"/>
    </row>
    <row r="25" spans="1:6" s="6" customFormat="1" ht="24" customHeight="1">
      <c r="A25" s="32" t="s">
        <v>487</v>
      </c>
      <c r="B25" s="33">
        <v>427</v>
      </c>
      <c r="C25" s="33">
        <v>58175759</v>
      </c>
      <c r="D25" s="33" t="s">
        <v>84</v>
      </c>
      <c r="E25" s="47">
        <v>58175759</v>
      </c>
      <c r="F25" s="101"/>
    </row>
    <row r="26" spans="1:6" s="6" customFormat="1" ht="24" customHeight="1">
      <c r="A26" s="32" t="s">
        <v>488</v>
      </c>
      <c r="B26" s="33">
        <v>439</v>
      </c>
      <c r="C26" s="33">
        <v>66293929</v>
      </c>
      <c r="D26" s="33" t="s">
        <v>132</v>
      </c>
      <c r="E26" s="47">
        <v>66293929</v>
      </c>
      <c r="F26" s="101"/>
    </row>
    <row r="27" spans="1:6" s="6" customFormat="1" ht="24" customHeight="1">
      <c r="A27" s="32" t="s">
        <v>390</v>
      </c>
      <c r="B27" s="33">
        <v>458</v>
      </c>
      <c r="C27" s="33">
        <v>71657993</v>
      </c>
      <c r="D27" s="33" t="s">
        <v>132</v>
      </c>
      <c r="E27" s="47">
        <v>71657993</v>
      </c>
      <c r="F27" s="101"/>
    </row>
    <row r="28" spans="1:6" s="6" customFormat="1" ht="24" customHeight="1">
      <c r="A28" s="32" t="s">
        <v>112</v>
      </c>
      <c r="B28" s="33">
        <v>487</v>
      </c>
      <c r="C28" s="33">
        <v>75605931</v>
      </c>
      <c r="D28" s="33">
        <v>295530</v>
      </c>
      <c r="E28" s="47">
        <v>75901461</v>
      </c>
      <c r="F28" s="101"/>
    </row>
    <row r="29" spans="1:6" s="6" customFormat="1" ht="24" customHeight="1">
      <c r="A29" s="32" t="s">
        <v>113</v>
      </c>
      <c r="B29" s="33">
        <v>513</v>
      </c>
      <c r="C29" s="33">
        <v>71933820</v>
      </c>
      <c r="D29" s="33">
        <v>386530</v>
      </c>
      <c r="E29" s="47">
        <v>72320350</v>
      </c>
      <c r="F29" s="101"/>
    </row>
    <row r="30" spans="1:6" s="6" customFormat="1" ht="24" customHeight="1">
      <c r="A30" s="32" t="s">
        <v>114</v>
      </c>
      <c r="B30" s="33">
        <v>517</v>
      </c>
      <c r="C30" s="33">
        <v>75852188</v>
      </c>
      <c r="D30" s="33">
        <v>626264</v>
      </c>
      <c r="E30" s="47">
        <v>76498452</v>
      </c>
      <c r="F30" s="101"/>
    </row>
    <row r="31" spans="1:6" s="6" customFormat="1" ht="24" customHeight="1">
      <c r="A31" s="32" t="s">
        <v>281</v>
      </c>
      <c r="B31" s="33">
        <v>520</v>
      </c>
      <c r="C31" s="33">
        <v>75516974</v>
      </c>
      <c r="D31" s="33">
        <v>1570006</v>
      </c>
      <c r="E31" s="47">
        <f>SUM(C31:D31)</f>
        <v>77086980</v>
      </c>
      <c r="F31" s="101"/>
    </row>
    <row r="32" spans="1:6" s="6" customFormat="1" ht="24" customHeight="1">
      <c r="A32" s="32" t="s">
        <v>391</v>
      </c>
      <c r="B32" s="33">
        <v>524</v>
      </c>
      <c r="C32" s="33">
        <v>94886679</v>
      </c>
      <c r="D32" s="33">
        <v>1650250</v>
      </c>
      <c r="E32" s="47">
        <f>SUM(C32:D32)</f>
        <v>96536929</v>
      </c>
      <c r="F32" s="101"/>
    </row>
    <row r="33" spans="1:6" s="6" customFormat="1" ht="24" customHeight="1">
      <c r="A33" s="32" t="s">
        <v>392</v>
      </c>
      <c r="B33" s="33">
        <v>512</v>
      </c>
      <c r="C33" s="33">
        <v>79325559</v>
      </c>
      <c r="D33" s="33">
        <v>5555418</v>
      </c>
      <c r="E33" s="47">
        <f>SUM(C33:D33)</f>
        <v>84880977</v>
      </c>
      <c r="F33" s="101"/>
    </row>
    <row r="34" spans="1:6" s="6" customFormat="1" ht="24" customHeight="1">
      <c r="A34" s="32" t="s">
        <v>393</v>
      </c>
      <c r="B34" s="33">
        <v>516</v>
      </c>
      <c r="C34" s="33">
        <v>51349521</v>
      </c>
      <c r="D34" s="33">
        <v>11134723</v>
      </c>
      <c r="E34" s="47">
        <f>SUM(C34:D34)</f>
        <v>62484244</v>
      </c>
      <c r="F34" s="101"/>
    </row>
    <row r="35" spans="1:6" s="6" customFormat="1" ht="24" customHeight="1" thickBot="1">
      <c r="A35" s="36" t="s">
        <v>394</v>
      </c>
      <c r="B35" s="37">
        <v>561</v>
      </c>
      <c r="C35" s="37">
        <v>54380938</v>
      </c>
      <c r="D35" s="37">
        <v>11585947</v>
      </c>
      <c r="E35" s="48">
        <f>SUM(C35:D35)</f>
        <v>65966885</v>
      </c>
      <c r="F35" s="101"/>
    </row>
    <row r="36" spans="1:5" ht="18" customHeight="1">
      <c r="A36" s="235" t="s">
        <v>570</v>
      </c>
      <c r="B36" s="235"/>
      <c r="C36" s="235"/>
      <c r="D36" s="235"/>
      <c r="E36" s="235"/>
    </row>
    <row r="37" spans="1:5" ht="13.5">
      <c r="A37" s="10"/>
      <c r="B37" s="7"/>
      <c r="C37" s="12"/>
      <c r="D37" s="7"/>
      <c r="E37" s="12"/>
    </row>
    <row r="38" spans="1:5" ht="13.5">
      <c r="A38" s="10"/>
      <c r="B38" s="7"/>
      <c r="C38" s="12"/>
      <c r="D38" s="7"/>
      <c r="E38" s="12"/>
    </row>
    <row r="39" spans="1:5" ht="13.5">
      <c r="A39" s="10"/>
      <c r="B39" s="7"/>
      <c r="C39" s="12"/>
      <c r="D39" s="7"/>
      <c r="E39" s="12"/>
    </row>
    <row r="40" spans="1:5" ht="13.5">
      <c r="A40" s="10"/>
      <c r="B40" s="7"/>
      <c r="C40" s="12"/>
      <c r="D40" s="7"/>
      <c r="E40" s="12"/>
    </row>
    <row r="41" spans="1:5" ht="13.5">
      <c r="A41" s="184"/>
      <c r="B41" s="184"/>
      <c r="C41" s="184"/>
      <c r="D41" s="184"/>
      <c r="E41" s="184"/>
    </row>
  </sheetData>
  <sheetProtection password="CF44" sheet="1" objects="1" scenarios="1"/>
  <mergeCells count="6">
    <mergeCell ref="A1:D1"/>
    <mergeCell ref="A41:E41"/>
    <mergeCell ref="C3:E3"/>
    <mergeCell ref="A3:A4"/>
    <mergeCell ref="B3:B4"/>
    <mergeCell ref="A36:E36"/>
  </mergeCells>
  <printOptions/>
  <pageMargins left="0.7874015748031497" right="0.7874015748031497" top="0.7874015748031497" bottom="0.5905511811023623" header="0.5118110236220472" footer="0.5118110236220472"/>
  <pageSetup firstPageNumber="204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showGridLines="0" zoomScaleSheetLayoutView="100" workbookViewId="0" topLeftCell="A1">
      <selection activeCell="A1" sqref="A1:D1"/>
    </sheetView>
  </sheetViews>
  <sheetFormatPr defaultColWidth="9.00390625" defaultRowHeight="13.5"/>
  <cols>
    <col min="1" max="5" width="17.25390625" style="0" customWidth="1"/>
    <col min="6" max="6" width="11.875" style="0" customWidth="1"/>
  </cols>
  <sheetData>
    <row r="1" spans="1:5" ht="22.5" customHeight="1">
      <c r="A1" s="183" t="s">
        <v>532</v>
      </c>
      <c r="B1" s="183"/>
      <c r="C1" s="183"/>
      <c r="D1" s="183"/>
      <c r="E1" s="22"/>
    </row>
    <row r="2" ht="22.5" customHeight="1" thickBot="1"/>
    <row r="3" spans="1:6" ht="14.25" customHeight="1">
      <c r="A3" s="185" t="s">
        <v>8</v>
      </c>
      <c r="B3" s="216" t="s">
        <v>67</v>
      </c>
      <c r="C3" s="236" t="s">
        <v>134</v>
      </c>
      <c r="D3" s="237"/>
      <c r="E3" s="238"/>
      <c r="F3" s="2"/>
    </row>
    <row r="4" spans="1:6" ht="13.5" customHeight="1">
      <c r="A4" s="186"/>
      <c r="B4" s="208"/>
      <c r="C4" s="26" t="s">
        <v>69</v>
      </c>
      <c r="D4" s="26" t="s">
        <v>70</v>
      </c>
      <c r="E4" s="31" t="s">
        <v>71</v>
      </c>
      <c r="F4" s="2"/>
    </row>
    <row r="5" spans="1:6" ht="12" customHeight="1">
      <c r="A5" s="16"/>
      <c r="B5" s="17" t="s">
        <v>55</v>
      </c>
      <c r="C5" s="17" t="s">
        <v>65</v>
      </c>
      <c r="D5" s="17" t="s">
        <v>65</v>
      </c>
      <c r="E5" s="25" t="s">
        <v>65</v>
      </c>
      <c r="F5" s="2"/>
    </row>
    <row r="6" spans="1:6" ht="12" customHeight="1">
      <c r="A6" s="40" t="s">
        <v>126</v>
      </c>
      <c r="B6" s="41">
        <v>42</v>
      </c>
      <c r="C6" s="41">
        <v>68067</v>
      </c>
      <c r="D6" s="41">
        <v>127681</v>
      </c>
      <c r="E6" s="46">
        <v>195748</v>
      </c>
      <c r="F6" s="104"/>
    </row>
    <row r="7" spans="1:6" ht="12" customHeight="1">
      <c r="A7" s="75"/>
      <c r="B7" s="77"/>
      <c r="C7" s="77"/>
      <c r="D7" s="77"/>
      <c r="E7" s="78"/>
      <c r="F7" s="104"/>
    </row>
    <row r="8" spans="1:6" ht="12" customHeight="1">
      <c r="A8" s="40" t="s">
        <v>135</v>
      </c>
      <c r="B8" s="41">
        <v>189</v>
      </c>
      <c r="C8" s="41">
        <v>267391</v>
      </c>
      <c r="D8" s="41">
        <v>253531</v>
      </c>
      <c r="E8" s="46">
        <v>520922</v>
      </c>
      <c r="F8" s="104"/>
    </row>
    <row r="9" spans="1:6" ht="12" customHeight="1">
      <c r="A9" s="75"/>
      <c r="B9" s="77"/>
      <c r="C9" s="77"/>
      <c r="D9" s="77"/>
      <c r="E9" s="78"/>
      <c r="F9" s="104"/>
    </row>
    <row r="10" spans="1:6" ht="12" customHeight="1">
      <c r="A10" s="40" t="s">
        <v>127</v>
      </c>
      <c r="B10" s="41">
        <v>217</v>
      </c>
      <c r="C10" s="41">
        <v>1413201</v>
      </c>
      <c r="D10" s="41">
        <v>996897</v>
      </c>
      <c r="E10" s="46">
        <v>2410098</v>
      </c>
      <c r="F10" s="104"/>
    </row>
    <row r="11" spans="1:6" ht="12" customHeight="1">
      <c r="A11" s="75"/>
      <c r="B11" s="77"/>
      <c r="C11" s="77"/>
      <c r="D11" s="77"/>
      <c r="E11" s="78"/>
      <c r="F11" s="104"/>
    </row>
    <row r="12" spans="1:6" ht="12" customHeight="1">
      <c r="A12" s="63" t="s">
        <v>136</v>
      </c>
      <c r="B12" s="64">
        <v>251</v>
      </c>
      <c r="C12" s="64">
        <v>1603197</v>
      </c>
      <c r="D12" s="64">
        <v>1067411</v>
      </c>
      <c r="E12" s="65">
        <v>2670608</v>
      </c>
      <c r="F12" s="104"/>
    </row>
    <row r="13" spans="1:6" ht="12" customHeight="1">
      <c r="A13" s="75"/>
      <c r="B13" s="77"/>
      <c r="C13" s="77"/>
      <c r="D13" s="77"/>
      <c r="E13" s="78"/>
      <c r="F13" s="104"/>
    </row>
    <row r="14" spans="1:6" ht="12" customHeight="1">
      <c r="A14" s="40" t="s">
        <v>128</v>
      </c>
      <c r="B14" s="41">
        <v>254</v>
      </c>
      <c r="C14" s="41">
        <v>2336772</v>
      </c>
      <c r="D14" s="41">
        <v>1244079</v>
      </c>
      <c r="E14" s="46">
        <v>3580851</v>
      </c>
      <c r="F14" s="104"/>
    </row>
    <row r="15" spans="1:6" ht="12" customHeight="1">
      <c r="A15" s="75"/>
      <c r="B15" s="77"/>
      <c r="C15" s="77"/>
      <c r="D15" s="77"/>
      <c r="E15" s="78"/>
      <c r="F15" s="104"/>
    </row>
    <row r="16" spans="1:6" ht="12" customHeight="1">
      <c r="A16" s="63" t="s">
        <v>137</v>
      </c>
      <c r="B16" s="64">
        <v>317</v>
      </c>
      <c r="C16" s="64">
        <v>2218194</v>
      </c>
      <c r="D16" s="64">
        <v>1564556</v>
      </c>
      <c r="E16" s="65">
        <v>3782750</v>
      </c>
      <c r="F16" s="104"/>
    </row>
    <row r="17" spans="1:6" ht="12" customHeight="1">
      <c r="A17" s="75"/>
      <c r="B17" s="77"/>
      <c r="C17" s="77"/>
      <c r="D17" s="77"/>
      <c r="E17" s="78"/>
      <c r="F17" s="104"/>
    </row>
    <row r="18" spans="1:6" ht="12" customHeight="1">
      <c r="A18" s="40" t="s">
        <v>129</v>
      </c>
      <c r="B18" s="41">
        <v>281</v>
      </c>
      <c r="C18" s="41">
        <v>2754955</v>
      </c>
      <c r="D18" s="41">
        <v>1362666</v>
      </c>
      <c r="E18" s="46">
        <v>4117621</v>
      </c>
      <c r="F18" s="104"/>
    </row>
    <row r="19" spans="1:6" ht="12" customHeight="1">
      <c r="A19" s="75"/>
      <c r="B19" s="77"/>
      <c r="C19" s="77"/>
      <c r="D19" s="77"/>
      <c r="E19" s="78"/>
      <c r="F19" s="104"/>
    </row>
    <row r="20" spans="1:6" ht="12" customHeight="1">
      <c r="A20" s="40" t="s">
        <v>138</v>
      </c>
      <c r="B20" s="41">
        <v>382</v>
      </c>
      <c r="C20" s="41">
        <v>3463692</v>
      </c>
      <c r="D20" s="41">
        <v>1719698</v>
      </c>
      <c r="E20" s="46">
        <v>5183390</v>
      </c>
      <c r="F20" s="104"/>
    </row>
    <row r="21" spans="1:6" ht="12" customHeight="1">
      <c r="A21" s="75"/>
      <c r="B21" s="77"/>
      <c r="C21" s="77"/>
      <c r="D21" s="77"/>
      <c r="E21" s="78"/>
      <c r="F21" s="104"/>
    </row>
    <row r="22" spans="1:6" ht="12" customHeight="1">
      <c r="A22" s="40" t="s">
        <v>130</v>
      </c>
      <c r="B22" s="41">
        <v>462</v>
      </c>
      <c r="C22" s="41">
        <v>4998288</v>
      </c>
      <c r="D22" s="41">
        <v>2495353</v>
      </c>
      <c r="E22" s="46">
        <v>7493641</v>
      </c>
      <c r="F22" s="104"/>
    </row>
    <row r="23" spans="1:6" ht="12" customHeight="1">
      <c r="A23" s="75"/>
      <c r="B23" s="77"/>
      <c r="C23" s="77"/>
      <c r="D23" s="77"/>
      <c r="E23" s="78"/>
      <c r="F23" s="104"/>
    </row>
    <row r="24" spans="1:6" ht="12" customHeight="1">
      <c r="A24" s="40" t="s">
        <v>139</v>
      </c>
      <c r="B24" s="41">
        <v>452</v>
      </c>
      <c r="C24" s="41">
        <v>6304910</v>
      </c>
      <c r="D24" s="41">
        <v>2951628</v>
      </c>
      <c r="E24" s="46">
        <v>9256538</v>
      </c>
      <c r="F24" s="104"/>
    </row>
    <row r="25" spans="1:6" ht="12" customHeight="1">
      <c r="A25" s="75"/>
      <c r="B25" s="77"/>
      <c r="C25" s="77"/>
      <c r="D25" s="77"/>
      <c r="E25" s="78"/>
      <c r="F25" s="104"/>
    </row>
    <row r="26" spans="1:6" ht="12" customHeight="1">
      <c r="A26" s="40" t="s">
        <v>131</v>
      </c>
      <c r="B26" s="41">
        <v>510</v>
      </c>
      <c r="C26" s="41">
        <v>6924627</v>
      </c>
      <c r="D26" s="41">
        <v>3330178</v>
      </c>
      <c r="E26" s="46">
        <v>10254805</v>
      </c>
      <c r="F26" s="104"/>
    </row>
    <row r="27" spans="1:6" ht="12" customHeight="1">
      <c r="A27" s="75"/>
      <c r="B27" s="77"/>
      <c r="C27" s="77"/>
      <c r="D27" s="77"/>
      <c r="E27" s="78"/>
      <c r="F27" s="104"/>
    </row>
    <row r="28" spans="1:6" ht="12" customHeight="1">
      <c r="A28" s="40" t="s">
        <v>140</v>
      </c>
      <c r="B28" s="41">
        <v>490</v>
      </c>
      <c r="C28" s="41">
        <v>6708174</v>
      </c>
      <c r="D28" s="41">
        <v>3482091</v>
      </c>
      <c r="E28" s="46">
        <v>10190265</v>
      </c>
      <c r="F28" s="104"/>
    </row>
    <row r="29" spans="1:6" ht="12" customHeight="1">
      <c r="A29" s="75"/>
      <c r="B29" s="77"/>
      <c r="C29" s="77"/>
      <c r="D29" s="77"/>
      <c r="E29" s="78"/>
      <c r="F29" s="104"/>
    </row>
    <row r="30" spans="1:6" ht="12" customHeight="1">
      <c r="A30" s="40" t="s">
        <v>2</v>
      </c>
      <c r="B30" s="41">
        <v>515</v>
      </c>
      <c r="C30" s="41">
        <v>6878425</v>
      </c>
      <c r="D30" s="41">
        <v>4036924</v>
      </c>
      <c r="E30" s="46">
        <v>10915349</v>
      </c>
      <c r="F30" s="104"/>
    </row>
    <row r="31" spans="1:6" ht="12" customHeight="1">
      <c r="A31" s="75"/>
      <c r="B31" s="77"/>
      <c r="C31" s="77"/>
      <c r="D31" s="77"/>
      <c r="E31" s="78"/>
      <c r="F31" s="104"/>
    </row>
    <row r="32" spans="1:6" ht="12" customHeight="1">
      <c r="A32" s="40" t="s">
        <v>141</v>
      </c>
      <c r="B32" s="41">
        <v>558</v>
      </c>
      <c r="C32" s="41">
        <v>6421739</v>
      </c>
      <c r="D32" s="41">
        <v>3676550</v>
      </c>
      <c r="E32" s="46">
        <v>10098289</v>
      </c>
      <c r="F32" s="104"/>
    </row>
    <row r="33" spans="1:6" ht="12" customHeight="1">
      <c r="A33" s="75"/>
      <c r="B33" s="77"/>
      <c r="C33" s="77"/>
      <c r="D33" s="77"/>
      <c r="E33" s="78"/>
      <c r="F33" s="104"/>
    </row>
    <row r="34" spans="1:6" ht="12" customHeight="1">
      <c r="A34" s="40" t="s">
        <v>142</v>
      </c>
      <c r="B34" s="41">
        <v>554</v>
      </c>
      <c r="C34" s="41">
        <v>7226193</v>
      </c>
      <c r="D34" s="41">
        <v>3613406</v>
      </c>
      <c r="E34" s="46">
        <v>10839599</v>
      </c>
      <c r="F34" s="104"/>
    </row>
    <row r="35" spans="1:6" ht="12" customHeight="1">
      <c r="A35" s="75"/>
      <c r="B35" s="77"/>
      <c r="C35" s="77"/>
      <c r="D35" s="77"/>
      <c r="E35" s="78"/>
      <c r="F35" s="104"/>
    </row>
    <row r="36" spans="1:6" ht="12" customHeight="1">
      <c r="A36" s="40" t="s">
        <v>143</v>
      </c>
      <c r="B36" s="41">
        <v>590</v>
      </c>
      <c r="C36" s="41">
        <v>5976521</v>
      </c>
      <c r="D36" s="41">
        <v>3363267</v>
      </c>
      <c r="E36" s="46">
        <v>9339788</v>
      </c>
      <c r="F36" s="104"/>
    </row>
    <row r="37" spans="1:6" ht="12" customHeight="1">
      <c r="A37" s="75"/>
      <c r="B37" s="77"/>
      <c r="C37" s="77"/>
      <c r="D37" s="77"/>
      <c r="E37" s="78"/>
      <c r="F37" s="104"/>
    </row>
    <row r="38" spans="1:6" ht="12" customHeight="1">
      <c r="A38" s="40" t="s">
        <v>144</v>
      </c>
      <c r="B38" s="41">
        <v>439</v>
      </c>
      <c r="C38" s="41">
        <v>5867683</v>
      </c>
      <c r="D38" s="41">
        <v>3317170</v>
      </c>
      <c r="E38" s="46">
        <v>9184853</v>
      </c>
      <c r="F38" s="104"/>
    </row>
    <row r="39" spans="1:6" ht="12" customHeight="1">
      <c r="A39" s="75"/>
      <c r="B39" s="77"/>
      <c r="C39" s="77"/>
      <c r="D39" s="77"/>
      <c r="E39" s="78"/>
      <c r="F39" s="104"/>
    </row>
    <row r="40" spans="1:6" ht="12" customHeight="1">
      <c r="A40" s="40" t="s">
        <v>145</v>
      </c>
      <c r="B40" s="41">
        <v>449</v>
      </c>
      <c r="C40" s="41">
        <v>7164213</v>
      </c>
      <c r="D40" s="41">
        <v>3983766</v>
      </c>
      <c r="E40" s="46">
        <v>11147979</v>
      </c>
      <c r="F40" s="104"/>
    </row>
    <row r="41" spans="1:6" ht="12" customHeight="1">
      <c r="A41" s="75"/>
      <c r="B41" s="77"/>
      <c r="C41" s="77"/>
      <c r="D41" s="77"/>
      <c r="E41" s="78"/>
      <c r="F41" s="104"/>
    </row>
    <row r="42" spans="1:6" ht="12" customHeight="1">
      <c r="A42" s="40" t="s">
        <v>146</v>
      </c>
      <c r="B42" s="41">
        <v>447</v>
      </c>
      <c r="C42" s="41">
        <v>7827294</v>
      </c>
      <c r="D42" s="41">
        <v>3506232</v>
      </c>
      <c r="E42" s="46">
        <v>11333526</v>
      </c>
      <c r="F42" s="104"/>
    </row>
    <row r="43" spans="1:6" ht="12" customHeight="1">
      <c r="A43" s="75"/>
      <c r="B43" s="77"/>
      <c r="C43" s="77"/>
      <c r="D43" s="77"/>
      <c r="E43" s="78"/>
      <c r="F43" s="104"/>
    </row>
    <row r="44" spans="1:6" ht="12" customHeight="1">
      <c r="A44" s="40" t="s">
        <v>147</v>
      </c>
      <c r="B44" s="41">
        <v>452</v>
      </c>
      <c r="C44" s="41">
        <v>7186992</v>
      </c>
      <c r="D44" s="41">
        <v>3797877</v>
      </c>
      <c r="E44" s="46">
        <v>10984869</v>
      </c>
      <c r="F44" s="104"/>
    </row>
    <row r="45" spans="1:6" ht="12" customHeight="1">
      <c r="A45" s="75"/>
      <c r="B45" s="77"/>
      <c r="C45" s="77"/>
      <c r="D45" s="77"/>
      <c r="E45" s="78"/>
      <c r="F45" s="104"/>
    </row>
    <row r="46" spans="1:6" ht="12" customHeight="1">
      <c r="A46" s="40" t="s">
        <v>148</v>
      </c>
      <c r="B46" s="41">
        <v>456</v>
      </c>
      <c r="C46" s="41">
        <v>6568347</v>
      </c>
      <c r="D46" s="41">
        <v>5100634</v>
      </c>
      <c r="E46" s="46">
        <v>11668981</v>
      </c>
      <c r="F46" s="104"/>
    </row>
    <row r="47" spans="1:6" ht="12" customHeight="1">
      <c r="A47" s="75"/>
      <c r="B47" s="77"/>
      <c r="C47" s="77"/>
      <c r="D47" s="77"/>
      <c r="E47" s="78"/>
      <c r="F47" s="104"/>
    </row>
    <row r="48" spans="1:6" ht="12" customHeight="1">
      <c r="A48" s="40" t="s">
        <v>3</v>
      </c>
      <c r="B48" s="41">
        <v>472</v>
      </c>
      <c r="C48" s="41">
        <v>8833729</v>
      </c>
      <c r="D48" s="41">
        <v>7118579</v>
      </c>
      <c r="E48" s="46">
        <v>15952308</v>
      </c>
      <c r="F48" s="104"/>
    </row>
    <row r="49" spans="1:6" ht="12" customHeight="1">
      <c r="A49" s="75"/>
      <c r="B49" s="77"/>
      <c r="C49" s="77"/>
      <c r="D49" s="77"/>
      <c r="E49" s="78"/>
      <c r="F49" s="104"/>
    </row>
    <row r="50" spans="1:6" ht="12" customHeight="1">
      <c r="A50" s="40" t="s">
        <v>4</v>
      </c>
      <c r="B50" s="41">
        <v>515</v>
      </c>
      <c r="C50" s="41">
        <v>9012391</v>
      </c>
      <c r="D50" s="41">
        <v>6768688</v>
      </c>
      <c r="E50" s="46">
        <v>15781079</v>
      </c>
      <c r="F50" s="104"/>
    </row>
    <row r="51" spans="1:6" ht="12" customHeight="1">
      <c r="A51" s="75"/>
      <c r="B51" s="77"/>
      <c r="C51" s="77"/>
      <c r="D51" s="77"/>
      <c r="E51" s="78"/>
      <c r="F51" s="104"/>
    </row>
    <row r="52" spans="1:6" ht="12" customHeight="1">
      <c r="A52" s="40" t="s">
        <v>5</v>
      </c>
      <c r="B52" s="41">
        <v>550</v>
      </c>
      <c r="C52" s="41">
        <v>10724088</v>
      </c>
      <c r="D52" s="41">
        <v>8399700</v>
      </c>
      <c r="E52" s="46">
        <v>19123788</v>
      </c>
      <c r="F52" s="104"/>
    </row>
    <row r="53" spans="1:6" ht="12" customHeight="1">
      <c r="A53" s="75"/>
      <c r="B53" s="77"/>
      <c r="C53" s="77"/>
      <c r="D53" s="77"/>
      <c r="E53" s="78"/>
      <c r="F53" s="104"/>
    </row>
    <row r="54" spans="1:6" ht="12" customHeight="1">
      <c r="A54" s="40" t="s">
        <v>6</v>
      </c>
      <c r="B54" s="41">
        <v>532</v>
      </c>
      <c r="C54" s="41">
        <v>9669807</v>
      </c>
      <c r="D54" s="41">
        <v>8194801</v>
      </c>
      <c r="E54" s="46">
        <v>17864608</v>
      </c>
      <c r="F54" s="104"/>
    </row>
    <row r="55" spans="1:6" ht="12" customHeight="1">
      <c r="A55" s="75"/>
      <c r="B55" s="79"/>
      <c r="C55" s="79"/>
      <c r="D55" s="79"/>
      <c r="E55" s="80"/>
      <c r="F55" s="104"/>
    </row>
    <row r="56" spans="1:6" ht="12" customHeight="1">
      <c r="A56" s="40" t="s">
        <v>376</v>
      </c>
      <c r="B56" s="41">
        <v>538</v>
      </c>
      <c r="C56" s="41">
        <v>10033954</v>
      </c>
      <c r="D56" s="41">
        <v>8153007</v>
      </c>
      <c r="E56" s="46">
        <f>SUM(C56:D56)</f>
        <v>18186961</v>
      </c>
      <c r="F56" s="104"/>
    </row>
    <row r="57" spans="1:6" ht="12" customHeight="1">
      <c r="A57" s="75"/>
      <c r="B57" s="77"/>
      <c r="C57" s="77"/>
      <c r="D57" s="77"/>
      <c r="E57" s="78"/>
      <c r="F57" s="104"/>
    </row>
    <row r="58" spans="1:6" ht="12" customHeight="1">
      <c r="A58" s="40" t="s">
        <v>320</v>
      </c>
      <c r="B58" s="41">
        <v>543</v>
      </c>
      <c r="C58" s="41">
        <v>10707486</v>
      </c>
      <c r="D58" s="41">
        <v>9442004</v>
      </c>
      <c r="E58" s="46">
        <f>SUM(C58:D58)</f>
        <v>20149490</v>
      </c>
      <c r="F58" s="104"/>
    </row>
    <row r="59" spans="1:6" ht="12" customHeight="1">
      <c r="A59" s="75"/>
      <c r="B59" s="77"/>
      <c r="C59" s="77"/>
      <c r="D59" s="77"/>
      <c r="E59" s="78"/>
      <c r="F59" s="104"/>
    </row>
    <row r="60" spans="1:6" ht="12" customHeight="1">
      <c r="A60" s="40" t="s">
        <v>321</v>
      </c>
      <c r="B60" s="41">
        <v>571</v>
      </c>
      <c r="C60" s="41">
        <v>10297778</v>
      </c>
      <c r="D60" s="41">
        <v>9441215</v>
      </c>
      <c r="E60" s="46">
        <f>SUM(C60:D60)</f>
        <v>19738993</v>
      </c>
      <c r="F60" s="104"/>
    </row>
    <row r="61" spans="1:6" ht="12" customHeight="1">
      <c r="A61" s="75"/>
      <c r="B61" s="77"/>
      <c r="C61" s="77"/>
      <c r="D61" s="77"/>
      <c r="E61" s="78"/>
      <c r="F61" s="104"/>
    </row>
    <row r="62" spans="1:6" ht="12" customHeight="1">
      <c r="A62" s="40" t="s">
        <v>322</v>
      </c>
      <c r="B62" s="41">
        <v>682</v>
      </c>
      <c r="C62" s="41">
        <v>13455090</v>
      </c>
      <c r="D62" s="41">
        <v>7378439</v>
      </c>
      <c r="E62" s="46">
        <f>SUM(C62:D62)</f>
        <v>20833529</v>
      </c>
      <c r="F62" s="104"/>
    </row>
    <row r="63" spans="1:6" ht="12" customHeight="1">
      <c r="A63" s="75"/>
      <c r="B63" s="77"/>
      <c r="C63" s="77"/>
      <c r="D63" s="77"/>
      <c r="E63" s="78"/>
      <c r="F63" s="104"/>
    </row>
    <row r="64" spans="1:6" ht="12" customHeight="1" thickBot="1">
      <c r="A64" s="76" t="s">
        <v>323</v>
      </c>
      <c r="B64" s="81">
        <v>719</v>
      </c>
      <c r="C64" s="81">
        <v>11940823</v>
      </c>
      <c r="D64" s="81">
        <v>7336990</v>
      </c>
      <c r="E64" s="82">
        <f>SUM(C64:D64)</f>
        <v>19277813</v>
      </c>
      <c r="F64" s="104"/>
    </row>
    <row r="65" spans="1:5" ht="18" customHeight="1">
      <c r="A65" s="191" t="s">
        <v>533</v>
      </c>
      <c r="B65" s="192"/>
      <c r="C65" s="192"/>
      <c r="D65" s="192"/>
      <c r="E65" s="192"/>
    </row>
    <row r="66" spans="1:5" ht="16.5" customHeight="1">
      <c r="A66" s="184" t="s">
        <v>568</v>
      </c>
      <c r="B66" s="184"/>
      <c r="C66" s="184"/>
      <c r="D66" s="184"/>
      <c r="E66" s="184"/>
    </row>
  </sheetData>
  <sheetProtection password="CF44" sheet="1" objects="1" scenarios="1"/>
  <mergeCells count="6">
    <mergeCell ref="A1:D1"/>
    <mergeCell ref="A66:E66"/>
    <mergeCell ref="C3:E3"/>
    <mergeCell ref="A3:A4"/>
    <mergeCell ref="B3:B4"/>
    <mergeCell ref="A65:E65"/>
  </mergeCells>
  <printOptions/>
  <pageMargins left="0.7874015748031497" right="0.7874015748031497" top="0.7874015748031497" bottom="0.5905511811023623" header="0.5118110236220472" footer="0.5118110236220472"/>
  <pageSetup firstPageNumber="205" useFirstPageNumber="1" horizontalDpi="600" verticalDpi="600" orientation="portrait" paperSize="9" scale="99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4.125" style="0" customWidth="1"/>
    <col min="2" max="4" width="8.625" style="0" customWidth="1"/>
    <col min="5" max="5" width="12.625" style="0" customWidth="1"/>
    <col min="6" max="6" width="15.125" style="0" customWidth="1"/>
    <col min="7" max="7" width="23.00390625" style="0" customWidth="1"/>
  </cols>
  <sheetData>
    <row r="1" spans="1:7" ht="22.5" customHeight="1">
      <c r="A1" s="242" t="s">
        <v>618</v>
      </c>
      <c r="B1" s="242"/>
      <c r="C1" s="242"/>
      <c r="D1" s="242"/>
      <c r="E1" s="242"/>
      <c r="F1" s="242"/>
      <c r="G1" s="22"/>
    </row>
    <row r="2" spans="1:7" ht="22.5" customHeight="1" thickBot="1">
      <c r="A2" s="83"/>
      <c r="B2" s="83"/>
      <c r="C2" s="83"/>
      <c r="D2" s="83"/>
      <c r="E2" s="83"/>
      <c r="F2" s="83"/>
      <c r="G2" s="22"/>
    </row>
    <row r="3" spans="1:7" ht="14.25" customHeight="1">
      <c r="A3" s="84"/>
      <c r="B3" s="239" t="s">
        <v>201</v>
      </c>
      <c r="C3" s="240"/>
      <c r="D3" s="241"/>
      <c r="E3" s="86"/>
      <c r="F3" s="86"/>
      <c r="G3" s="87"/>
    </row>
    <row r="4" spans="1:7" ht="13.5">
      <c r="A4" s="85" t="s">
        <v>80</v>
      </c>
      <c r="B4" s="57" t="s">
        <v>149</v>
      </c>
      <c r="C4" s="57" t="s">
        <v>150</v>
      </c>
      <c r="D4" s="208" t="s">
        <v>71</v>
      </c>
      <c r="E4" s="129" t="s">
        <v>199</v>
      </c>
      <c r="F4" s="129" t="s">
        <v>57</v>
      </c>
      <c r="G4" s="29" t="s">
        <v>200</v>
      </c>
    </row>
    <row r="5" spans="1:7" ht="13.5">
      <c r="A5" s="73"/>
      <c r="B5" s="15" t="s">
        <v>151</v>
      </c>
      <c r="C5" s="15" t="s">
        <v>151</v>
      </c>
      <c r="D5" s="208"/>
      <c r="E5" s="60"/>
      <c r="F5" s="60"/>
      <c r="G5" s="61"/>
    </row>
    <row r="6" spans="1:7" ht="7.5" customHeight="1">
      <c r="A6" s="16"/>
      <c r="B6" s="17" t="s">
        <v>242</v>
      </c>
      <c r="C6" s="17" t="s">
        <v>64</v>
      </c>
      <c r="D6" s="17" t="s">
        <v>152</v>
      </c>
      <c r="E6" s="17" t="s">
        <v>153</v>
      </c>
      <c r="F6" s="17" t="s">
        <v>66</v>
      </c>
      <c r="G6" s="88"/>
    </row>
    <row r="7" spans="1:7" ht="12.75" customHeight="1">
      <c r="A7" s="74"/>
      <c r="B7" s="64"/>
      <c r="C7" s="64"/>
      <c r="D7" s="64"/>
      <c r="E7" s="64">
        <v>60000</v>
      </c>
      <c r="F7" s="64"/>
      <c r="G7" s="29"/>
    </row>
    <row r="8" spans="1:7" ht="12.75" customHeight="1">
      <c r="A8" s="40" t="s">
        <v>489</v>
      </c>
      <c r="B8" s="41">
        <v>188</v>
      </c>
      <c r="C8" s="41">
        <v>375</v>
      </c>
      <c r="D8" s="41">
        <v>563</v>
      </c>
      <c r="E8" s="41">
        <v>72000</v>
      </c>
      <c r="F8" s="41">
        <v>34108000</v>
      </c>
      <c r="G8" s="92" t="s">
        <v>154</v>
      </c>
    </row>
    <row r="9" spans="1:7" ht="12.75" customHeight="1">
      <c r="A9" s="75"/>
      <c r="B9" s="77"/>
      <c r="C9" s="77"/>
      <c r="D9" s="77"/>
      <c r="E9" s="77">
        <v>60000</v>
      </c>
      <c r="F9" s="77"/>
      <c r="G9" s="93"/>
    </row>
    <row r="10" spans="1:7" ht="12.75" customHeight="1">
      <c r="A10" s="40" t="s">
        <v>155</v>
      </c>
      <c r="B10" s="41">
        <v>194</v>
      </c>
      <c r="C10" s="41">
        <v>375</v>
      </c>
      <c r="D10" s="41">
        <v>569</v>
      </c>
      <c r="E10" s="41">
        <v>72000</v>
      </c>
      <c r="F10" s="41">
        <v>36431000</v>
      </c>
      <c r="G10" s="92" t="s">
        <v>156</v>
      </c>
    </row>
    <row r="11" spans="1:7" ht="12.75" customHeight="1">
      <c r="A11" s="75"/>
      <c r="B11" s="77"/>
      <c r="C11" s="77"/>
      <c r="D11" s="77"/>
      <c r="E11" s="77">
        <v>60000</v>
      </c>
      <c r="F11" s="77"/>
      <c r="G11" s="93"/>
    </row>
    <row r="12" spans="1:7" ht="12.75" customHeight="1">
      <c r="A12" s="40" t="s">
        <v>157</v>
      </c>
      <c r="B12" s="41">
        <v>221</v>
      </c>
      <c r="C12" s="41">
        <v>347</v>
      </c>
      <c r="D12" s="41">
        <v>568</v>
      </c>
      <c r="E12" s="41">
        <v>78000</v>
      </c>
      <c r="F12" s="41">
        <v>37603500</v>
      </c>
      <c r="G12" s="92" t="s">
        <v>158</v>
      </c>
    </row>
    <row r="13" spans="1:7" ht="12.75" customHeight="1">
      <c r="A13" s="75"/>
      <c r="B13" s="77"/>
      <c r="C13" s="77"/>
      <c r="D13" s="77"/>
      <c r="E13" s="77">
        <v>60000</v>
      </c>
      <c r="F13" s="77"/>
      <c r="G13" s="93"/>
    </row>
    <row r="14" spans="1:7" ht="12.75" customHeight="1">
      <c r="A14" s="40" t="s">
        <v>159</v>
      </c>
      <c r="B14" s="41">
        <v>194</v>
      </c>
      <c r="C14" s="41">
        <v>334</v>
      </c>
      <c r="D14" s="41">
        <v>528</v>
      </c>
      <c r="E14" s="41">
        <v>84000</v>
      </c>
      <c r="F14" s="41">
        <v>36183000</v>
      </c>
      <c r="G14" s="92" t="s">
        <v>160</v>
      </c>
    </row>
    <row r="15" spans="1:7" ht="12.75" customHeight="1">
      <c r="A15" s="75"/>
      <c r="B15" s="77"/>
      <c r="C15" s="77"/>
      <c r="D15" s="77"/>
      <c r="E15" s="77">
        <v>60000</v>
      </c>
      <c r="F15" s="77"/>
      <c r="G15" s="93"/>
    </row>
    <row r="16" spans="1:7" ht="12.75" customHeight="1">
      <c r="A16" s="40" t="s">
        <v>161</v>
      </c>
      <c r="B16" s="41">
        <v>219</v>
      </c>
      <c r="C16" s="41">
        <v>310</v>
      </c>
      <c r="D16" s="41">
        <v>529</v>
      </c>
      <c r="E16" s="41">
        <v>84000</v>
      </c>
      <c r="F16" s="41">
        <v>35480000</v>
      </c>
      <c r="G16" s="92" t="s">
        <v>162</v>
      </c>
    </row>
    <row r="17" spans="1:7" ht="12.75" customHeight="1">
      <c r="A17" s="75"/>
      <c r="B17" s="77"/>
      <c r="C17" s="77"/>
      <c r="D17" s="77"/>
      <c r="E17" s="77">
        <v>60000</v>
      </c>
      <c r="F17" s="77"/>
      <c r="G17" s="93"/>
    </row>
    <row r="18" spans="1:7" ht="12.75" customHeight="1">
      <c r="A18" s="40" t="s">
        <v>163</v>
      </c>
      <c r="B18" s="41">
        <v>221</v>
      </c>
      <c r="C18" s="41">
        <v>311</v>
      </c>
      <c r="D18" s="41">
        <v>532</v>
      </c>
      <c r="E18" s="41">
        <v>84000</v>
      </c>
      <c r="F18" s="41">
        <v>31508000</v>
      </c>
      <c r="G18" s="92" t="s">
        <v>164</v>
      </c>
    </row>
    <row r="19" spans="1:7" ht="12.75" customHeight="1">
      <c r="A19" s="75"/>
      <c r="B19" s="77"/>
      <c r="C19" s="77"/>
      <c r="D19" s="77"/>
      <c r="E19" s="77">
        <v>60000</v>
      </c>
      <c r="F19" s="77"/>
      <c r="G19" s="93"/>
    </row>
    <row r="20" spans="1:7" ht="12.75" customHeight="1">
      <c r="A20" s="40" t="s">
        <v>165</v>
      </c>
      <c r="B20" s="41">
        <v>221</v>
      </c>
      <c r="C20" s="41">
        <v>338</v>
      </c>
      <c r="D20" s="41">
        <v>559</v>
      </c>
      <c r="E20" s="41">
        <v>84000</v>
      </c>
      <c r="F20" s="41">
        <v>39524000</v>
      </c>
      <c r="G20" s="92" t="s">
        <v>166</v>
      </c>
    </row>
    <row r="21" spans="1:7" ht="12.75" customHeight="1">
      <c r="A21" s="75"/>
      <c r="B21" s="77"/>
      <c r="C21" s="77"/>
      <c r="D21" s="77"/>
      <c r="E21" s="77">
        <v>60000</v>
      </c>
      <c r="F21" s="77"/>
      <c r="G21" s="93"/>
    </row>
    <row r="22" spans="1:7" ht="12.75" customHeight="1">
      <c r="A22" s="40" t="s">
        <v>167</v>
      </c>
      <c r="B22" s="41">
        <v>223</v>
      </c>
      <c r="C22" s="41">
        <v>293</v>
      </c>
      <c r="D22" s="41">
        <v>516</v>
      </c>
      <c r="E22" s="41">
        <v>84000</v>
      </c>
      <c r="F22" s="41">
        <v>37639000</v>
      </c>
      <c r="G22" s="92" t="s">
        <v>168</v>
      </c>
    </row>
    <row r="23" spans="1:7" ht="12.75" customHeight="1">
      <c r="A23" s="75" t="s">
        <v>325</v>
      </c>
      <c r="B23" s="77"/>
      <c r="C23" s="77"/>
      <c r="D23" s="77"/>
      <c r="E23" s="77">
        <v>60000</v>
      </c>
      <c r="F23" s="77"/>
      <c r="G23" s="93" t="s">
        <v>169</v>
      </c>
    </row>
    <row r="24" spans="1:7" ht="12.75" customHeight="1">
      <c r="A24" s="40" t="s">
        <v>326</v>
      </c>
      <c r="B24" s="41">
        <v>217</v>
      </c>
      <c r="C24" s="41">
        <v>364</v>
      </c>
      <c r="D24" s="41">
        <v>581</v>
      </c>
      <c r="E24" s="41">
        <v>20000</v>
      </c>
      <c r="F24" s="41">
        <v>36107500</v>
      </c>
      <c r="G24" s="92" t="s">
        <v>170</v>
      </c>
    </row>
    <row r="25" spans="1:7" ht="12.75" customHeight="1">
      <c r="A25" s="75"/>
      <c r="B25" s="77"/>
      <c r="C25" s="77"/>
      <c r="D25" s="77"/>
      <c r="E25" s="77">
        <v>60000</v>
      </c>
      <c r="F25" s="77"/>
      <c r="G25" s="93" t="s">
        <v>171</v>
      </c>
    </row>
    <row r="26" spans="1:7" ht="12.75" customHeight="1">
      <c r="A26" s="40" t="s">
        <v>172</v>
      </c>
      <c r="B26" s="41">
        <v>236</v>
      </c>
      <c r="C26" s="41">
        <v>363</v>
      </c>
      <c r="D26" s="41">
        <v>599</v>
      </c>
      <c r="E26" s="41">
        <v>30000</v>
      </c>
      <c r="F26" s="41">
        <v>31300000</v>
      </c>
      <c r="G26" s="92" t="s">
        <v>173</v>
      </c>
    </row>
    <row r="27" spans="1:7" ht="12.75" customHeight="1">
      <c r="A27" s="75"/>
      <c r="B27" s="77"/>
      <c r="C27" s="77"/>
      <c r="D27" s="77"/>
      <c r="E27" s="77">
        <v>60000</v>
      </c>
      <c r="F27" s="77"/>
      <c r="G27" s="93"/>
    </row>
    <row r="28" spans="1:7" ht="12.75" customHeight="1">
      <c r="A28" s="40" t="s">
        <v>174</v>
      </c>
      <c r="B28" s="41">
        <v>252</v>
      </c>
      <c r="C28" s="41">
        <v>310</v>
      </c>
      <c r="D28" s="41">
        <v>562</v>
      </c>
      <c r="E28" s="41">
        <v>30000</v>
      </c>
      <c r="F28" s="41">
        <v>28460000</v>
      </c>
      <c r="G28" s="92" t="s">
        <v>175</v>
      </c>
    </row>
    <row r="29" spans="1:7" ht="12.75" customHeight="1">
      <c r="A29" s="75"/>
      <c r="B29" s="77"/>
      <c r="C29" s="77"/>
      <c r="D29" s="77"/>
      <c r="E29" s="77">
        <v>60000</v>
      </c>
      <c r="F29" s="77"/>
      <c r="G29" s="93"/>
    </row>
    <row r="30" spans="1:7" ht="12.75" customHeight="1">
      <c r="A30" s="40" t="s">
        <v>32</v>
      </c>
      <c r="B30" s="41">
        <v>250</v>
      </c>
      <c r="C30" s="41">
        <v>286</v>
      </c>
      <c r="D30" s="41">
        <v>536</v>
      </c>
      <c r="E30" s="41">
        <v>30000</v>
      </c>
      <c r="F30" s="41">
        <v>27462500</v>
      </c>
      <c r="G30" s="92" t="s">
        <v>176</v>
      </c>
    </row>
    <row r="31" spans="1:7" ht="12.75" customHeight="1">
      <c r="A31" s="75"/>
      <c r="B31" s="77"/>
      <c r="C31" s="77"/>
      <c r="D31" s="77"/>
      <c r="E31" s="77">
        <v>60000</v>
      </c>
      <c r="F31" s="77"/>
      <c r="G31" s="93"/>
    </row>
    <row r="32" spans="1:7" ht="12.75" customHeight="1">
      <c r="A32" s="40" t="s">
        <v>177</v>
      </c>
      <c r="B32" s="41">
        <v>239</v>
      </c>
      <c r="C32" s="41">
        <v>265</v>
      </c>
      <c r="D32" s="41">
        <v>504</v>
      </c>
      <c r="E32" s="41">
        <v>30000</v>
      </c>
      <c r="F32" s="41">
        <v>26562500</v>
      </c>
      <c r="G32" s="92" t="s">
        <v>178</v>
      </c>
    </row>
    <row r="33" spans="1:7" ht="12.75" customHeight="1">
      <c r="A33" s="75"/>
      <c r="B33" s="77"/>
      <c r="C33" s="77"/>
      <c r="D33" s="77"/>
      <c r="E33" s="77">
        <v>65000</v>
      </c>
      <c r="F33" s="77"/>
      <c r="G33" s="93" t="s">
        <v>179</v>
      </c>
    </row>
    <row r="34" spans="1:7" ht="12.75" customHeight="1">
      <c r="A34" s="40" t="s">
        <v>180</v>
      </c>
      <c r="B34" s="41">
        <v>162</v>
      </c>
      <c r="C34" s="41">
        <v>171</v>
      </c>
      <c r="D34" s="41">
        <v>308</v>
      </c>
      <c r="E34" s="41">
        <v>32500</v>
      </c>
      <c r="F34" s="41">
        <v>25907500</v>
      </c>
      <c r="G34" s="92" t="s">
        <v>181</v>
      </c>
    </row>
    <row r="35" spans="1:7" ht="12.75" customHeight="1">
      <c r="A35" s="75"/>
      <c r="B35" s="77"/>
      <c r="C35" s="77"/>
      <c r="D35" s="77"/>
      <c r="E35" s="77">
        <v>120000</v>
      </c>
      <c r="F35" s="77"/>
      <c r="G35" s="93"/>
    </row>
    <row r="36" spans="1:7" ht="12.75" customHeight="1">
      <c r="A36" s="40" t="s">
        <v>182</v>
      </c>
      <c r="B36" s="41">
        <v>275</v>
      </c>
      <c r="C36" s="41">
        <v>104</v>
      </c>
      <c r="D36" s="41">
        <v>379</v>
      </c>
      <c r="E36" s="41">
        <v>60000</v>
      </c>
      <c r="F36" s="41">
        <v>38652500</v>
      </c>
      <c r="G36" s="92" t="s">
        <v>183</v>
      </c>
    </row>
    <row r="37" spans="1:7" ht="12.75" customHeight="1">
      <c r="A37" s="75"/>
      <c r="B37" s="77"/>
      <c r="C37" s="77"/>
      <c r="D37" s="77"/>
      <c r="E37" s="77">
        <v>120000</v>
      </c>
      <c r="F37" s="77"/>
      <c r="G37" s="93"/>
    </row>
    <row r="38" spans="1:7" ht="12.75" customHeight="1">
      <c r="A38" s="40" t="s">
        <v>184</v>
      </c>
      <c r="B38" s="41">
        <v>235</v>
      </c>
      <c r="C38" s="41">
        <v>86</v>
      </c>
      <c r="D38" s="41">
        <v>341</v>
      </c>
      <c r="E38" s="41">
        <v>60000</v>
      </c>
      <c r="F38" s="41">
        <v>32367500</v>
      </c>
      <c r="G38" s="92" t="s">
        <v>185</v>
      </c>
    </row>
    <row r="39" spans="1:7" ht="12.75" customHeight="1">
      <c r="A39" s="75"/>
      <c r="B39" s="77"/>
      <c r="C39" s="77"/>
      <c r="D39" s="77"/>
      <c r="E39" s="77">
        <v>120000</v>
      </c>
      <c r="F39" s="77"/>
      <c r="G39" s="93"/>
    </row>
    <row r="40" spans="1:7" ht="12.75" customHeight="1">
      <c r="A40" s="40" t="s">
        <v>186</v>
      </c>
      <c r="B40" s="41">
        <v>243</v>
      </c>
      <c r="C40" s="41">
        <v>69</v>
      </c>
      <c r="D40" s="41">
        <v>312</v>
      </c>
      <c r="E40" s="41">
        <v>60000</v>
      </c>
      <c r="F40" s="41">
        <v>25765000</v>
      </c>
      <c r="G40" s="92" t="s">
        <v>187</v>
      </c>
    </row>
    <row r="41" spans="1:7" ht="12.75" customHeight="1">
      <c r="A41" s="75"/>
      <c r="B41" s="77"/>
      <c r="C41" s="77"/>
      <c r="D41" s="77"/>
      <c r="E41" s="77">
        <v>120000</v>
      </c>
      <c r="F41" s="77"/>
      <c r="G41" s="93"/>
    </row>
    <row r="42" spans="1:7" ht="12.75" customHeight="1">
      <c r="A42" s="40" t="s">
        <v>188</v>
      </c>
      <c r="B42" s="41">
        <v>236</v>
      </c>
      <c r="C42" s="41">
        <v>63</v>
      </c>
      <c r="D42" s="41">
        <v>299</v>
      </c>
      <c r="E42" s="41">
        <v>60000</v>
      </c>
      <c r="F42" s="41">
        <v>24720000</v>
      </c>
      <c r="G42" s="92" t="s">
        <v>189</v>
      </c>
    </row>
    <row r="43" spans="1:7" ht="12.75" customHeight="1">
      <c r="A43" s="75"/>
      <c r="B43" s="77"/>
      <c r="C43" s="77"/>
      <c r="D43" s="77"/>
      <c r="E43" s="77">
        <v>120000</v>
      </c>
      <c r="F43" s="77"/>
      <c r="G43" s="93"/>
    </row>
    <row r="44" spans="1:7" ht="12.75" customHeight="1">
      <c r="A44" s="40" t="s">
        <v>190</v>
      </c>
      <c r="B44" s="41">
        <v>231</v>
      </c>
      <c r="C44" s="41">
        <v>66</v>
      </c>
      <c r="D44" s="41">
        <v>297</v>
      </c>
      <c r="E44" s="41">
        <v>60000</v>
      </c>
      <c r="F44" s="41">
        <v>23105000</v>
      </c>
      <c r="G44" s="92" t="s">
        <v>191</v>
      </c>
    </row>
    <row r="45" spans="1:7" ht="12.75" customHeight="1">
      <c r="A45" s="75"/>
      <c r="B45" s="77"/>
      <c r="C45" s="77"/>
      <c r="D45" s="77"/>
      <c r="E45" s="77">
        <v>120000</v>
      </c>
      <c r="F45" s="77"/>
      <c r="G45" s="93"/>
    </row>
    <row r="46" spans="1:7" ht="12.75" customHeight="1">
      <c r="A46" s="40" t="s">
        <v>48</v>
      </c>
      <c r="B46" s="41">
        <v>240</v>
      </c>
      <c r="C46" s="41">
        <v>61</v>
      </c>
      <c r="D46" s="41">
        <v>301</v>
      </c>
      <c r="E46" s="41">
        <v>60000</v>
      </c>
      <c r="F46" s="41">
        <v>21820000</v>
      </c>
      <c r="G46" s="92" t="s">
        <v>192</v>
      </c>
    </row>
    <row r="47" spans="1:7" ht="12.75" customHeight="1">
      <c r="A47" s="75"/>
      <c r="B47" s="77"/>
      <c r="C47" s="77"/>
      <c r="D47" s="77"/>
      <c r="E47" s="77">
        <v>120000</v>
      </c>
      <c r="F47" s="77"/>
      <c r="G47" s="93"/>
    </row>
    <row r="48" spans="1:7" ht="12.75" customHeight="1">
      <c r="A48" s="40" t="s">
        <v>50</v>
      </c>
      <c r="B48" s="41">
        <v>243</v>
      </c>
      <c r="C48" s="41">
        <v>60</v>
      </c>
      <c r="D48" s="41">
        <v>303</v>
      </c>
      <c r="E48" s="41">
        <v>60000</v>
      </c>
      <c r="F48" s="41">
        <v>21180000</v>
      </c>
      <c r="G48" s="92" t="s">
        <v>193</v>
      </c>
    </row>
    <row r="49" spans="1:7" ht="12.75" customHeight="1">
      <c r="A49" s="75"/>
      <c r="B49" s="77"/>
      <c r="C49" s="77"/>
      <c r="D49" s="77"/>
      <c r="E49" s="77">
        <v>120000</v>
      </c>
      <c r="F49" s="77"/>
      <c r="G49" s="93"/>
    </row>
    <row r="50" spans="1:7" ht="12.75" customHeight="1">
      <c r="A50" s="40" t="s">
        <v>51</v>
      </c>
      <c r="B50" s="41">
        <v>248</v>
      </c>
      <c r="C50" s="41">
        <v>65</v>
      </c>
      <c r="D50" s="41">
        <v>313</v>
      </c>
      <c r="E50" s="41">
        <v>60000</v>
      </c>
      <c r="F50" s="41">
        <v>21510000</v>
      </c>
      <c r="G50" s="92" t="s">
        <v>194</v>
      </c>
    </row>
    <row r="51" spans="1:7" ht="12.75" customHeight="1">
      <c r="A51" s="75"/>
      <c r="B51" s="77"/>
      <c r="C51" s="77"/>
      <c r="D51" s="77"/>
      <c r="E51" s="77">
        <v>120000</v>
      </c>
      <c r="F51" s="77"/>
      <c r="G51" s="93" t="s">
        <v>195</v>
      </c>
    </row>
    <row r="52" spans="1:7" ht="12.75" customHeight="1">
      <c r="A52" s="40" t="s">
        <v>77</v>
      </c>
      <c r="B52" s="41">
        <v>556</v>
      </c>
      <c r="C52" s="41">
        <v>148</v>
      </c>
      <c r="D52" s="41">
        <v>704</v>
      </c>
      <c r="E52" s="41">
        <v>60000</v>
      </c>
      <c r="F52" s="41">
        <v>39385000</v>
      </c>
      <c r="G52" s="92" t="s">
        <v>196</v>
      </c>
    </row>
    <row r="53" spans="1:7" ht="12.75" customHeight="1">
      <c r="A53" s="75"/>
      <c r="B53" s="77"/>
      <c r="C53" s="77"/>
      <c r="D53" s="77"/>
      <c r="E53" s="77">
        <v>120000</v>
      </c>
      <c r="F53" s="77"/>
      <c r="G53" s="93" t="s">
        <v>197</v>
      </c>
    </row>
    <row r="54" spans="1:7" ht="12.75" customHeight="1">
      <c r="A54" s="40" t="s">
        <v>53</v>
      </c>
      <c r="B54" s="41">
        <v>594</v>
      </c>
      <c r="C54" s="41">
        <v>204</v>
      </c>
      <c r="D54" s="41">
        <v>798</v>
      </c>
      <c r="E54" s="41">
        <v>60000</v>
      </c>
      <c r="F54" s="41">
        <v>52770000</v>
      </c>
      <c r="G54" s="92" t="s">
        <v>198</v>
      </c>
    </row>
    <row r="55" spans="1:7" ht="12.75" customHeight="1">
      <c r="A55" s="89"/>
      <c r="B55" s="91"/>
      <c r="C55" s="91"/>
      <c r="D55" s="91"/>
      <c r="E55" s="77">
        <v>120000</v>
      </c>
      <c r="F55" s="91"/>
      <c r="G55" s="109"/>
    </row>
    <row r="56" spans="1:7" ht="12.75" customHeight="1">
      <c r="A56" s="90" t="s">
        <v>324</v>
      </c>
      <c r="B56" s="41">
        <v>585</v>
      </c>
      <c r="C56" s="41">
        <v>228</v>
      </c>
      <c r="D56" s="41">
        <v>813</v>
      </c>
      <c r="E56" s="41">
        <v>60000</v>
      </c>
      <c r="F56" s="41">
        <v>52715000</v>
      </c>
      <c r="G56" s="110" t="s">
        <v>550</v>
      </c>
    </row>
    <row r="57" spans="1:7" ht="12.75" customHeight="1">
      <c r="A57" s="75"/>
      <c r="B57" s="77"/>
      <c r="C57" s="77"/>
      <c r="D57" s="77"/>
      <c r="E57" s="77">
        <v>120000</v>
      </c>
      <c r="F57" s="77"/>
      <c r="G57" s="111"/>
    </row>
    <row r="58" spans="1:7" ht="12.75" customHeight="1">
      <c r="A58" s="40" t="s">
        <v>378</v>
      </c>
      <c r="B58" s="41">
        <v>592</v>
      </c>
      <c r="C58" s="41">
        <v>275</v>
      </c>
      <c r="D58" s="41">
        <v>867</v>
      </c>
      <c r="E58" s="41">
        <v>60000</v>
      </c>
      <c r="F58" s="41">
        <v>55510000</v>
      </c>
      <c r="G58" s="92" t="s">
        <v>551</v>
      </c>
    </row>
    <row r="59" spans="1:7" ht="12.75" customHeight="1">
      <c r="A59" s="75"/>
      <c r="B59" s="77"/>
      <c r="C59" s="77"/>
      <c r="D59" s="77"/>
      <c r="E59" s="77">
        <v>120000</v>
      </c>
      <c r="F59" s="77"/>
      <c r="G59" s="93" t="s">
        <v>552</v>
      </c>
    </row>
    <row r="60" spans="1:7" ht="12.75" customHeight="1">
      <c r="A60" s="40" t="s">
        <v>327</v>
      </c>
      <c r="B60" s="41">
        <v>818</v>
      </c>
      <c r="C60" s="41">
        <v>383</v>
      </c>
      <c r="D60" s="41">
        <v>1201</v>
      </c>
      <c r="E60" s="41">
        <v>60000</v>
      </c>
      <c r="F60" s="41">
        <v>74610000</v>
      </c>
      <c r="G60" s="92" t="s">
        <v>553</v>
      </c>
    </row>
    <row r="61" spans="1:7" ht="12.75" customHeight="1">
      <c r="A61" s="75"/>
      <c r="B61" s="77"/>
      <c r="C61" s="77"/>
      <c r="D61" s="77"/>
      <c r="E61" s="77">
        <v>120000</v>
      </c>
      <c r="F61" s="77"/>
      <c r="G61" s="111"/>
    </row>
    <row r="62" spans="1:7" ht="12.75" customHeight="1">
      <c r="A62" s="40" t="s">
        <v>328</v>
      </c>
      <c r="B62" s="41">
        <v>814</v>
      </c>
      <c r="C62" s="41">
        <v>394</v>
      </c>
      <c r="D62" s="41">
        <v>1208</v>
      </c>
      <c r="E62" s="41">
        <v>60000</v>
      </c>
      <c r="F62" s="41">
        <v>77680000</v>
      </c>
      <c r="G62" s="92" t="s">
        <v>554</v>
      </c>
    </row>
    <row r="63" spans="1:7" ht="12.75" customHeight="1">
      <c r="A63" s="75"/>
      <c r="B63" s="77"/>
      <c r="C63" s="77"/>
      <c r="D63" s="77"/>
      <c r="E63" s="77">
        <v>120000</v>
      </c>
      <c r="F63" s="77"/>
      <c r="G63" s="93" t="s">
        <v>555</v>
      </c>
    </row>
    <row r="64" spans="1:7" ht="12.75" customHeight="1" thickBot="1">
      <c r="A64" s="76" t="s">
        <v>329</v>
      </c>
      <c r="B64" s="81">
        <v>1058</v>
      </c>
      <c r="C64" s="81">
        <v>533</v>
      </c>
      <c r="D64" s="81">
        <v>1591</v>
      </c>
      <c r="E64" s="81">
        <v>60000</v>
      </c>
      <c r="F64" s="81">
        <v>100770000</v>
      </c>
      <c r="G64" s="94" t="s">
        <v>556</v>
      </c>
    </row>
    <row r="65" spans="1:7" ht="18" customHeight="1">
      <c r="A65" s="184" t="s">
        <v>377</v>
      </c>
      <c r="B65" s="184"/>
      <c r="C65" s="184"/>
      <c r="D65" s="184"/>
      <c r="E65" s="184"/>
      <c r="F65" s="184"/>
      <c r="G65" s="184"/>
    </row>
  </sheetData>
  <sheetProtection password="CF44" sheet="1" objects="1" scenarios="1"/>
  <mergeCells count="4">
    <mergeCell ref="A65:G65"/>
    <mergeCell ref="B3:D3"/>
    <mergeCell ref="D4:D5"/>
    <mergeCell ref="A1:F1"/>
  </mergeCells>
  <printOptions/>
  <pageMargins left="0.7874015748031497" right="0.7874015748031497" top="0.7874015748031497" bottom="0.5905511811023623" header="0.5118110236220472" footer="0.5118110236220472"/>
  <pageSetup firstPageNumber="206" useFirstPageNumber="1" horizontalDpi="600" verticalDpi="600" orientation="portrait" paperSize="9" scale="96" r:id="rId1"/>
  <headerFooter alignWithMargins="0">
    <oddFooter>&amp;C&amp;"ＭＳ 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8.125" style="0" customWidth="1"/>
    <col min="2" max="2" width="7.625" style="0" customWidth="1"/>
    <col min="3" max="5" width="13.125" style="0" customWidth="1"/>
    <col min="6" max="6" width="11.125" style="0" customWidth="1"/>
    <col min="7" max="7" width="9.75390625" style="0" customWidth="1"/>
    <col min="8" max="8" width="11.125" style="0" customWidth="1"/>
    <col min="9" max="9" width="11.625" style="0" bestFit="1" customWidth="1"/>
  </cols>
  <sheetData>
    <row r="1" spans="1:6" ht="22.5" customHeight="1">
      <c r="A1" s="183" t="s">
        <v>534</v>
      </c>
      <c r="B1" s="183"/>
      <c r="C1" s="183"/>
      <c r="D1" s="183"/>
      <c r="E1" s="183"/>
      <c r="F1" s="22"/>
    </row>
    <row r="2" ht="22.5" customHeight="1" thickBot="1"/>
    <row r="3" spans="1:8" ht="13.5" customHeight="1">
      <c r="A3" s="95"/>
      <c r="B3" s="50"/>
      <c r="C3" s="187" t="s">
        <v>231</v>
      </c>
      <c r="D3" s="187"/>
      <c r="E3" s="187"/>
      <c r="F3" s="243" t="s">
        <v>232</v>
      </c>
      <c r="G3" s="243"/>
      <c r="H3" s="244"/>
    </row>
    <row r="4" spans="1:8" ht="13.5" customHeight="1">
      <c r="A4" s="247" t="s">
        <v>330</v>
      </c>
      <c r="B4" s="106" t="s">
        <v>202</v>
      </c>
      <c r="C4" s="195"/>
      <c r="D4" s="195"/>
      <c r="E4" s="195"/>
      <c r="F4" s="245" t="s">
        <v>334</v>
      </c>
      <c r="G4" s="245"/>
      <c r="H4" s="246"/>
    </row>
    <row r="5" spans="1:8" ht="13.5" customHeight="1">
      <c r="A5" s="248"/>
      <c r="B5" s="106" t="s">
        <v>62</v>
      </c>
      <c r="C5" s="55" t="s">
        <v>331</v>
      </c>
      <c r="D5" s="55" t="s">
        <v>300</v>
      </c>
      <c r="E5" s="180" t="s">
        <v>71</v>
      </c>
      <c r="F5" s="55" t="s">
        <v>335</v>
      </c>
      <c r="G5" s="55" t="s">
        <v>203</v>
      </c>
      <c r="H5" s="182" t="s">
        <v>71</v>
      </c>
    </row>
    <row r="6" spans="1:8" ht="13.5" customHeight="1">
      <c r="A6" s="96"/>
      <c r="B6" s="51"/>
      <c r="C6" s="56" t="s">
        <v>332</v>
      </c>
      <c r="D6" s="56" t="s">
        <v>333</v>
      </c>
      <c r="E6" s="180"/>
      <c r="F6" s="56" t="s">
        <v>332</v>
      </c>
      <c r="G6" s="56" t="s">
        <v>63</v>
      </c>
      <c r="H6" s="182"/>
    </row>
    <row r="7" spans="1:8" ht="12" customHeight="1">
      <c r="A7" s="97" t="s">
        <v>204</v>
      </c>
      <c r="B7" s="17" t="s">
        <v>242</v>
      </c>
      <c r="C7" s="17" t="s">
        <v>28</v>
      </c>
      <c r="D7" s="17" t="s">
        <v>28</v>
      </c>
      <c r="E7" s="17" t="s">
        <v>28</v>
      </c>
      <c r="F7" s="17" t="s">
        <v>205</v>
      </c>
      <c r="G7" s="17" t="s">
        <v>153</v>
      </c>
      <c r="H7" s="25" t="s">
        <v>205</v>
      </c>
    </row>
    <row r="8" spans="1:9" ht="12" customHeight="1">
      <c r="A8" s="40" t="s">
        <v>206</v>
      </c>
      <c r="B8" s="41">
        <v>2609</v>
      </c>
      <c r="C8" s="41">
        <v>8611738</v>
      </c>
      <c r="D8" s="41">
        <v>10063653</v>
      </c>
      <c r="E8" s="41">
        <v>18675391</v>
      </c>
      <c r="F8" s="41">
        <v>194928</v>
      </c>
      <c r="G8" s="41" t="s">
        <v>24</v>
      </c>
      <c r="H8" s="46">
        <v>194928</v>
      </c>
      <c r="I8" s="105"/>
    </row>
    <row r="9" spans="1:9" ht="12" customHeight="1">
      <c r="A9" s="75"/>
      <c r="B9" s="77"/>
      <c r="C9" s="77"/>
      <c r="D9" s="77"/>
      <c r="E9" s="77"/>
      <c r="F9" s="77"/>
      <c r="G9" s="77"/>
      <c r="H9" s="78"/>
      <c r="I9" s="105"/>
    </row>
    <row r="10" spans="1:9" ht="12" customHeight="1">
      <c r="A10" s="40" t="s">
        <v>207</v>
      </c>
      <c r="B10" s="41">
        <v>2587</v>
      </c>
      <c r="C10" s="41">
        <v>12580745</v>
      </c>
      <c r="D10" s="41">
        <v>24592526</v>
      </c>
      <c r="E10" s="41">
        <v>37173271</v>
      </c>
      <c r="F10" s="41">
        <v>355053</v>
      </c>
      <c r="G10" s="41" t="s">
        <v>24</v>
      </c>
      <c r="H10" s="46">
        <v>355053</v>
      </c>
      <c r="I10" s="105"/>
    </row>
    <row r="11" spans="1:9" ht="12" customHeight="1">
      <c r="A11" s="75"/>
      <c r="B11" s="77"/>
      <c r="C11" s="77"/>
      <c r="D11" s="77"/>
      <c r="E11" s="77"/>
      <c r="F11" s="77"/>
      <c r="G11" s="77"/>
      <c r="H11" s="78"/>
      <c r="I11" s="105"/>
    </row>
    <row r="12" spans="1:9" ht="12" customHeight="1">
      <c r="A12" s="40" t="s">
        <v>208</v>
      </c>
      <c r="B12" s="41">
        <v>2526</v>
      </c>
      <c r="C12" s="41">
        <v>10990402</v>
      </c>
      <c r="D12" s="41">
        <v>24584689</v>
      </c>
      <c r="E12" s="41">
        <v>35575091</v>
      </c>
      <c r="F12" s="41">
        <v>107271</v>
      </c>
      <c r="G12" s="41" t="s">
        <v>24</v>
      </c>
      <c r="H12" s="46">
        <v>107271</v>
      </c>
      <c r="I12" s="105"/>
    </row>
    <row r="13" spans="1:9" ht="12" customHeight="1">
      <c r="A13" s="75"/>
      <c r="B13" s="77"/>
      <c r="C13" s="77"/>
      <c r="D13" s="77"/>
      <c r="E13" s="77"/>
      <c r="F13" s="77"/>
      <c r="G13" s="77"/>
      <c r="H13" s="78"/>
      <c r="I13" s="105"/>
    </row>
    <row r="14" spans="1:9" ht="12" customHeight="1">
      <c r="A14" s="40" t="s">
        <v>209</v>
      </c>
      <c r="B14" s="41">
        <v>2373</v>
      </c>
      <c r="C14" s="41">
        <v>10209142</v>
      </c>
      <c r="D14" s="41">
        <v>25663426</v>
      </c>
      <c r="E14" s="41">
        <v>35872568</v>
      </c>
      <c r="F14" s="41">
        <v>65942</v>
      </c>
      <c r="G14" s="41" t="s">
        <v>24</v>
      </c>
      <c r="H14" s="46">
        <v>65942</v>
      </c>
      <c r="I14" s="105"/>
    </row>
    <row r="15" spans="1:9" ht="12" customHeight="1">
      <c r="A15" s="75"/>
      <c r="B15" s="77"/>
      <c r="C15" s="77"/>
      <c r="D15" s="77"/>
      <c r="E15" s="77"/>
      <c r="F15" s="77"/>
      <c r="G15" s="77"/>
      <c r="H15" s="78"/>
      <c r="I15" s="105"/>
    </row>
    <row r="16" spans="1:9" ht="12" customHeight="1">
      <c r="A16" s="40" t="s">
        <v>210</v>
      </c>
      <c r="B16" s="41">
        <v>2406</v>
      </c>
      <c r="C16" s="41">
        <v>13454457</v>
      </c>
      <c r="D16" s="41">
        <v>28520176</v>
      </c>
      <c r="E16" s="41">
        <v>41974633</v>
      </c>
      <c r="F16" s="41">
        <v>125402</v>
      </c>
      <c r="G16" s="41" t="s">
        <v>24</v>
      </c>
      <c r="H16" s="46">
        <v>125402</v>
      </c>
      <c r="I16" s="105"/>
    </row>
    <row r="17" spans="1:9" ht="12" customHeight="1">
      <c r="A17" s="75"/>
      <c r="B17" s="77"/>
      <c r="C17" s="77"/>
      <c r="D17" s="77"/>
      <c r="E17" s="77"/>
      <c r="F17" s="77"/>
      <c r="G17" s="77"/>
      <c r="H17" s="78"/>
      <c r="I17" s="105"/>
    </row>
    <row r="18" spans="1:9" ht="12" customHeight="1">
      <c r="A18" s="40" t="s">
        <v>211</v>
      </c>
      <c r="B18" s="41">
        <v>2301</v>
      </c>
      <c r="C18" s="41">
        <v>14712940</v>
      </c>
      <c r="D18" s="41">
        <v>26834830</v>
      </c>
      <c r="E18" s="41">
        <v>41547770</v>
      </c>
      <c r="F18" s="41">
        <v>117789</v>
      </c>
      <c r="G18" s="41" t="s">
        <v>24</v>
      </c>
      <c r="H18" s="46">
        <v>117789</v>
      </c>
      <c r="I18" s="105"/>
    </row>
    <row r="19" spans="1:9" ht="12" customHeight="1">
      <c r="A19" s="75"/>
      <c r="B19" s="77"/>
      <c r="C19" s="77"/>
      <c r="D19" s="77"/>
      <c r="E19" s="77"/>
      <c r="F19" s="77"/>
      <c r="G19" s="77"/>
      <c r="H19" s="78"/>
      <c r="I19" s="105"/>
    </row>
    <row r="20" spans="1:9" ht="12" customHeight="1">
      <c r="A20" s="40" t="s">
        <v>212</v>
      </c>
      <c r="B20" s="41">
        <v>2276</v>
      </c>
      <c r="C20" s="41">
        <v>13531979</v>
      </c>
      <c r="D20" s="41">
        <v>25751524</v>
      </c>
      <c r="E20" s="41">
        <v>39283503</v>
      </c>
      <c r="F20" s="41">
        <v>117996</v>
      </c>
      <c r="G20" s="41" t="s">
        <v>24</v>
      </c>
      <c r="H20" s="46">
        <v>117996</v>
      </c>
      <c r="I20" s="105"/>
    </row>
    <row r="21" spans="1:9" ht="12" customHeight="1">
      <c r="A21" s="75"/>
      <c r="B21" s="77"/>
      <c r="C21" s="77"/>
      <c r="D21" s="77"/>
      <c r="E21" s="77"/>
      <c r="F21" s="77"/>
      <c r="G21" s="77"/>
      <c r="H21" s="78"/>
      <c r="I21" s="105"/>
    </row>
    <row r="22" spans="1:9" ht="12" customHeight="1">
      <c r="A22" s="40" t="s">
        <v>213</v>
      </c>
      <c r="B22" s="41">
        <v>2228</v>
      </c>
      <c r="C22" s="41">
        <v>15529352</v>
      </c>
      <c r="D22" s="41">
        <v>27950942</v>
      </c>
      <c r="E22" s="41">
        <v>43480294</v>
      </c>
      <c r="F22" s="41">
        <v>46689</v>
      </c>
      <c r="G22" s="41" t="s">
        <v>24</v>
      </c>
      <c r="H22" s="46">
        <v>46689</v>
      </c>
      <c r="I22" s="105"/>
    </row>
    <row r="23" spans="1:9" ht="12" customHeight="1">
      <c r="A23" s="75"/>
      <c r="B23" s="77"/>
      <c r="C23" s="77"/>
      <c r="D23" s="77"/>
      <c r="E23" s="77"/>
      <c r="F23" s="77"/>
      <c r="G23" s="77"/>
      <c r="H23" s="78"/>
      <c r="I23" s="105"/>
    </row>
    <row r="24" spans="1:9" ht="12" customHeight="1">
      <c r="A24" s="40" t="s">
        <v>214</v>
      </c>
      <c r="B24" s="41">
        <v>2124</v>
      </c>
      <c r="C24" s="41">
        <v>15512768</v>
      </c>
      <c r="D24" s="41">
        <v>27391348</v>
      </c>
      <c r="E24" s="41">
        <v>42904116</v>
      </c>
      <c r="F24" s="41">
        <v>209955</v>
      </c>
      <c r="G24" s="41" t="s">
        <v>24</v>
      </c>
      <c r="H24" s="46">
        <v>209955</v>
      </c>
      <c r="I24" s="105"/>
    </row>
    <row r="25" spans="1:9" ht="12" customHeight="1">
      <c r="A25" s="75"/>
      <c r="B25" s="77"/>
      <c r="C25" s="77"/>
      <c r="D25" s="77"/>
      <c r="E25" s="77"/>
      <c r="F25" s="77"/>
      <c r="G25" s="77"/>
      <c r="H25" s="78"/>
      <c r="I25" s="105"/>
    </row>
    <row r="26" spans="1:9" ht="12" customHeight="1">
      <c r="A26" s="40" t="s">
        <v>215</v>
      </c>
      <c r="B26" s="41">
        <v>1994</v>
      </c>
      <c r="C26" s="41">
        <v>14214479</v>
      </c>
      <c r="D26" s="41">
        <v>28832379</v>
      </c>
      <c r="E26" s="41">
        <v>43046858</v>
      </c>
      <c r="F26" s="41">
        <v>94445</v>
      </c>
      <c r="G26" s="41" t="s">
        <v>24</v>
      </c>
      <c r="H26" s="46">
        <v>94445</v>
      </c>
      <c r="I26" s="105"/>
    </row>
    <row r="27" spans="1:9" ht="12" customHeight="1">
      <c r="A27" s="75"/>
      <c r="B27" s="77"/>
      <c r="C27" s="77"/>
      <c r="D27" s="77"/>
      <c r="E27" s="77"/>
      <c r="F27" s="77"/>
      <c r="G27" s="77"/>
      <c r="H27" s="78"/>
      <c r="I27" s="105"/>
    </row>
    <row r="28" spans="1:9" ht="12" customHeight="1">
      <c r="A28" s="40" t="s">
        <v>216</v>
      </c>
      <c r="B28" s="41">
        <v>2069</v>
      </c>
      <c r="C28" s="41">
        <v>14975239</v>
      </c>
      <c r="D28" s="41">
        <v>32379985</v>
      </c>
      <c r="E28" s="41">
        <v>47355224</v>
      </c>
      <c r="F28" s="41">
        <v>183932</v>
      </c>
      <c r="G28" s="41" t="s">
        <v>24</v>
      </c>
      <c r="H28" s="46">
        <v>183932</v>
      </c>
      <c r="I28" s="105"/>
    </row>
    <row r="29" spans="1:9" ht="12" customHeight="1">
      <c r="A29" s="97" t="s">
        <v>217</v>
      </c>
      <c r="B29" s="77"/>
      <c r="C29" s="77"/>
      <c r="D29" s="77"/>
      <c r="E29" s="77"/>
      <c r="F29" s="77"/>
      <c r="G29" s="77"/>
      <c r="H29" s="78"/>
      <c r="I29" s="105"/>
    </row>
    <row r="30" spans="1:9" ht="12" customHeight="1">
      <c r="A30" s="40" t="s">
        <v>218</v>
      </c>
      <c r="B30" s="41">
        <v>1872</v>
      </c>
      <c r="C30" s="41">
        <v>13934057</v>
      </c>
      <c r="D30" s="41">
        <v>34879947</v>
      </c>
      <c r="E30" s="41">
        <v>48814004</v>
      </c>
      <c r="F30" s="41">
        <v>228189</v>
      </c>
      <c r="G30" s="41" t="s">
        <v>24</v>
      </c>
      <c r="H30" s="46">
        <v>228189</v>
      </c>
      <c r="I30" s="105"/>
    </row>
    <row r="31" spans="1:9" ht="12" customHeight="1">
      <c r="A31" s="75"/>
      <c r="B31" s="77"/>
      <c r="C31" s="77"/>
      <c r="D31" s="77"/>
      <c r="E31" s="77"/>
      <c r="F31" s="77"/>
      <c r="G31" s="77"/>
      <c r="H31" s="78"/>
      <c r="I31" s="105"/>
    </row>
    <row r="32" spans="1:9" ht="12" customHeight="1">
      <c r="A32" s="40" t="s">
        <v>219</v>
      </c>
      <c r="B32" s="41">
        <v>1792</v>
      </c>
      <c r="C32" s="41">
        <v>14855124</v>
      </c>
      <c r="D32" s="41">
        <v>36356508</v>
      </c>
      <c r="E32" s="41">
        <v>51211632</v>
      </c>
      <c r="F32" s="41">
        <v>220771</v>
      </c>
      <c r="G32" s="41" t="s">
        <v>24</v>
      </c>
      <c r="H32" s="46">
        <v>220771</v>
      </c>
      <c r="I32" s="105"/>
    </row>
    <row r="33" spans="1:9" ht="12" customHeight="1">
      <c r="A33" s="75"/>
      <c r="B33" s="77"/>
      <c r="C33" s="77"/>
      <c r="D33" s="77"/>
      <c r="E33" s="77"/>
      <c r="F33" s="77"/>
      <c r="G33" s="77"/>
      <c r="H33" s="78"/>
      <c r="I33" s="105"/>
    </row>
    <row r="34" spans="1:9" ht="12" customHeight="1">
      <c r="A34" s="40" t="s">
        <v>220</v>
      </c>
      <c r="B34" s="41">
        <v>1685</v>
      </c>
      <c r="C34" s="41">
        <v>13719959</v>
      </c>
      <c r="D34" s="41">
        <v>37016298</v>
      </c>
      <c r="E34" s="41">
        <v>50736257</v>
      </c>
      <c r="F34" s="41">
        <v>109524</v>
      </c>
      <c r="G34" s="41" t="s">
        <v>24</v>
      </c>
      <c r="H34" s="46">
        <v>109524</v>
      </c>
      <c r="I34" s="105"/>
    </row>
    <row r="35" spans="1:9" ht="12" customHeight="1">
      <c r="A35" s="75"/>
      <c r="B35" s="77"/>
      <c r="C35" s="77"/>
      <c r="D35" s="77"/>
      <c r="E35" s="77"/>
      <c r="F35" s="77"/>
      <c r="G35" s="77"/>
      <c r="H35" s="78"/>
      <c r="I35" s="105"/>
    </row>
    <row r="36" spans="1:9" ht="12" customHeight="1">
      <c r="A36" s="40" t="s">
        <v>221</v>
      </c>
      <c r="B36" s="41">
        <v>1627</v>
      </c>
      <c r="C36" s="41">
        <v>15414255</v>
      </c>
      <c r="D36" s="41">
        <v>35409038</v>
      </c>
      <c r="E36" s="41">
        <v>50823293</v>
      </c>
      <c r="F36" s="41">
        <v>118173</v>
      </c>
      <c r="G36" s="41" t="s">
        <v>24</v>
      </c>
      <c r="H36" s="46">
        <v>118173</v>
      </c>
      <c r="I36" s="105"/>
    </row>
    <row r="37" spans="1:9" ht="12" customHeight="1">
      <c r="A37" s="75"/>
      <c r="B37" s="77"/>
      <c r="C37" s="77"/>
      <c r="D37" s="77"/>
      <c r="E37" s="77"/>
      <c r="F37" s="77"/>
      <c r="G37" s="77"/>
      <c r="H37" s="78"/>
      <c r="I37" s="105"/>
    </row>
    <row r="38" spans="1:9" ht="12" customHeight="1">
      <c r="A38" s="40" t="s">
        <v>222</v>
      </c>
      <c r="B38" s="41">
        <v>1538</v>
      </c>
      <c r="C38" s="41">
        <v>13717120</v>
      </c>
      <c r="D38" s="41">
        <v>32770188</v>
      </c>
      <c r="E38" s="41">
        <v>46487308</v>
      </c>
      <c r="F38" s="41">
        <v>230633</v>
      </c>
      <c r="G38" s="41" t="s">
        <v>24</v>
      </c>
      <c r="H38" s="46">
        <v>230633</v>
      </c>
      <c r="I38" s="105"/>
    </row>
    <row r="39" spans="1:9" ht="12" customHeight="1">
      <c r="A39" s="75"/>
      <c r="B39" s="77"/>
      <c r="C39" s="77"/>
      <c r="D39" s="77"/>
      <c r="E39" s="77"/>
      <c r="F39" s="77"/>
      <c r="G39" s="77"/>
      <c r="H39" s="78"/>
      <c r="I39" s="105"/>
    </row>
    <row r="40" spans="1:9" ht="12" customHeight="1">
      <c r="A40" s="40" t="s">
        <v>223</v>
      </c>
      <c r="B40" s="41">
        <v>1482</v>
      </c>
      <c r="C40" s="41">
        <v>14907394</v>
      </c>
      <c r="D40" s="41">
        <v>34639387</v>
      </c>
      <c r="E40" s="41">
        <v>49546781</v>
      </c>
      <c r="F40" s="41">
        <v>69179</v>
      </c>
      <c r="G40" s="41" t="s">
        <v>24</v>
      </c>
      <c r="H40" s="46">
        <v>69179</v>
      </c>
      <c r="I40" s="105"/>
    </row>
    <row r="41" spans="1:9" ht="12" customHeight="1">
      <c r="A41" s="75"/>
      <c r="B41" s="77"/>
      <c r="C41" s="77"/>
      <c r="D41" s="77"/>
      <c r="E41" s="77"/>
      <c r="F41" s="77"/>
      <c r="G41" s="77"/>
      <c r="H41" s="78"/>
      <c r="I41" s="105"/>
    </row>
    <row r="42" spans="1:9" ht="12" customHeight="1">
      <c r="A42" s="40" t="s">
        <v>224</v>
      </c>
      <c r="B42" s="41">
        <v>1387</v>
      </c>
      <c r="C42" s="41">
        <v>17893953</v>
      </c>
      <c r="D42" s="41">
        <v>33035262</v>
      </c>
      <c r="E42" s="41">
        <v>50929215</v>
      </c>
      <c r="F42" s="41">
        <v>15102</v>
      </c>
      <c r="G42" s="41" t="s">
        <v>24</v>
      </c>
      <c r="H42" s="46">
        <v>15102</v>
      </c>
      <c r="I42" s="105"/>
    </row>
    <row r="43" spans="1:9" ht="12" customHeight="1">
      <c r="A43" s="75"/>
      <c r="B43" s="77"/>
      <c r="C43" s="77"/>
      <c r="D43" s="77"/>
      <c r="E43" s="77"/>
      <c r="F43" s="77"/>
      <c r="G43" s="77"/>
      <c r="H43" s="78"/>
      <c r="I43" s="105"/>
    </row>
    <row r="44" spans="1:9" ht="12" customHeight="1">
      <c r="A44" s="40" t="s">
        <v>225</v>
      </c>
      <c r="B44" s="41">
        <v>1285</v>
      </c>
      <c r="C44" s="41">
        <v>19201706</v>
      </c>
      <c r="D44" s="41">
        <v>34249627</v>
      </c>
      <c r="E44" s="41">
        <v>53451333</v>
      </c>
      <c r="F44" s="41">
        <v>35446</v>
      </c>
      <c r="G44" s="41" t="s">
        <v>24</v>
      </c>
      <c r="H44" s="46">
        <v>35446</v>
      </c>
      <c r="I44" s="105"/>
    </row>
    <row r="45" spans="1:9" ht="12" customHeight="1">
      <c r="A45" s="75"/>
      <c r="B45" s="77"/>
      <c r="C45" s="77"/>
      <c r="D45" s="77"/>
      <c r="E45" s="77"/>
      <c r="F45" s="77"/>
      <c r="G45" s="77"/>
      <c r="H45" s="78"/>
      <c r="I45" s="105"/>
    </row>
    <row r="46" spans="1:9" ht="12" customHeight="1">
      <c r="A46" s="40" t="s">
        <v>226</v>
      </c>
      <c r="B46" s="41">
        <v>1343</v>
      </c>
      <c r="C46" s="41">
        <v>16938170</v>
      </c>
      <c r="D46" s="41">
        <v>36191896</v>
      </c>
      <c r="E46" s="41">
        <v>53130066</v>
      </c>
      <c r="F46" s="41">
        <v>123246</v>
      </c>
      <c r="G46" s="41" t="s">
        <v>24</v>
      </c>
      <c r="H46" s="46">
        <v>123246</v>
      </c>
      <c r="I46" s="105"/>
    </row>
    <row r="47" spans="1:9" ht="12" customHeight="1">
      <c r="A47" s="75"/>
      <c r="B47" s="77"/>
      <c r="C47" s="77"/>
      <c r="D47" s="77"/>
      <c r="E47" s="77"/>
      <c r="F47" s="77"/>
      <c r="G47" s="77"/>
      <c r="H47" s="78"/>
      <c r="I47" s="105"/>
    </row>
    <row r="48" spans="1:9" ht="12" customHeight="1">
      <c r="A48" s="40" t="s">
        <v>227</v>
      </c>
      <c r="B48" s="41">
        <v>1318</v>
      </c>
      <c r="C48" s="41">
        <v>22453547</v>
      </c>
      <c r="D48" s="41">
        <v>39908447</v>
      </c>
      <c r="E48" s="41">
        <v>62361994</v>
      </c>
      <c r="F48" s="41">
        <v>36117</v>
      </c>
      <c r="G48" s="41" t="s">
        <v>24</v>
      </c>
      <c r="H48" s="46">
        <v>36117</v>
      </c>
      <c r="I48" s="105"/>
    </row>
    <row r="49" spans="1:9" ht="12" customHeight="1">
      <c r="A49" s="75"/>
      <c r="B49" s="77"/>
      <c r="C49" s="77"/>
      <c r="D49" s="77"/>
      <c r="E49" s="77"/>
      <c r="F49" s="77"/>
      <c r="G49" s="77"/>
      <c r="H49" s="78"/>
      <c r="I49" s="105"/>
    </row>
    <row r="50" spans="1:9" ht="12" customHeight="1">
      <c r="A50" s="40" t="s">
        <v>228</v>
      </c>
      <c r="B50" s="41">
        <v>1224</v>
      </c>
      <c r="C50" s="41">
        <v>24739764</v>
      </c>
      <c r="D50" s="41">
        <v>40480040</v>
      </c>
      <c r="E50" s="41">
        <v>65219804</v>
      </c>
      <c r="F50" s="41">
        <v>300956</v>
      </c>
      <c r="G50" s="41" t="s">
        <v>24</v>
      </c>
      <c r="H50" s="46">
        <v>300956</v>
      </c>
      <c r="I50" s="105"/>
    </row>
    <row r="51" spans="1:9" ht="12" customHeight="1">
      <c r="A51" s="75"/>
      <c r="B51" s="77"/>
      <c r="C51" s="77"/>
      <c r="D51" s="77"/>
      <c r="E51" s="77"/>
      <c r="F51" s="77"/>
      <c r="G51" s="77"/>
      <c r="H51" s="78"/>
      <c r="I51" s="105"/>
    </row>
    <row r="52" spans="1:9" ht="12" customHeight="1">
      <c r="A52" s="40" t="s">
        <v>229</v>
      </c>
      <c r="B52" s="41">
        <v>1265</v>
      </c>
      <c r="C52" s="41">
        <v>30920553</v>
      </c>
      <c r="D52" s="41">
        <v>30813831</v>
      </c>
      <c r="E52" s="41">
        <v>61734384</v>
      </c>
      <c r="F52" s="41">
        <v>107032</v>
      </c>
      <c r="G52" s="41" t="s">
        <v>24</v>
      </c>
      <c r="H52" s="46">
        <v>107032</v>
      </c>
      <c r="I52" s="105"/>
    </row>
    <row r="53" spans="1:9" ht="12" customHeight="1">
      <c r="A53" s="75"/>
      <c r="B53" s="77"/>
      <c r="C53" s="77"/>
      <c r="D53" s="77"/>
      <c r="E53" s="77"/>
      <c r="F53" s="77"/>
      <c r="G53" s="77"/>
      <c r="H53" s="78"/>
      <c r="I53" s="105"/>
    </row>
    <row r="54" spans="1:9" ht="12" customHeight="1">
      <c r="A54" s="40" t="s">
        <v>230</v>
      </c>
      <c r="B54" s="41">
        <v>1245</v>
      </c>
      <c r="C54" s="41">
        <v>29908671</v>
      </c>
      <c r="D54" s="41">
        <v>30637931</v>
      </c>
      <c r="E54" s="41">
        <v>60546602</v>
      </c>
      <c r="F54" s="41">
        <v>64996</v>
      </c>
      <c r="G54" s="41" t="s">
        <v>24</v>
      </c>
      <c r="H54" s="46">
        <v>64996</v>
      </c>
      <c r="I54" s="105"/>
    </row>
    <row r="55" spans="1:9" ht="12" customHeight="1">
      <c r="A55" s="75"/>
      <c r="B55" s="77"/>
      <c r="C55" s="77"/>
      <c r="D55" s="77"/>
      <c r="E55" s="77"/>
      <c r="F55" s="77"/>
      <c r="G55" s="77"/>
      <c r="H55" s="78"/>
      <c r="I55" s="105"/>
    </row>
    <row r="56" spans="1:9" ht="12" customHeight="1">
      <c r="A56" s="40" t="s">
        <v>336</v>
      </c>
      <c r="B56" s="41">
        <v>1189</v>
      </c>
      <c r="C56" s="41">
        <v>25977409</v>
      </c>
      <c r="D56" s="41">
        <v>31127910</v>
      </c>
      <c r="E56" s="41">
        <f>SUM(C56:D56)</f>
        <v>57105319</v>
      </c>
      <c r="F56" s="41" t="s">
        <v>24</v>
      </c>
      <c r="G56" s="41" t="s">
        <v>24</v>
      </c>
      <c r="H56" s="46" t="s">
        <v>24</v>
      </c>
      <c r="I56" s="105"/>
    </row>
    <row r="57" spans="1:9" ht="12" customHeight="1">
      <c r="A57" s="75"/>
      <c r="B57" s="79"/>
      <c r="C57" s="79"/>
      <c r="D57" s="79"/>
      <c r="E57" s="79"/>
      <c r="F57" s="79"/>
      <c r="G57" s="79"/>
      <c r="H57" s="80"/>
      <c r="I57" s="105"/>
    </row>
    <row r="58" spans="1:9" ht="12" customHeight="1">
      <c r="A58" s="40" t="s">
        <v>337</v>
      </c>
      <c r="B58" s="41">
        <v>1196</v>
      </c>
      <c r="C58" s="41">
        <v>19715983</v>
      </c>
      <c r="D58" s="41">
        <v>28595312</v>
      </c>
      <c r="E58" s="41">
        <f>SUM(C58:D58)</f>
        <v>48311295</v>
      </c>
      <c r="F58" s="41">
        <v>113318</v>
      </c>
      <c r="G58" s="41" t="s">
        <v>24</v>
      </c>
      <c r="H58" s="46">
        <f>SUM(F58)</f>
        <v>113318</v>
      </c>
      <c r="I58" s="105"/>
    </row>
    <row r="59" spans="1:9" ht="12" customHeight="1">
      <c r="A59" s="75"/>
      <c r="B59" s="77"/>
      <c r="C59" s="77"/>
      <c r="D59" s="77"/>
      <c r="E59" s="77"/>
      <c r="F59" s="77"/>
      <c r="G59" s="77"/>
      <c r="H59" s="78"/>
      <c r="I59" s="105"/>
    </row>
    <row r="60" spans="1:9" ht="12" customHeight="1">
      <c r="A60" s="40" t="s">
        <v>338</v>
      </c>
      <c r="B60" s="41">
        <v>1365</v>
      </c>
      <c r="C60" s="41">
        <v>26106532</v>
      </c>
      <c r="D60" s="41">
        <v>21392048</v>
      </c>
      <c r="E60" s="41">
        <f>SUM(C60:D60)</f>
        <v>47498580</v>
      </c>
      <c r="F60" s="41">
        <v>39084</v>
      </c>
      <c r="G60" s="41" t="s">
        <v>24</v>
      </c>
      <c r="H60" s="46">
        <f>SUM(F60)</f>
        <v>39084</v>
      </c>
      <c r="I60" s="105"/>
    </row>
    <row r="61" spans="1:9" ht="12" customHeight="1">
      <c r="A61" s="75"/>
      <c r="B61" s="77"/>
      <c r="C61" s="77"/>
      <c r="D61" s="77"/>
      <c r="E61" s="77"/>
      <c r="F61" s="77"/>
      <c r="G61" s="77"/>
      <c r="H61" s="78"/>
      <c r="I61" s="105"/>
    </row>
    <row r="62" spans="1:9" ht="12" customHeight="1">
      <c r="A62" s="40" t="s">
        <v>339</v>
      </c>
      <c r="B62" s="41">
        <v>1179</v>
      </c>
      <c r="C62" s="41">
        <v>32927266</v>
      </c>
      <c r="D62" s="41">
        <v>6680461</v>
      </c>
      <c r="E62" s="41">
        <f>SUM(C62:D62)</f>
        <v>39607727</v>
      </c>
      <c r="F62" s="41">
        <v>73076</v>
      </c>
      <c r="G62" s="41" t="s">
        <v>24</v>
      </c>
      <c r="H62" s="46">
        <f>SUM(F62)</f>
        <v>73076</v>
      </c>
      <c r="I62" s="105"/>
    </row>
    <row r="63" spans="1:9" ht="12" customHeight="1">
      <c r="A63" s="75"/>
      <c r="B63" s="77"/>
      <c r="C63" s="77"/>
      <c r="D63" s="77"/>
      <c r="E63" s="77"/>
      <c r="F63" s="77"/>
      <c r="G63" s="77"/>
      <c r="H63" s="78"/>
      <c r="I63" s="105"/>
    </row>
    <row r="64" spans="1:9" ht="12" customHeight="1" thickBot="1">
      <c r="A64" s="76" t="s">
        <v>340</v>
      </c>
      <c r="B64" s="81">
        <v>1138</v>
      </c>
      <c r="C64" s="81">
        <v>32847640</v>
      </c>
      <c r="D64" s="81">
        <v>6375564</v>
      </c>
      <c r="E64" s="81">
        <f>SUM(C64:D64)</f>
        <v>39223204</v>
      </c>
      <c r="F64" s="81">
        <v>1332930</v>
      </c>
      <c r="G64" s="81" t="s">
        <v>24</v>
      </c>
      <c r="H64" s="82">
        <f>SUM(F64)</f>
        <v>1332930</v>
      </c>
      <c r="I64" s="105"/>
    </row>
    <row r="65" spans="1:8" ht="18" customHeight="1">
      <c r="A65" s="184" t="s">
        <v>568</v>
      </c>
      <c r="B65" s="184"/>
      <c r="C65" s="184"/>
      <c r="D65" s="184"/>
      <c r="E65" s="184"/>
      <c r="F65" s="184"/>
      <c r="G65" s="184"/>
      <c r="H65" s="184"/>
    </row>
  </sheetData>
  <sheetProtection password="CF44" sheet="1" objects="1" scenarios="1"/>
  <mergeCells count="8">
    <mergeCell ref="A1:E1"/>
    <mergeCell ref="A65:H65"/>
    <mergeCell ref="E5:E6"/>
    <mergeCell ref="C3:E4"/>
    <mergeCell ref="F3:H3"/>
    <mergeCell ref="F4:H4"/>
    <mergeCell ref="H5:H6"/>
    <mergeCell ref="A4:A5"/>
  </mergeCells>
  <printOptions/>
  <pageMargins left="0.7874015748031497" right="0.7874015748031497" top="0.7874015748031497" bottom="0.5905511811023623" header="0.5118110236220472" footer="0.5118110236220472"/>
  <pageSetup firstPageNumber="20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100" workbookViewId="0" topLeftCell="A1">
      <selection activeCell="A1" sqref="A1:D1"/>
    </sheetView>
  </sheetViews>
  <sheetFormatPr defaultColWidth="9.00390625" defaultRowHeight="13.5"/>
  <cols>
    <col min="1" max="1" width="16.625" style="0" customWidth="1"/>
    <col min="2" max="5" width="17.625" style="4" customWidth="1"/>
    <col min="6" max="6" width="16.625" style="0" customWidth="1"/>
    <col min="7" max="11" width="14.00390625" style="0" customWidth="1"/>
  </cols>
  <sheetData>
    <row r="1" spans="1:4" ht="22.5" customHeight="1">
      <c r="A1" s="183" t="s">
        <v>535</v>
      </c>
      <c r="B1" s="183"/>
      <c r="C1" s="183"/>
      <c r="D1" s="183"/>
    </row>
    <row r="2" ht="22.5" customHeight="1" thickBot="1"/>
    <row r="3" spans="1:11" ht="14.25" customHeight="1">
      <c r="A3" s="185" t="s">
        <v>341</v>
      </c>
      <c r="B3" s="255" t="s">
        <v>575</v>
      </c>
      <c r="C3" s="256"/>
      <c r="D3" s="257"/>
      <c r="E3" s="87"/>
      <c r="F3" s="84"/>
      <c r="G3" s="250" t="s">
        <v>575</v>
      </c>
      <c r="H3" s="250"/>
      <c r="I3" s="250"/>
      <c r="J3" s="250"/>
      <c r="K3" s="87"/>
    </row>
    <row r="4" spans="1:11" ht="14.25" customHeight="1">
      <c r="A4" s="251"/>
      <c r="B4" s="258"/>
      <c r="C4" s="259"/>
      <c r="D4" s="260"/>
      <c r="E4" s="125" t="s">
        <v>536</v>
      </c>
      <c r="F4" s="251" t="s">
        <v>341</v>
      </c>
      <c r="G4" s="180"/>
      <c r="H4" s="180"/>
      <c r="I4" s="180"/>
      <c r="J4" s="180"/>
      <c r="K4" s="125" t="s">
        <v>536</v>
      </c>
    </row>
    <row r="5" spans="1:11" ht="14.25" customHeight="1">
      <c r="A5" s="251"/>
      <c r="B5" s="209" t="s">
        <v>239</v>
      </c>
      <c r="C5" s="209" t="s">
        <v>240</v>
      </c>
      <c r="D5" s="209" t="s">
        <v>241</v>
      </c>
      <c r="E5" s="125" t="s">
        <v>344</v>
      </c>
      <c r="F5" s="252"/>
      <c r="G5" s="208" t="s">
        <v>243</v>
      </c>
      <c r="H5" s="253" t="s">
        <v>345</v>
      </c>
      <c r="I5" s="253"/>
      <c r="J5" s="126" t="s">
        <v>343</v>
      </c>
      <c r="K5" s="125" t="s">
        <v>344</v>
      </c>
    </row>
    <row r="6" spans="1:11" ht="13.5" customHeight="1">
      <c r="A6" s="186"/>
      <c r="B6" s="261"/>
      <c r="C6" s="261"/>
      <c r="D6" s="261"/>
      <c r="E6" s="61" t="s">
        <v>79</v>
      </c>
      <c r="F6" s="73"/>
      <c r="G6" s="208"/>
      <c r="H6" s="44" t="s">
        <v>342</v>
      </c>
      <c r="I6" s="44" t="s">
        <v>234</v>
      </c>
      <c r="J6" s="127" t="s">
        <v>11</v>
      </c>
      <c r="K6" s="61" t="s">
        <v>79</v>
      </c>
    </row>
    <row r="7" spans="1:11" ht="7.5" customHeight="1">
      <c r="A7" s="16"/>
      <c r="B7" s="17" t="s">
        <v>15</v>
      </c>
      <c r="C7" s="17" t="s">
        <v>233</v>
      </c>
      <c r="D7" s="17" t="s">
        <v>233</v>
      </c>
      <c r="E7" s="25" t="s">
        <v>233</v>
      </c>
      <c r="F7" s="16"/>
      <c r="G7" s="17" t="s">
        <v>242</v>
      </c>
      <c r="H7" s="17" t="s">
        <v>236</v>
      </c>
      <c r="I7" s="17" t="s">
        <v>0</v>
      </c>
      <c r="J7" s="17" t="s">
        <v>0</v>
      </c>
      <c r="K7" s="25" t="s">
        <v>235</v>
      </c>
    </row>
    <row r="8" spans="1:11" ht="32.25" customHeight="1">
      <c r="A8" s="40" t="s">
        <v>490</v>
      </c>
      <c r="B8" s="41">
        <v>6726</v>
      </c>
      <c r="C8" s="41">
        <v>6105</v>
      </c>
      <c r="D8" s="41">
        <v>621</v>
      </c>
      <c r="E8" s="46">
        <v>946</v>
      </c>
      <c r="F8" s="40" t="s">
        <v>501</v>
      </c>
      <c r="G8" s="41">
        <v>8847</v>
      </c>
      <c r="H8" s="41">
        <v>6066</v>
      </c>
      <c r="I8" s="41">
        <v>222</v>
      </c>
      <c r="J8" s="41">
        <v>2559</v>
      </c>
      <c r="K8" s="46">
        <v>1056</v>
      </c>
    </row>
    <row r="9" spans="1:11" ht="32.25" customHeight="1">
      <c r="A9" s="32" t="s">
        <v>491</v>
      </c>
      <c r="B9" s="33">
        <v>6875</v>
      </c>
      <c r="C9" s="33">
        <v>6192</v>
      </c>
      <c r="D9" s="33">
        <v>683</v>
      </c>
      <c r="E9" s="47">
        <v>776</v>
      </c>
      <c r="F9" s="32" t="s">
        <v>502</v>
      </c>
      <c r="G9" s="33">
        <v>8705</v>
      </c>
      <c r="H9" s="33">
        <v>6069</v>
      </c>
      <c r="I9" s="33">
        <v>51</v>
      </c>
      <c r="J9" s="33">
        <v>2585</v>
      </c>
      <c r="K9" s="47">
        <v>1229</v>
      </c>
    </row>
    <row r="10" spans="1:11" ht="32.25" customHeight="1">
      <c r="A10" s="32" t="s">
        <v>492</v>
      </c>
      <c r="B10" s="33">
        <v>6690</v>
      </c>
      <c r="C10" s="33">
        <v>5982</v>
      </c>
      <c r="D10" s="33">
        <v>708</v>
      </c>
      <c r="E10" s="47">
        <v>631</v>
      </c>
      <c r="F10" s="32" t="s">
        <v>101</v>
      </c>
      <c r="G10" s="33">
        <v>8389</v>
      </c>
      <c r="H10" s="33">
        <v>5723</v>
      </c>
      <c r="I10" s="33">
        <v>56</v>
      </c>
      <c r="J10" s="33">
        <v>2610</v>
      </c>
      <c r="K10" s="47">
        <v>1129</v>
      </c>
    </row>
    <row r="11" spans="1:11" ht="32.25" customHeight="1">
      <c r="A11" s="32" t="s">
        <v>493</v>
      </c>
      <c r="B11" s="33">
        <v>6948</v>
      </c>
      <c r="C11" s="33">
        <v>6196</v>
      </c>
      <c r="D11" s="33">
        <v>752</v>
      </c>
      <c r="E11" s="47">
        <v>844</v>
      </c>
      <c r="F11" s="32" t="s">
        <v>503</v>
      </c>
      <c r="G11" s="33">
        <v>8288</v>
      </c>
      <c r="H11" s="33">
        <v>5575</v>
      </c>
      <c r="I11" s="33">
        <v>79</v>
      </c>
      <c r="J11" s="33">
        <v>2634</v>
      </c>
      <c r="K11" s="47">
        <v>1125</v>
      </c>
    </row>
    <row r="12" spans="1:11" ht="32.25" customHeight="1">
      <c r="A12" s="32" t="s">
        <v>494</v>
      </c>
      <c r="B12" s="33">
        <v>7393</v>
      </c>
      <c r="C12" s="33">
        <v>6443</v>
      </c>
      <c r="D12" s="33">
        <v>950</v>
      </c>
      <c r="E12" s="47">
        <v>601</v>
      </c>
      <c r="F12" s="32" t="s">
        <v>504</v>
      </c>
      <c r="G12" s="33">
        <v>8023</v>
      </c>
      <c r="H12" s="33">
        <v>5258</v>
      </c>
      <c r="I12" s="33">
        <v>107</v>
      </c>
      <c r="J12" s="33">
        <v>2658</v>
      </c>
      <c r="K12" s="47">
        <v>1205</v>
      </c>
    </row>
    <row r="13" spans="1:11" ht="32.25" customHeight="1">
      <c r="A13" s="32" t="s">
        <v>495</v>
      </c>
      <c r="B13" s="117">
        <v>7257</v>
      </c>
      <c r="C13" s="33">
        <v>6655</v>
      </c>
      <c r="D13" s="33">
        <v>602</v>
      </c>
      <c r="E13" s="47">
        <v>820</v>
      </c>
      <c r="F13" s="32" t="s">
        <v>104</v>
      </c>
      <c r="G13" s="33">
        <v>7663</v>
      </c>
      <c r="H13" s="33">
        <v>4982</v>
      </c>
      <c r="I13" s="33">
        <v>112</v>
      </c>
      <c r="J13" s="33">
        <v>2569</v>
      </c>
      <c r="K13" s="47">
        <v>1051</v>
      </c>
    </row>
    <row r="14" spans="1:11" ht="32.25" customHeight="1">
      <c r="A14" s="32" t="s">
        <v>496</v>
      </c>
      <c r="B14" s="117">
        <v>7552</v>
      </c>
      <c r="C14" s="33">
        <v>6898</v>
      </c>
      <c r="D14" s="33">
        <v>654</v>
      </c>
      <c r="E14" s="47">
        <v>853</v>
      </c>
      <c r="F14" s="32" t="s">
        <v>105</v>
      </c>
      <c r="G14" s="33">
        <v>7241</v>
      </c>
      <c r="H14" s="33">
        <v>4446</v>
      </c>
      <c r="I14" s="33">
        <v>126</v>
      </c>
      <c r="J14" s="33">
        <v>2669</v>
      </c>
      <c r="K14" s="47">
        <v>993</v>
      </c>
    </row>
    <row r="15" spans="1:11" ht="32.25" customHeight="1">
      <c r="A15" s="32" t="s">
        <v>497</v>
      </c>
      <c r="B15" s="117">
        <v>7653</v>
      </c>
      <c r="C15" s="33">
        <v>6852</v>
      </c>
      <c r="D15" s="33">
        <v>801</v>
      </c>
      <c r="E15" s="47">
        <v>914</v>
      </c>
      <c r="F15" s="32" t="s">
        <v>106</v>
      </c>
      <c r="G15" s="33">
        <v>7195</v>
      </c>
      <c r="H15" s="33">
        <v>4409</v>
      </c>
      <c r="I15" s="33">
        <v>145</v>
      </c>
      <c r="J15" s="33">
        <v>2641</v>
      </c>
      <c r="K15" s="47">
        <v>1055</v>
      </c>
    </row>
    <row r="16" spans="1:11" ht="32.25" customHeight="1">
      <c r="A16" s="32" t="s">
        <v>498</v>
      </c>
      <c r="B16" s="117">
        <v>7809</v>
      </c>
      <c r="C16" s="33">
        <v>6890</v>
      </c>
      <c r="D16" s="33">
        <v>919</v>
      </c>
      <c r="E16" s="47">
        <v>878</v>
      </c>
      <c r="F16" s="32" t="s">
        <v>107</v>
      </c>
      <c r="G16" s="33">
        <v>7145</v>
      </c>
      <c r="H16" s="33">
        <v>4404</v>
      </c>
      <c r="I16" s="33">
        <v>162</v>
      </c>
      <c r="J16" s="33">
        <v>2579</v>
      </c>
      <c r="K16" s="47">
        <v>951</v>
      </c>
    </row>
    <row r="17" spans="1:11" ht="32.25" customHeight="1">
      <c r="A17" s="32" t="s">
        <v>499</v>
      </c>
      <c r="B17" s="117">
        <v>8031</v>
      </c>
      <c r="C17" s="33">
        <v>6972</v>
      </c>
      <c r="D17" s="33">
        <v>1059</v>
      </c>
      <c r="E17" s="47">
        <v>981</v>
      </c>
      <c r="F17" s="32" t="s">
        <v>108</v>
      </c>
      <c r="G17" s="33">
        <v>6978</v>
      </c>
      <c r="H17" s="33">
        <v>4266</v>
      </c>
      <c r="I17" s="33">
        <v>167</v>
      </c>
      <c r="J17" s="33">
        <v>2545</v>
      </c>
      <c r="K17" s="47">
        <v>971</v>
      </c>
    </row>
    <row r="18" spans="1:11" ht="32.25" customHeight="1">
      <c r="A18" s="32" t="s">
        <v>500</v>
      </c>
      <c r="B18" s="117">
        <v>8187</v>
      </c>
      <c r="C18" s="33">
        <v>7019</v>
      </c>
      <c r="D18" s="33">
        <v>1168</v>
      </c>
      <c r="E18" s="47">
        <v>916</v>
      </c>
      <c r="F18" s="32" t="s">
        <v>109</v>
      </c>
      <c r="G18" s="33">
        <v>6811</v>
      </c>
      <c r="H18" s="33">
        <v>4151</v>
      </c>
      <c r="I18" s="33">
        <v>163</v>
      </c>
      <c r="J18" s="33">
        <v>2497</v>
      </c>
      <c r="K18" s="47">
        <v>1034</v>
      </c>
    </row>
    <row r="19" spans="1:11" ht="32.25" customHeight="1">
      <c r="A19" s="32" t="s">
        <v>89</v>
      </c>
      <c r="B19" s="33">
        <v>7912</v>
      </c>
      <c r="C19" s="33">
        <v>6658</v>
      </c>
      <c r="D19" s="33">
        <v>1254</v>
      </c>
      <c r="E19" s="47">
        <v>1044</v>
      </c>
      <c r="F19" s="32" t="s">
        <v>505</v>
      </c>
      <c r="G19" s="33">
        <v>6555</v>
      </c>
      <c r="H19" s="33">
        <v>3997</v>
      </c>
      <c r="I19" s="33">
        <v>152</v>
      </c>
      <c r="J19" s="33">
        <v>2406</v>
      </c>
      <c r="K19" s="47">
        <v>1075</v>
      </c>
    </row>
    <row r="20" spans="1:11" ht="32.25" customHeight="1">
      <c r="A20" s="32" t="s">
        <v>90</v>
      </c>
      <c r="B20" s="33">
        <v>8057</v>
      </c>
      <c r="C20" s="33">
        <v>6618</v>
      </c>
      <c r="D20" s="33">
        <v>1439</v>
      </c>
      <c r="E20" s="47">
        <v>1041</v>
      </c>
      <c r="F20" s="32" t="s">
        <v>506</v>
      </c>
      <c r="G20" s="33">
        <v>6252</v>
      </c>
      <c r="H20" s="33">
        <v>3760</v>
      </c>
      <c r="I20" s="33">
        <v>124</v>
      </c>
      <c r="J20" s="33">
        <v>2368</v>
      </c>
      <c r="K20" s="47">
        <v>1051</v>
      </c>
    </row>
    <row r="21" spans="1:11" ht="32.25" customHeight="1">
      <c r="A21" s="32" t="s">
        <v>91</v>
      </c>
      <c r="B21" s="33">
        <v>7824</v>
      </c>
      <c r="C21" s="33">
        <v>6331</v>
      </c>
      <c r="D21" s="33">
        <v>1493</v>
      </c>
      <c r="E21" s="47">
        <v>997</v>
      </c>
      <c r="F21" s="32" t="s">
        <v>507</v>
      </c>
      <c r="G21" s="33">
        <v>6299</v>
      </c>
      <c r="H21" s="33">
        <v>3881</v>
      </c>
      <c r="I21" s="33">
        <v>106</v>
      </c>
      <c r="J21" s="33">
        <v>2312</v>
      </c>
      <c r="K21" s="47">
        <v>1276</v>
      </c>
    </row>
    <row r="22" spans="1:11" ht="32.25" customHeight="1">
      <c r="A22" s="32" t="s">
        <v>92</v>
      </c>
      <c r="B22" s="33">
        <v>7705</v>
      </c>
      <c r="C22" s="33">
        <v>6201</v>
      </c>
      <c r="D22" s="33">
        <v>1504</v>
      </c>
      <c r="E22" s="47">
        <v>1066</v>
      </c>
      <c r="F22" s="32" t="s">
        <v>508</v>
      </c>
      <c r="G22" s="33">
        <v>6281</v>
      </c>
      <c r="H22" s="33">
        <v>3871</v>
      </c>
      <c r="I22" s="33">
        <v>103</v>
      </c>
      <c r="J22" s="33">
        <v>2307</v>
      </c>
      <c r="K22" s="47">
        <v>1190</v>
      </c>
    </row>
    <row r="23" spans="1:11" ht="32.25" customHeight="1">
      <c r="A23" s="32" t="s">
        <v>93</v>
      </c>
      <c r="B23" s="33">
        <v>7921</v>
      </c>
      <c r="C23" s="33">
        <v>6396</v>
      </c>
      <c r="D23" s="33">
        <v>1525</v>
      </c>
      <c r="E23" s="47">
        <v>1067</v>
      </c>
      <c r="F23" s="32" t="s">
        <v>509</v>
      </c>
      <c r="G23" s="33">
        <v>6488</v>
      </c>
      <c r="H23" s="33">
        <v>4236</v>
      </c>
      <c r="I23" s="33">
        <v>72</v>
      </c>
      <c r="J23" s="33">
        <v>2180</v>
      </c>
      <c r="K23" s="47">
        <v>1041</v>
      </c>
    </row>
    <row r="24" spans="1:11" ht="32.25" customHeight="1">
      <c r="A24" s="32" t="s">
        <v>94</v>
      </c>
      <c r="B24" s="33">
        <v>7866</v>
      </c>
      <c r="C24" s="33">
        <v>6309</v>
      </c>
      <c r="D24" s="33">
        <v>1557</v>
      </c>
      <c r="E24" s="47">
        <v>1225</v>
      </c>
      <c r="F24" s="32" t="s">
        <v>510</v>
      </c>
      <c r="G24" s="33">
        <f>SUM(H24:J24)</f>
        <v>6070</v>
      </c>
      <c r="H24" s="33">
        <v>3787</v>
      </c>
      <c r="I24" s="33">
        <v>62</v>
      </c>
      <c r="J24" s="33">
        <v>2221</v>
      </c>
      <c r="K24" s="47">
        <v>555</v>
      </c>
    </row>
    <row r="25" spans="1:11" ht="32.25" customHeight="1">
      <c r="A25" s="32" t="s">
        <v>95</v>
      </c>
      <c r="B25" s="33">
        <v>7799</v>
      </c>
      <c r="C25" s="33">
        <v>6184</v>
      </c>
      <c r="D25" s="33">
        <v>1615</v>
      </c>
      <c r="E25" s="47">
        <v>938</v>
      </c>
      <c r="F25" s="32" t="s">
        <v>511</v>
      </c>
      <c r="G25" s="33">
        <f>SUM(H25:J25)</f>
        <v>6033</v>
      </c>
      <c r="H25" s="33">
        <v>3880</v>
      </c>
      <c r="I25" s="33">
        <v>79</v>
      </c>
      <c r="J25" s="33">
        <v>2074</v>
      </c>
      <c r="K25" s="47">
        <v>624</v>
      </c>
    </row>
    <row r="26" spans="1:11" ht="32.25" customHeight="1">
      <c r="A26" s="32" t="s">
        <v>96</v>
      </c>
      <c r="B26" s="33">
        <v>7789</v>
      </c>
      <c r="C26" s="33">
        <v>6195</v>
      </c>
      <c r="D26" s="33">
        <v>1594</v>
      </c>
      <c r="E26" s="47">
        <v>1245</v>
      </c>
      <c r="F26" s="32" t="s">
        <v>512</v>
      </c>
      <c r="G26" s="33">
        <f>SUM(H26:J26)</f>
        <v>6058</v>
      </c>
      <c r="H26" s="33">
        <v>3956</v>
      </c>
      <c r="I26" s="33">
        <v>82</v>
      </c>
      <c r="J26" s="33">
        <v>2020</v>
      </c>
      <c r="K26" s="47">
        <v>787</v>
      </c>
    </row>
    <row r="27" spans="1:11" ht="32.25" customHeight="1">
      <c r="A27" s="32" t="s">
        <v>97</v>
      </c>
      <c r="B27" s="33">
        <v>7614</v>
      </c>
      <c r="C27" s="33">
        <v>6052</v>
      </c>
      <c r="D27" s="33">
        <v>1562</v>
      </c>
      <c r="E27" s="47">
        <v>1090</v>
      </c>
      <c r="F27" s="32" t="s">
        <v>513</v>
      </c>
      <c r="G27" s="33">
        <f>SUM(H27:J27)</f>
        <v>5958</v>
      </c>
      <c r="H27" s="33">
        <v>3909</v>
      </c>
      <c r="I27" s="33">
        <v>70</v>
      </c>
      <c r="J27" s="33">
        <v>1979</v>
      </c>
      <c r="K27" s="47">
        <v>909</v>
      </c>
    </row>
    <row r="28" spans="1:11" ht="32.25" customHeight="1" thickBot="1">
      <c r="A28" s="36" t="s">
        <v>98</v>
      </c>
      <c r="B28" s="37">
        <v>7577</v>
      </c>
      <c r="C28" s="37">
        <v>6199</v>
      </c>
      <c r="D28" s="37">
        <v>1378</v>
      </c>
      <c r="E28" s="48">
        <v>969</v>
      </c>
      <c r="F28" s="36" t="s">
        <v>514</v>
      </c>
      <c r="G28" s="37">
        <f>SUM(H28:J28)</f>
        <v>5808</v>
      </c>
      <c r="H28" s="37">
        <v>3835</v>
      </c>
      <c r="I28" s="37">
        <v>62</v>
      </c>
      <c r="J28" s="37">
        <v>1911</v>
      </c>
      <c r="K28" s="48">
        <v>887</v>
      </c>
    </row>
    <row r="29" spans="1:11" ht="18" customHeight="1">
      <c r="A29" s="254" t="s">
        <v>605</v>
      </c>
      <c r="B29" s="254"/>
      <c r="C29" s="254"/>
      <c r="D29" s="254"/>
      <c r="E29" s="254"/>
      <c r="F29" s="2"/>
      <c r="I29" s="173" t="s">
        <v>573</v>
      </c>
      <c r="J29" s="249"/>
      <c r="K29" s="249"/>
    </row>
  </sheetData>
  <sheetProtection password="CF44" sheet="1" objects="1" scenarios="1"/>
  <mergeCells count="12">
    <mergeCell ref="A1:D1"/>
    <mergeCell ref="A3:A6"/>
    <mergeCell ref="A29:E29"/>
    <mergeCell ref="B3:D4"/>
    <mergeCell ref="B5:B6"/>
    <mergeCell ref="C5:C6"/>
    <mergeCell ref="D5:D6"/>
    <mergeCell ref="I29:K29"/>
    <mergeCell ref="G3:J4"/>
    <mergeCell ref="F4:F5"/>
    <mergeCell ref="G5:G6"/>
    <mergeCell ref="H5:I5"/>
  </mergeCells>
  <printOptions/>
  <pageMargins left="0.7874015748031497" right="0.7874015748031497" top="0.7874015748031497" bottom="0.5905511811023623" header="0.5118110236220472" footer="0.5118110236220472"/>
  <pageSetup firstPageNumber="208" useFirstPageNumber="1" horizontalDpi="600" verticalDpi="600" orientation="portrait" pageOrder="overThenDown" paperSize="9" r:id="rId1"/>
  <headerFooter alignWithMargins="0">
    <oddFooter>&amp;C&amp;"ＭＳ 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5.50390625" style="0" customWidth="1"/>
    <col min="2" max="13" width="11.875" style="0" customWidth="1"/>
    <col min="14" max="14" width="9.125" style="0" bestFit="1" customWidth="1"/>
    <col min="15" max="15" width="9.25390625" style="0" bestFit="1" customWidth="1"/>
  </cols>
  <sheetData>
    <row r="1" spans="1:13" ht="22.5" customHeight="1">
      <c r="A1" s="183" t="s">
        <v>619</v>
      </c>
      <c r="B1" s="183"/>
      <c r="C1" s="183"/>
      <c r="D1" s="183"/>
      <c r="E1" s="183"/>
      <c r="F1" s="128"/>
      <c r="G1" s="128"/>
      <c r="H1" s="128"/>
      <c r="I1" s="128"/>
      <c r="J1" s="128"/>
      <c r="K1" s="128"/>
      <c r="L1" s="128"/>
      <c r="M1" s="128"/>
    </row>
    <row r="2" spans="1:13" ht="22.5" customHeight="1" thickBo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4" ht="14.25" customHeight="1">
      <c r="A3" s="185" t="s">
        <v>341</v>
      </c>
      <c r="B3" s="189" t="s">
        <v>252</v>
      </c>
      <c r="C3" s="189"/>
      <c r="D3" s="187" t="s">
        <v>251</v>
      </c>
      <c r="E3" s="187"/>
      <c r="F3" s="187" t="s">
        <v>253</v>
      </c>
      <c r="G3" s="187"/>
      <c r="H3" s="187" t="s">
        <v>254</v>
      </c>
      <c r="I3" s="187"/>
      <c r="J3" s="187" t="s">
        <v>248</v>
      </c>
      <c r="K3" s="187"/>
      <c r="L3" s="187" t="s">
        <v>255</v>
      </c>
      <c r="M3" s="188"/>
      <c r="N3" s="2"/>
    </row>
    <row r="4" spans="1:14" ht="13.5">
      <c r="A4" s="186"/>
      <c r="B4" s="44" t="s">
        <v>297</v>
      </c>
      <c r="C4" s="44" t="s">
        <v>346</v>
      </c>
      <c r="D4" s="44" t="s">
        <v>297</v>
      </c>
      <c r="E4" s="44" t="s">
        <v>346</v>
      </c>
      <c r="F4" s="44" t="s">
        <v>297</v>
      </c>
      <c r="G4" s="44" t="s">
        <v>346</v>
      </c>
      <c r="H4" s="44" t="s">
        <v>297</v>
      </c>
      <c r="I4" s="44" t="s">
        <v>346</v>
      </c>
      <c r="J4" s="44" t="s">
        <v>297</v>
      </c>
      <c r="K4" s="44" t="s">
        <v>346</v>
      </c>
      <c r="L4" s="44" t="s">
        <v>297</v>
      </c>
      <c r="M4" s="45" t="s">
        <v>346</v>
      </c>
      <c r="N4" s="2"/>
    </row>
    <row r="5" spans="1:14" ht="7.5" customHeight="1">
      <c r="A5" s="16"/>
      <c r="B5" s="17" t="s">
        <v>61</v>
      </c>
      <c r="C5" s="17" t="s">
        <v>576</v>
      </c>
      <c r="D5" s="17" t="s">
        <v>577</v>
      </c>
      <c r="E5" s="17" t="s">
        <v>578</v>
      </c>
      <c r="F5" s="17" t="s">
        <v>577</v>
      </c>
      <c r="G5" s="17" t="s">
        <v>578</v>
      </c>
      <c r="H5" s="17" t="s">
        <v>577</v>
      </c>
      <c r="I5" s="17" t="s">
        <v>579</v>
      </c>
      <c r="J5" s="17" t="s">
        <v>577</v>
      </c>
      <c r="K5" s="17" t="s">
        <v>578</v>
      </c>
      <c r="L5" s="17" t="s">
        <v>577</v>
      </c>
      <c r="M5" s="25" t="s">
        <v>578</v>
      </c>
      <c r="N5" s="2"/>
    </row>
    <row r="6" spans="1:15" s="6" customFormat="1" ht="33.75" customHeight="1">
      <c r="A6" s="40" t="s">
        <v>515</v>
      </c>
      <c r="B6" s="41">
        <v>23</v>
      </c>
      <c r="C6" s="41">
        <v>525</v>
      </c>
      <c r="D6" s="41">
        <v>2</v>
      </c>
      <c r="E6" s="41">
        <v>54</v>
      </c>
      <c r="F6" s="41">
        <v>17</v>
      </c>
      <c r="G6" s="41">
        <v>434</v>
      </c>
      <c r="H6" s="41">
        <v>4</v>
      </c>
      <c r="I6" s="41">
        <v>37</v>
      </c>
      <c r="J6" s="41" t="s">
        <v>291</v>
      </c>
      <c r="K6" s="41" t="s">
        <v>291</v>
      </c>
      <c r="L6" s="41" t="s">
        <v>291</v>
      </c>
      <c r="M6" s="46" t="s">
        <v>291</v>
      </c>
      <c r="N6" s="100"/>
      <c r="O6" s="101"/>
    </row>
    <row r="7" spans="1:15" s="6" customFormat="1" ht="33.75" customHeight="1">
      <c r="A7" s="32" t="s">
        <v>516</v>
      </c>
      <c r="B7" s="33">
        <v>29</v>
      </c>
      <c r="C7" s="33">
        <v>1659</v>
      </c>
      <c r="D7" s="33">
        <v>2</v>
      </c>
      <c r="E7" s="33">
        <v>132</v>
      </c>
      <c r="F7" s="33">
        <v>24</v>
      </c>
      <c r="G7" s="33">
        <v>1450</v>
      </c>
      <c r="H7" s="33">
        <v>3</v>
      </c>
      <c r="I7" s="33">
        <v>77</v>
      </c>
      <c r="J7" s="33" t="s">
        <v>291</v>
      </c>
      <c r="K7" s="33" t="s">
        <v>291</v>
      </c>
      <c r="L7" s="33" t="s">
        <v>291</v>
      </c>
      <c r="M7" s="47" t="s">
        <v>291</v>
      </c>
      <c r="N7" s="100"/>
      <c r="O7" s="101"/>
    </row>
    <row r="8" spans="1:15" s="6" customFormat="1" ht="33.75" customHeight="1">
      <c r="A8" s="32" t="s">
        <v>492</v>
      </c>
      <c r="B8" s="33">
        <v>38</v>
      </c>
      <c r="C8" s="33">
        <v>2225</v>
      </c>
      <c r="D8" s="33">
        <v>4</v>
      </c>
      <c r="E8" s="33">
        <v>276</v>
      </c>
      <c r="F8" s="33">
        <v>31</v>
      </c>
      <c r="G8" s="33">
        <v>1884</v>
      </c>
      <c r="H8" s="33">
        <v>3</v>
      </c>
      <c r="I8" s="33">
        <v>65</v>
      </c>
      <c r="J8" s="33" t="s">
        <v>291</v>
      </c>
      <c r="K8" s="33" t="s">
        <v>291</v>
      </c>
      <c r="L8" s="33" t="s">
        <v>291</v>
      </c>
      <c r="M8" s="47" t="s">
        <v>291</v>
      </c>
      <c r="N8" s="100"/>
      <c r="O8" s="101"/>
    </row>
    <row r="9" spans="1:15" s="6" customFormat="1" ht="33.75" customHeight="1">
      <c r="A9" s="32" t="s">
        <v>493</v>
      </c>
      <c r="B9" s="117">
        <v>58</v>
      </c>
      <c r="C9" s="117">
        <v>3282</v>
      </c>
      <c r="D9" s="33">
        <v>10</v>
      </c>
      <c r="E9" s="33">
        <v>672</v>
      </c>
      <c r="F9" s="33">
        <v>41</v>
      </c>
      <c r="G9" s="33">
        <v>2450</v>
      </c>
      <c r="H9" s="33">
        <v>7</v>
      </c>
      <c r="I9" s="33">
        <v>160</v>
      </c>
      <c r="J9" s="33" t="s">
        <v>291</v>
      </c>
      <c r="K9" s="33" t="s">
        <v>291</v>
      </c>
      <c r="L9" s="33" t="s">
        <v>291</v>
      </c>
      <c r="M9" s="47" t="s">
        <v>291</v>
      </c>
      <c r="N9" s="121"/>
      <c r="O9" s="116"/>
    </row>
    <row r="10" spans="1:15" s="6" customFormat="1" ht="33.75" customHeight="1">
      <c r="A10" s="32" t="s">
        <v>494</v>
      </c>
      <c r="B10" s="117">
        <v>54</v>
      </c>
      <c r="C10" s="117">
        <v>3292</v>
      </c>
      <c r="D10" s="33">
        <v>12</v>
      </c>
      <c r="E10" s="33">
        <v>816</v>
      </c>
      <c r="F10" s="33">
        <v>41</v>
      </c>
      <c r="G10" s="33">
        <v>2446</v>
      </c>
      <c r="H10" s="33">
        <v>1</v>
      </c>
      <c r="I10" s="33">
        <v>30</v>
      </c>
      <c r="J10" s="33" t="s">
        <v>291</v>
      </c>
      <c r="K10" s="33" t="s">
        <v>291</v>
      </c>
      <c r="L10" s="33" t="s">
        <v>291</v>
      </c>
      <c r="M10" s="47" t="s">
        <v>291</v>
      </c>
      <c r="N10" s="121"/>
      <c r="O10" s="116"/>
    </row>
    <row r="11" spans="1:15" s="6" customFormat="1" ht="33.75" customHeight="1">
      <c r="A11" s="32" t="s">
        <v>495</v>
      </c>
      <c r="B11" s="117">
        <v>55</v>
      </c>
      <c r="C11" s="117">
        <v>5486</v>
      </c>
      <c r="D11" s="33">
        <v>14</v>
      </c>
      <c r="E11" s="33">
        <v>1584</v>
      </c>
      <c r="F11" s="33">
        <v>40</v>
      </c>
      <c r="G11" s="33">
        <v>3811</v>
      </c>
      <c r="H11" s="33">
        <v>1</v>
      </c>
      <c r="I11" s="33">
        <v>91</v>
      </c>
      <c r="J11" s="33" t="s">
        <v>291</v>
      </c>
      <c r="K11" s="33" t="s">
        <v>291</v>
      </c>
      <c r="L11" s="33" t="s">
        <v>291</v>
      </c>
      <c r="M11" s="47" t="s">
        <v>291</v>
      </c>
      <c r="N11" s="121"/>
      <c r="O11" s="116"/>
    </row>
    <row r="12" spans="1:15" s="6" customFormat="1" ht="33.75" customHeight="1">
      <c r="A12" s="32" t="s">
        <v>496</v>
      </c>
      <c r="B12" s="117">
        <v>56</v>
      </c>
      <c r="C12" s="117">
        <v>5362</v>
      </c>
      <c r="D12" s="33">
        <v>16</v>
      </c>
      <c r="E12" s="33">
        <v>1800</v>
      </c>
      <c r="F12" s="33">
        <v>37</v>
      </c>
      <c r="G12" s="33">
        <v>3504</v>
      </c>
      <c r="H12" s="33" t="s">
        <v>291</v>
      </c>
      <c r="I12" s="33" t="s">
        <v>250</v>
      </c>
      <c r="J12" s="33">
        <v>3</v>
      </c>
      <c r="K12" s="33">
        <v>58</v>
      </c>
      <c r="L12" s="33" t="s">
        <v>291</v>
      </c>
      <c r="M12" s="47" t="s">
        <v>291</v>
      </c>
      <c r="N12" s="121"/>
      <c r="O12" s="116"/>
    </row>
    <row r="13" spans="1:15" s="6" customFormat="1" ht="33.75" customHeight="1">
      <c r="A13" s="32" t="s">
        <v>497</v>
      </c>
      <c r="B13" s="117">
        <v>64</v>
      </c>
      <c r="C13" s="117">
        <v>6046</v>
      </c>
      <c r="D13" s="33">
        <v>17</v>
      </c>
      <c r="E13" s="33">
        <v>2059</v>
      </c>
      <c r="F13" s="33">
        <v>36</v>
      </c>
      <c r="G13" s="33">
        <v>3734</v>
      </c>
      <c r="H13" s="33">
        <v>4</v>
      </c>
      <c r="I13" s="33">
        <v>115</v>
      </c>
      <c r="J13" s="33">
        <v>7</v>
      </c>
      <c r="K13" s="33">
        <v>138</v>
      </c>
      <c r="L13" s="33" t="s">
        <v>291</v>
      </c>
      <c r="M13" s="47" t="s">
        <v>291</v>
      </c>
      <c r="N13" s="121"/>
      <c r="O13" s="116"/>
    </row>
    <row r="14" spans="1:15" s="6" customFormat="1" ht="33.75" customHeight="1">
      <c r="A14" s="32" t="s">
        <v>498</v>
      </c>
      <c r="B14" s="117">
        <v>218</v>
      </c>
      <c r="C14" s="117">
        <v>36305</v>
      </c>
      <c r="D14" s="33">
        <v>24</v>
      </c>
      <c r="E14" s="33">
        <v>6660</v>
      </c>
      <c r="F14" s="33">
        <v>30</v>
      </c>
      <c r="G14" s="33">
        <v>7363</v>
      </c>
      <c r="H14" s="33">
        <v>1</v>
      </c>
      <c r="I14" s="33">
        <v>84</v>
      </c>
      <c r="J14" s="33">
        <v>11</v>
      </c>
      <c r="K14" s="33">
        <v>547</v>
      </c>
      <c r="L14" s="33">
        <v>152</v>
      </c>
      <c r="M14" s="47">
        <v>21651</v>
      </c>
      <c r="N14" s="121"/>
      <c r="O14" s="116"/>
    </row>
    <row r="15" spans="1:15" s="6" customFormat="1" ht="33.75" customHeight="1">
      <c r="A15" s="32" t="s">
        <v>499</v>
      </c>
      <c r="B15" s="117">
        <v>277</v>
      </c>
      <c r="C15" s="117">
        <v>52250</v>
      </c>
      <c r="D15" s="33">
        <v>32</v>
      </c>
      <c r="E15" s="33">
        <v>10379</v>
      </c>
      <c r="F15" s="33">
        <v>25</v>
      </c>
      <c r="G15" s="33">
        <v>7086</v>
      </c>
      <c r="H15" s="33">
        <v>2</v>
      </c>
      <c r="I15" s="33">
        <v>557</v>
      </c>
      <c r="J15" s="33">
        <v>15</v>
      </c>
      <c r="K15" s="33">
        <v>876</v>
      </c>
      <c r="L15" s="33">
        <v>203</v>
      </c>
      <c r="M15" s="47">
        <v>33352</v>
      </c>
      <c r="N15" s="121"/>
      <c r="O15" s="116"/>
    </row>
    <row r="16" spans="1:15" s="6" customFormat="1" ht="33.75" customHeight="1">
      <c r="A16" s="32" t="s">
        <v>500</v>
      </c>
      <c r="B16" s="117">
        <v>595</v>
      </c>
      <c r="C16" s="117">
        <v>117330</v>
      </c>
      <c r="D16" s="33">
        <v>39</v>
      </c>
      <c r="E16" s="33">
        <v>15451</v>
      </c>
      <c r="F16" s="33">
        <v>22</v>
      </c>
      <c r="G16" s="33">
        <v>7548</v>
      </c>
      <c r="H16" s="33">
        <v>2</v>
      </c>
      <c r="I16" s="33">
        <v>679</v>
      </c>
      <c r="J16" s="33">
        <v>15</v>
      </c>
      <c r="K16" s="33">
        <v>1072</v>
      </c>
      <c r="L16" s="33">
        <v>517</v>
      </c>
      <c r="M16" s="47">
        <v>92580</v>
      </c>
      <c r="N16" s="121"/>
      <c r="O16" s="116"/>
    </row>
    <row r="17" spans="1:15" s="6" customFormat="1" ht="33.75" customHeight="1">
      <c r="A17" s="32" t="s">
        <v>89</v>
      </c>
      <c r="B17" s="117">
        <v>763</v>
      </c>
      <c r="C17" s="117">
        <v>173085</v>
      </c>
      <c r="D17" s="33">
        <v>45</v>
      </c>
      <c r="E17" s="33">
        <v>20493</v>
      </c>
      <c r="F17" s="33">
        <v>22</v>
      </c>
      <c r="G17" s="33">
        <v>8956</v>
      </c>
      <c r="H17" s="33">
        <v>1</v>
      </c>
      <c r="I17" s="33">
        <v>396</v>
      </c>
      <c r="J17" s="33">
        <v>15</v>
      </c>
      <c r="K17" s="33">
        <v>1273</v>
      </c>
      <c r="L17" s="33">
        <v>680</v>
      </c>
      <c r="M17" s="47">
        <v>141967</v>
      </c>
      <c r="N17" s="121"/>
      <c r="O17" s="116"/>
    </row>
    <row r="18" spans="1:15" s="6" customFormat="1" ht="33.75" customHeight="1">
      <c r="A18" s="32" t="s">
        <v>90</v>
      </c>
      <c r="B18" s="117">
        <v>922</v>
      </c>
      <c r="C18" s="117">
        <v>202732</v>
      </c>
      <c r="D18" s="33">
        <v>55</v>
      </c>
      <c r="E18" s="33">
        <v>27617</v>
      </c>
      <c r="F18" s="33">
        <v>19</v>
      </c>
      <c r="G18" s="33">
        <v>9390</v>
      </c>
      <c r="H18" s="33">
        <v>2</v>
      </c>
      <c r="I18" s="33">
        <v>866</v>
      </c>
      <c r="J18" s="33">
        <v>14</v>
      </c>
      <c r="K18" s="33">
        <v>1363</v>
      </c>
      <c r="L18" s="33">
        <v>832</v>
      </c>
      <c r="M18" s="47">
        <v>163496</v>
      </c>
      <c r="N18" s="121"/>
      <c r="O18" s="116"/>
    </row>
    <row r="19" spans="1:15" s="6" customFormat="1" ht="33.75" customHeight="1">
      <c r="A19" s="32" t="s">
        <v>91</v>
      </c>
      <c r="B19" s="117">
        <v>1088</v>
      </c>
      <c r="C19" s="117">
        <v>285140</v>
      </c>
      <c r="D19" s="33">
        <v>57</v>
      </c>
      <c r="E19" s="33">
        <v>30266</v>
      </c>
      <c r="F19" s="33">
        <v>22</v>
      </c>
      <c r="G19" s="33">
        <v>10435</v>
      </c>
      <c r="H19" s="33">
        <v>1</v>
      </c>
      <c r="I19" s="33">
        <v>462</v>
      </c>
      <c r="J19" s="33">
        <v>12</v>
      </c>
      <c r="K19" s="33">
        <v>1261</v>
      </c>
      <c r="L19" s="33">
        <v>996</v>
      </c>
      <c r="M19" s="47">
        <v>242716</v>
      </c>
      <c r="N19" s="121"/>
      <c r="O19" s="116"/>
    </row>
    <row r="20" spans="1:15" s="6" customFormat="1" ht="33.75" customHeight="1">
      <c r="A20" s="32" t="s">
        <v>92</v>
      </c>
      <c r="B20" s="117">
        <v>1230</v>
      </c>
      <c r="C20" s="117">
        <v>340996</v>
      </c>
      <c r="D20" s="33">
        <v>68</v>
      </c>
      <c r="E20" s="33">
        <v>37762</v>
      </c>
      <c r="F20" s="33">
        <v>19</v>
      </c>
      <c r="G20" s="33">
        <v>9279</v>
      </c>
      <c r="H20" s="33">
        <v>1</v>
      </c>
      <c r="I20" s="33">
        <v>478</v>
      </c>
      <c r="J20" s="33">
        <v>13</v>
      </c>
      <c r="K20" s="33">
        <v>1602</v>
      </c>
      <c r="L20" s="33">
        <v>1129</v>
      </c>
      <c r="M20" s="47">
        <v>291875</v>
      </c>
      <c r="N20" s="121"/>
      <c r="O20" s="116"/>
    </row>
    <row r="21" spans="1:15" s="6" customFormat="1" ht="33.75" customHeight="1">
      <c r="A21" s="32" t="s">
        <v>93</v>
      </c>
      <c r="B21" s="117">
        <v>1371</v>
      </c>
      <c r="C21" s="117">
        <v>411059</v>
      </c>
      <c r="D21" s="33">
        <v>79</v>
      </c>
      <c r="E21" s="33">
        <v>46022</v>
      </c>
      <c r="F21" s="33">
        <v>18</v>
      </c>
      <c r="G21" s="33">
        <v>11729</v>
      </c>
      <c r="H21" s="33">
        <v>1</v>
      </c>
      <c r="I21" s="33">
        <v>502</v>
      </c>
      <c r="J21" s="33">
        <v>12</v>
      </c>
      <c r="K21" s="33">
        <v>1690</v>
      </c>
      <c r="L21" s="33">
        <v>1261</v>
      </c>
      <c r="M21" s="47">
        <v>351116</v>
      </c>
      <c r="N21" s="121"/>
      <c r="O21" s="116"/>
    </row>
    <row r="22" spans="1:15" s="6" customFormat="1" ht="33.75" customHeight="1">
      <c r="A22" s="32" t="s">
        <v>94</v>
      </c>
      <c r="B22" s="33">
        <v>1581</v>
      </c>
      <c r="C22" s="33">
        <v>513038</v>
      </c>
      <c r="D22" s="33">
        <v>84</v>
      </c>
      <c r="E22" s="33">
        <v>52719</v>
      </c>
      <c r="F22" s="33">
        <v>23</v>
      </c>
      <c r="G22" s="33">
        <v>15940</v>
      </c>
      <c r="H22" s="33">
        <v>1</v>
      </c>
      <c r="I22" s="33">
        <v>540</v>
      </c>
      <c r="J22" s="33">
        <v>16</v>
      </c>
      <c r="K22" s="33">
        <v>2380</v>
      </c>
      <c r="L22" s="33">
        <v>1457</v>
      </c>
      <c r="M22" s="47">
        <v>441459</v>
      </c>
      <c r="N22" s="100"/>
      <c r="O22" s="101"/>
    </row>
    <row r="23" spans="1:15" s="6" customFormat="1" ht="33.75" customHeight="1">
      <c r="A23" s="32" t="s">
        <v>95</v>
      </c>
      <c r="B23" s="33">
        <v>1717</v>
      </c>
      <c r="C23" s="33">
        <v>579421</v>
      </c>
      <c r="D23" s="33">
        <v>88</v>
      </c>
      <c r="E23" s="33">
        <v>57827</v>
      </c>
      <c r="F23" s="33">
        <v>21</v>
      </c>
      <c r="G23" s="33">
        <v>15070</v>
      </c>
      <c r="H23" s="33">
        <v>1</v>
      </c>
      <c r="I23" s="33">
        <v>562</v>
      </c>
      <c r="J23" s="33">
        <v>15</v>
      </c>
      <c r="K23" s="33">
        <v>2364</v>
      </c>
      <c r="L23" s="33">
        <v>1592</v>
      </c>
      <c r="M23" s="47">
        <v>503598</v>
      </c>
      <c r="N23" s="100"/>
      <c r="O23" s="101"/>
    </row>
    <row r="24" spans="1:15" s="6" customFormat="1" ht="33.75" customHeight="1">
      <c r="A24" s="32" t="s">
        <v>96</v>
      </c>
      <c r="B24" s="33">
        <v>1827</v>
      </c>
      <c r="C24" s="33">
        <v>618620</v>
      </c>
      <c r="D24" s="33">
        <v>92</v>
      </c>
      <c r="E24" s="33">
        <v>60782</v>
      </c>
      <c r="F24" s="33">
        <v>21</v>
      </c>
      <c r="G24" s="33">
        <v>15214</v>
      </c>
      <c r="H24" s="33">
        <v>2</v>
      </c>
      <c r="I24" s="33">
        <v>1125</v>
      </c>
      <c r="J24" s="33">
        <v>15</v>
      </c>
      <c r="K24" s="33">
        <v>2364</v>
      </c>
      <c r="L24" s="33">
        <v>1697</v>
      </c>
      <c r="M24" s="47">
        <v>539135</v>
      </c>
      <c r="N24" s="100"/>
      <c r="O24" s="101"/>
    </row>
    <row r="25" spans="1:15" s="6" customFormat="1" ht="33.75" customHeight="1">
      <c r="A25" s="32" t="s">
        <v>97</v>
      </c>
      <c r="B25" s="33">
        <v>1908</v>
      </c>
      <c r="C25" s="33">
        <v>669883</v>
      </c>
      <c r="D25" s="33">
        <v>105</v>
      </c>
      <c r="E25" s="33">
        <v>70437</v>
      </c>
      <c r="F25" s="33">
        <v>27</v>
      </c>
      <c r="G25" s="33">
        <v>19776</v>
      </c>
      <c r="H25" s="33">
        <v>1</v>
      </c>
      <c r="I25" s="33">
        <v>573</v>
      </c>
      <c r="J25" s="33">
        <v>19</v>
      </c>
      <c r="K25" s="33">
        <v>3495</v>
      </c>
      <c r="L25" s="33">
        <v>1756</v>
      </c>
      <c r="M25" s="47">
        <v>575602</v>
      </c>
      <c r="N25" s="100"/>
      <c r="O25" s="101"/>
    </row>
    <row r="26" spans="1:15" s="6" customFormat="1" ht="33.75" customHeight="1" thickBot="1">
      <c r="A26" s="36" t="s">
        <v>98</v>
      </c>
      <c r="B26" s="37">
        <v>2083</v>
      </c>
      <c r="C26" s="37">
        <v>755242</v>
      </c>
      <c r="D26" s="37">
        <v>103</v>
      </c>
      <c r="E26" s="37">
        <v>71508</v>
      </c>
      <c r="F26" s="37">
        <v>24</v>
      </c>
      <c r="G26" s="37">
        <v>17925</v>
      </c>
      <c r="H26" s="37">
        <v>1</v>
      </c>
      <c r="I26" s="37">
        <v>593</v>
      </c>
      <c r="J26" s="37">
        <v>15</v>
      </c>
      <c r="K26" s="37">
        <v>3127</v>
      </c>
      <c r="L26" s="37">
        <v>1940</v>
      </c>
      <c r="M26" s="48">
        <v>662089</v>
      </c>
      <c r="N26" s="100"/>
      <c r="O26" s="101"/>
    </row>
    <row r="27" spans="1:13" ht="18" customHeight="1">
      <c r="A27" s="174" t="s">
        <v>537</v>
      </c>
      <c r="B27" s="174"/>
      <c r="C27" s="174"/>
      <c r="D27" s="174"/>
      <c r="E27" s="174"/>
      <c r="F27" s="174"/>
      <c r="G27" s="1"/>
      <c r="H27" s="1"/>
      <c r="I27" s="1"/>
      <c r="J27" s="184" t="s">
        <v>319</v>
      </c>
      <c r="K27" s="184"/>
      <c r="L27" s="184"/>
      <c r="M27" s="184"/>
    </row>
  </sheetData>
  <sheetProtection password="CF44" sheet="1" objects="1" scenarios="1"/>
  <mergeCells count="10">
    <mergeCell ref="J27:M27"/>
    <mergeCell ref="A27:F27"/>
    <mergeCell ref="A1:E1"/>
    <mergeCell ref="H3:I3"/>
    <mergeCell ref="J3:K3"/>
    <mergeCell ref="L3:M3"/>
    <mergeCell ref="B3:C3"/>
    <mergeCell ref="D3:E3"/>
    <mergeCell ref="F3:G3"/>
    <mergeCell ref="A3:A4"/>
  </mergeCells>
  <printOptions/>
  <pageMargins left="0.7874015748031497" right="0.7874015748031497" top="0.7874015748031497" bottom="0.5905511811023623" header="0.5118110236220472" footer="0.5118110236220472"/>
  <pageSetup firstPageNumber="210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13" max="2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workbookViewId="0" topLeftCell="A1">
      <selection activeCell="A2" sqref="A2:E2"/>
    </sheetView>
  </sheetViews>
  <sheetFormatPr defaultColWidth="9.00390625" defaultRowHeight="13.5"/>
  <cols>
    <col min="1" max="1" width="14.125" style="0" customWidth="1"/>
    <col min="2" max="2" width="8.625" style="0" customWidth="1"/>
    <col min="3" max="3" width="9.625" style="0" customWidth="1"/>
    <col min="4" max="4" width="8.625" style="0" customWidth="1"/>
    <col min="5" max="5" width="9.625" style="0" customWidth="1"/>
    <col min="6" max="6" width="8.625" style="0" customWidth="1"/>
    <col min="7" max="7" width="9.625" style="0" customWidth="1"/>
    <col min="8" max="8" width="8.625" style="0" customWidth="1"/>
    <col min="9" max="9" width="9.625" style="0" customWidth="1"/>
    <col min="11" max="11" width="9.125" style="0" bestFit="1" customWidth="1"/>
  </cols>
  <sheetData>
    <row r="1" spans="1:7" ht="22.5" customHeight="1">
      <c r="A1" s="183" t="s">
        <v>561</v>
      </c>
      <c r="B1" s="183"/>
      <c r="C1" s="183"/>
      <c r="D1" s="183"/>
      <c r="E1" s="183"/>
      <c r="F1" s="183"/>
      <c r="G1" s="22"/>
    </row>
    <row r="2" spans="1:6" ht="22.5" customHeight="1" thickBot="1">
      <c r="A2" s="262" t="s">
        <v>562</v>
      </c>
      <c r="B2" s="263"/>
      <c r="C2" s="263"/>
      <c r="D2" s="263"/>
      <c r="E2" s="263"/>
      <c r="F2" s="159"/>
    </row>
    <row r="3" spans="1:10" ht="14.25" customHeight="1">
      <c r="A3" s="185" t="s">
        <v>256</v>
      </c>
      <c r="B3" s="266" t="s">
        <v>347</v>
      </c>
      <c r="C3" s="267"/>
      <c r="D3" s="264" t="s">
        <v>348</v>
      </c>
      <c r="E3" s="264"/>
      <c r="F3" s="264" t="s">
        <v>349</v>
      </c>
      <c r="G3" s="264"/>
      <c r="H3" s="264" t="s">
        <v>352</v>
      </c>
      <c r="I3" s="265"/>
      <c r="J3" s="9"/>
    </row>
    <row r="4" spans="1:10" ht="13.5">
      <c r="A4" s="186"/>
      <c r="B4" s="44" t="s">
        <v>297</v>
      </c>
      <c r="C4" s="44" t="s">
        <v>346</v>
      </c>
      <c r="D4" s="44" t="s">
        <v>297</v>
      </c>
      <c r="E4" s="44" t="s">
        <v>346</v>
      </c>
      <c r="F4" s="44" t="s">
        <v>297</v>
      </c>
      <c r="G4" s="44" t="s">
        <v>346</v>
      </c>
      <c r="H4" s="44" t="s">
        <v>350</v>
      </c>
      <c r="I4" s="124" t="s">
        <v>351</v>
      </c>
      <c r="J4" s="9"/>
    </row>
    <row r="5" spans="1:10" ht="7.5" customHeight="1">
      <c r="A5" s="16"/>
      <c r="B5" s="17" t="s">
        <v>61</v>
      </c>
      <c r="C5" s="17" t="s">
        <v>237</v>
      </c>
      <c r="D5" s="17" t="s">
        <v>13</v>
      </c>
      <c r="E5" s="17" t="s">
        <v>238</v>
      </c>
      <c r="F5" s="17" t="s">
        <v>13</v>
      </c>
      <c r="G5" s="17" t="s">
        <v>14</v>
      </c>
      <c r="H5" s="17" t="s">
        <v>13</v>
      </c>
      <c r="I5" s="25" t="s">
        <v>237</v>
      </c>
      <c r="J5" s="9"/>
    </row>
    <row r="6" spans="1:11" ht="33" customHeight="1">
      <c r="A6" s="40" t="s">
        <v>374</v>
      </c>
      <c r="B6" s="41">
        <v>970</v>
      </c>
      <c r="C6" s="41">
        <v>147312</v>
      </c>
      <c r="D6" s="41">
        <v>849</v>
      </c>
      <c r="E6" s="41">
        <v>122256</v>
      </c>
      <c r="F6" s="41">
        <v>121</v>
      </c>
      <c r="G6" s="41">
        <v>25056</v>
      </c>
      <c r="H6" s="41" t="s">
        <v>291</v>
      </c>
      <c r="I6" s="46" t="s">
        <v>291</v>
      </c>
      <c r="J6" s="107"/>
      <c r="K6" s="105"/>
    </row>
    <row r="7" spans="1:11" ht="33" customHeight="1">
      <c r="A7" s="32" t="s">
        <v>517</v>
      </c>
      <c r="B7" s="33">
        <v>1002</v>
      </c>
      <c r="C7" s="33">
        <v>162612</v>
      </c>
      <c r="D7" s="33">
        <v>873</v>
      </c>
      <c r="E7" s="33">
        <v>133792</v>
      </c>
      <c r="F7" s="33">
        <v>129</v>
      </c>
      <c r="G7" s="33">
        <v>28820</v>
      </c>
      <c r="H7" s="33" t="s">
        <v>291</v>
      </c>
      <c r="I7" s="47" t="s">
        <v>291</v>
      </c>
      <c r="J7" s="107"/>
      <c r="K7" s="105"/>
    </row>
    <row r="8" spans="1:11" ht="33" customHeight="1">
      <c r="A8" s="32" t="s">
        <v>518</v>
      </c>
      <c r="B8" s="33">
        <v>949</v>
      </c>
      <c r="C8" s="33">
        <v>167843</v>
      </c>
      <c r="D8" s="33">
        <v>831</v>
      </c>
      <c r="E8" s="33">
        <v>139374</v>
      </c>
      <c r="F8" s="33">
        <v>118</v>
      </c>
      <c r="G8" s="33">
        <v>28469</v>
      </c>
      <c r="H8" s="33" t="s">
        <v>291</v>
      </c>
      <c r="I8" s="47" t="s">
        <v>291</v>
      </c>
      <c r="J8" s="107"/>
      <c r="K8" s="105"/>
    </row>
    <row r="9" spans="1:11" ht="33" customHeight="1">
      <c r="A9" s="32" t="s">
        <v>519</v>
      </c>
      <c r="B9" s="33">
        <v>944</v>
      </c>
      <c r="C9" s="33">
        <v>189188</v>
      </c>
      <c r="D9" s="33">
        <v>827</v>
      </c>
      <c r="E9" s="33">
        <v>157053</v>
      </c>
      <c r="F9" s="33">
        <v>117</v>
      </c>
      <c r="G9" s="33">
        <v>32135</v>
      </c>
      <c r="H9" s="33" t="s">
        <v>291</v>
      </c>
      <c r="I9" s="47" t="s">
        <v>291</v>
      </c>
      <c r="J9" s="107"/>
      <c r="K9" s="105"/>
    </row>
    <row r="10" spans="1:11" ht="33" customHeight="1">
      <c r="A10" s="32" t="s">
        <v>520</v>
      </c>
      <c r="B10" s="33">
        <v>877</v>
      </c>
      <c r="C10" s="33">
        <v>210959</v>
      </c>
      <c r="D10" s="33">
        <v>747</v>
      </c>
      <c r="E10" s="33">
        <v>168719</v>
      </c>
      <c r="F10" s="33">
        <v>130</v>
      </c>
      <c r="G10" s="33">
        <v>42240</v>
      </c>
      <c r="H10" s="33" t="s">
        <v>291</v>
      </c>
      <c r="I10" s="47" t="s">
        <v>291</v>
      </c>
      <c r="J10" s="107"/>
      <c r="K10" s="105"/>
    </row>
    <row r="11" spans="1:11" ht="33" customHeight="1">
      <c r="A11" s="32" t="s">
        <v>521</v>
      </c>
      <c r="B11" s="33">
        <v>858</v>
      </c>
      <c r="C11" s="33">
        <v>230497</v>
      </c>
      <c r="D11" s="33">
        <v>723</v>
      </c>
      <c r="E11" s="33">
        <v>181835</v>
      </c>
      <c r="F11" s="33">
        <v>135</v>
      </c>
      <c r="G11" s="33">
        <v>48662</v>
      </c>
      <c r="H11" s="33" t="s">
        <v>291</v>
      </c>
      <c r="I11" s="47" t="s">
        <v>291</v>
      </c>
      <c r="J11" s="107"/>
      <c r="K11" s="105"/>
    </row>
    <row r="12" spans="1:11" ht="33" customHeight="1">
      <c r="A12" s="32" t="s">
        <v>522</v>
      </c>
      <c r="B12" s="33">
        <v>826</v>
      </c>
      <c r="C12" s="33">
        <v>236871</v>
      </c>
      <c r="D12" s="33">
        <v>686</v>
      </c>
      <c r="E12" s="33">
        <v>181575</v>
      </c>
      <c r="F12" s="33">
        <v>140</v>
      </c>
      <c r="G12" s="33">
        <v>55296</v>
      </c>
      <c r="H12" s="33" t="s">
        <v>291</v>
      </c>
      <c r="I12" s="47" t="s">
        <v>291</v>
      </c>
      <c r="J12" s="107"/>
      <c r="K12" s="105"/>
    </row>
    <row r="13" spans="1:11" ht="33" customHeight="1">
      <c r="A13" s="32" t="s">
        <v>523</v>
      </c>
      <c r="B13" s="33">
        <v>770</v>
      </c>
      <c r="C13" s="33">
        <v>229118</v>
      </c>
      <c r="D13" s="33">
        <v>628</v>
      </c>
      <c r="E13" s="33">
        <v>171372</v>
      </c>
      <c r="F13" s="33">
        <v>142</v>
      </c>
      <c r="G13" s="33">
        <v>57746</v>
      </c>
      <c r="H13" s="33" t="s">
        <v>291</v>
      </c>
      <c r="I13" s="47" t="s">
        <v>291</v>
      </c>
      <c r="J13" s="107"/>
      <c r="K13" s="105"/>
    </row>
    <row r="14" spans="1:11" ht="33" customHeight="1">
      <c r="A14" s="32" t="s">
        <v>524</v>
      </c>
      <c r="B14" s="33">
        <v>702</v>
      </c>
      <c r="C14" s="33">
        <v>209689</v>
      </c>
      <c r="D14" s="33">
        <v>563</v>
      </c>
      <c r="E14" s="33">
        <v>154657</v>
      </c>
      <c r="F14" s="33">
        <v>139</v>
      </c>
      <c r="G14" s="33">
        <v>55032</v>
      </c>
      <c r="H14" s="33" t="s">
        <v>291</v>
      </c>
      <c r="I14" s="47" t="s">
        <v>291</v>
      </c>
      <c r="J14" s="107"/>
      <c r="K14" s="105"/>
    </row>
    <row r="15" spans="1:11" ht="33" customHeight="1">
      <c r="A15" s="32" t="s">
        <v>525</v>
      </c>
      <c r="B15" s="33">
        <v>652</v>
      </c>
      <c r="C15" s="33">
        <v>197180</v>
      </c>
      <c r="D15" s="33">
        <v>519</v>
      </c>
      <c r="E15" s="33">
        <v>143881</v>
      </c>
      <c r="F15" s="33">
        <v>133</v>
      </c>
      <c r="G15" s="33">
        <v>53299</v>
      </c>
      <c r="H15" s="33" t="s">
        <v>291</v>
      </c>
      <c r="I15" s="47" t="s">
        <v>291</v>
      </c>
      <c r="J15" s="107"/>
      <c r="K15" s="105"/>
    </row>
    <row r="16" spans="1:11" ht="33" customHeight="1" thickBot="1">
      <c r="A16" s="36" t="s">
        <v>526</v>
      </c>
      <c r="B16" s="37">
        <v>599</v>
      </c>
      <c r="C16" s="37">
        <v>189177</v>
      </c>
      <c r="D16" s="37">
        <v>468</v>
      </c>
      <c r="E16" s="37">
        <v>135061</v>
      </c>
      <c r="F16" s="37">
        <v>131</v>
      </c>
      <c r="G16" s="37">
        <v>54116</v>
      </c>
      <c r="H16" s="37" t="s">
        <v>291</v>
      </c>
      <c r="I16" s="48" t="s">
        <v>291</v>
      </c>
      <c r="J16" s="107"/>
      <c r="K16" s="105"/>
    </row>
    <row r="17" spans="1:9" ht="18" customHeight="1">
      <c r="A17" s="231" t="s">
        <v>580</v>
      </c>
      <c r="B17" s="231"/>
      <c r="C17" s="231"/>
      <c r="D17" s="231"/>
      <c r="E17" s="231"/>
      <c r="F17" s="173" t="s">
        <v>581</v>
      </c>
      <c r="G17" s="173"/>
      <c r="H17" s="173"/>
      <c r="I17" s="173"/>
    </row>
  </sheetData>
  <sheetProtection password="CF44" sheet="1" objects="1" scenarios="1"/>
  <mergeCells count="9">
    <mergeCell ref="A17:E17"/>
    <mergeCell ref="F17:I17"/>
    <mergeCell ref="A1:F1"/>
    <mergeCell ref="A2:E2"/>
    <mergeCell ref="H3:I3"/>
    <mergeCell ref="B3:C3"/>
    <mergeCell ref="D3:E3"/>
    <mergeCell ref="F3:G3"/>
    <mergeCell ref="A3:A4"/>
  </mergeCells>
  <printOptions/>
  <pageMargins left="0.7874015748031497" right="0.7874015748031497" top="0.7874015748031497" bottom="0.5905511811023623" header="0.5118110236220472" footer="0.5118110236220472"/>
  <pageSetup firstPageNumber="212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5.625" style="0" customWidth="1"/>
    <col min="2" max="2" width="9.625" style="0" customWidth="1"/>
    <col min="3" max="3" width="12.625" style="0" customWidth="1"/>
    <col min="4" max="13" width="12.25390625" style="0" customWidth="1"/>
    <col min="15" max="15" width="11.75390625" style="0" customWidth="1"/>
  </cols>
  <sheetData>
    <row r="1" spans="1:14" ht="22.5" customHeight="1">
      <c r="A1" s="262" t="s">
        <v>560</v>
      </c>
      <c r="B1" s="263"/>
      <c r="C1" s="263"/>
      <c r="D1" s="263"/>
      <c r="E1" s="263"/>
      <c r="M1" s="9"/>
      <c r="N1" s="2"/>
    </row>
    <row r="2" spans="1:14" ht="22.5" customHeight="1" thickBot="1">
      <c r="A2" s="1"/>
      <c r="B2" s="1"/>
      <c r="C2" s="1"/>
      <c r="D2" s="1"/>
      <c r="M2" s="9"/>
      <c r="N2" s="2"/>
    </row>
    <row r="3" spans="1:14" ht="14.25" customHeight="1">
      <c r="A3" s="185" t="s">
        <v>256</v>
      </c>
      <c r="B3" s="170" t="s">
        <v>244</v>
      </c>
      <c r="C3" s="170"/>
      <c r="D3" s="170" t="s">
        <v>245</v>
      </c>
      <c r="E3" s="170"/>
      <c r="F3" s="170" t="s">
        <v>246</v>
      </c>
      <c r="G3" s="170"/>
      <c r="H3" s="170" t="s">
        <v>247</v>
      </c>
      <c r="I3" s="170"/>
      <c r="J3" s="170" t="s">
        <v>248</v>
      </c>
      <c r="K3" s="170"/>
      <c r="L3" s="170" t="s">
        <v>249</v>
      </c>
      <c r="M3" s="171"/>
      <c r="N3" s="2"/>
    </row>
    <row r="4" spans="1:14" ht="13.5">
      <c r="A4" s="186"/>
      <c r="B4" s="44" t="s">
        <v>297</v>
      </c>
      <c r="C4" s="44" t="s">
        <v>346</v>
      </c>
      <c r="D4" s="44" t="s">
        <v>297</v>
      </c>
      <c r="E4" s="44" t="s">
        <v>346</v>
      </c>
      <c r="F4" s="44" t="s">
        <v>297</v>
      </c>
      <c r="G4" s="44" t="s">
        <v>346</v>
      </c>
      <c r="H4" s="44" t="s">
        <v>297</v>
      </c>
      <c r="I4" s="44" t="s">
        <v>346</v>
      </c>
      <c r="J4" s="44" t="s">
        <v>297</v>
      </c>
      <c r="K4" s="44" t="s">
        <v>346</v>
      </c>
      <c r="L4" s="44" t="s">
        <v>297</v>
      </c>
      <c r="M4" s="45" t="s">
        <v>346</v>
      </c>
      <c r="N4" s="2"/>
    </row>
    <row r="5" spans="1:14" ht="7.5" customHeight="1">
      <c r="A5" s="62"/>
      <c r="B5" s="17" t="s">
        <v>13</v>
      </c>
      <c r="C5" s="17" t="s">
        <v>14</v>
      </c>
      <c r="D5" s="17" t="s">
        <v>13</v>
      </c>
      <c r="E5" s="17" t="s">
        <v>14</v>
      </c>
      <c r="F5" s="17" t="s">
        <v>13</v>
      </c>
      <c r="G5" s="17" t="s">
        <v>14</v>
      </c>
      <c r="H5" s="17" t="s">
        <v>13</v>
      </c>
      <c r="I5" s="17" t="s">
        <v>14</v>
      </c>
      <c r="J5" s="17" t="s">
        <v>13</v>
      </c>
      <c r="K5" s="17" t="s">
        <v>14</v>
      </c>
      <c r="L5" s="17" t="s">
        <v>13</v>
      </c>
      <c r="M5" s="25" t="s">
        <v>14</v>
      </c>
      <c r="N5" s="2"/>
    </row>
    <row r="6" spans="1:15" ht="33.75" customHeight="1">
      <c r="A6" s="40" t="s">
        <v>353</v>
      </c>
      <c r="B6" s="41">
        <v>2675</v>
      </c>
      <c r="C6" s="41">
        <v>1041799</v>
      </c>
      <c r="D6" s="41">
        <v>2021</v>
      </c>
      <c r="E6" s="41">
        <v>709524</v>
      </c>
      <c r="F6" s="41">
        <v>252</v>
      </c>
      <c r="G6" s="41">
        <v>191502</v>
      </c>
      <c r="H6" s="41">
        <v>28</v>
      </c>
      <c r="I6" s="41">
        <v>21785</v>
      </c>
      <c r="J6" s="41">
        <v>7</v>
      </c>
      <c r="K6" s="41">
        <v>1713</v>
      </c>
      <c r="L6" s="41">
        <v>367</v>
      </c>
      <c r="M6" s="46">
        <v>117275</v>
      </c>
      <c r="N6" s="108"/>
      <c r="O6" s="105"/>
    </row>
    <row r="7" spans="1:15" ht="33.75" customHeight="1">
      <c r="A7" s="32" t="s">
        <v>354</v>
      </c>
      <c r="B7" s="33">
        <v>2754</v>
      </c>
      <c r="C7" s="33">
        <v>1084939</v>
      </c>
      <c r="D7" s="33">
        <v>2087</v>
      </c>
      <c r="E7" s="33">
        <v>745524</v>
      </c>
      <c r="F7" s="33">
        <v>248</v>
      </c>
      <c r="G7" s="33">
        <v>187236</v>
      </c>
      <c r="H7" s="33">
        <v>36</v>
      </c>
      <c r="I7" s="33">
        <v>26187</v>
      </c>
      <c r="J7" s="33">
        <v>18</v>
      </c>
      <c r="K7" s="33">
        <v>6219</v>
      </c>
      <c r="L7" s="33">
        <v>365</v>
      </c>
      <c r="M7" s="47">
        <v>119773</v>
      </c>
      <c r="N7" s="108"/>
      <c r="O7" s="105"/>
    </row>
    <row r="8" spans="1:15" ht="33.75" customHeight="1">
      <c r="A8" s="32" t="s">
        <v>355</v>
      </c>
      <c r="B8" s="33">
        <v>2864</v>
      </c>
      <c r="C8" s="33">
        <v>1133063</v>
      </c>
      <c r="D8" s="33">
        <v>2168</v>
      </c>
      <c r="E8" s="33">
        <v>786684</v>
      </c>
      <c r="F8" s="33">
        <v>275</v>
      </c>
      <c r="G8" s="33">
        <v>206407</v>
      </c>
      <c r="H8" s="33">
        <v>49</v>
      </c>
      <c r="I8" s="33">
        <v>33490</v>
      </c>
      <c r="J8" s="33">
        <v>22</v>
      </c>
      <c r="K8" s="33">
        <v>8081</v>
      </c>
      <c r="L8" s="33">
        <v>350</v>
      </c>
      <c r="M8" s="47">
        <v>98401</v>
      </c>
      <c r="N8" s="108"/>
      <c r="O8" s="105"/>
    </row>
    <row r="9" spans="1:15" ht="33.75" customHeight="1">
      <c r="A9" s="32" t="s">
        <v>356</v>
      </c>
      <c r="B9" s="33">
        <v>2915</v>
      </c>
      <c r="C9" s="33">
        <v>1209160</v>
      </c>
      <c r="D9" s="33">
        <v>2238</v>
      </c>
      <c r="E9" s="33">
        <v>850689</v>
      </c>
      <c r="F9" s="33">
        <v>283</v>
      </c>
      <c r="G9" s="33">
        <v>225053</v>
      </c>
      <c r="H9" s="33">
        <v>59</v>
      </c>
      <c r="I9" s="33">
        <v>40848</v>
      </c>
      <c r="J9" s="33">
        <v>21</v>
      </c>
      <c r="K9" s="33">
        <v>8476</v>
      </c>
      <c r="L9" s="33">
        <v>314</v>
      </c>
      <c r="M9" s="47">
        <v>84094</v>
      </c>
      <c r="N9" s="108"/>
      <c r="O9" s="105"/>
    </row>
    <row r="10" spans="1:15" ht="33.75" customHeight="1">
      <c r="A10" s="32" t="s">
        <v>357</v>
      </c>
      <c r="B10" s="33">
        <v>3011</v>
      </c>
      <c r="C10" s="33">
        <v>1302517</v>
      </c>
      <c r="D10" s="33">
        <v>2371</v>
      </c>
      <c r="E10" s="33">
        <v>943215</v>
      </c>
      <c r="F10" s="33">
        <v>290</v>
      </c>
      <c r="G10" s="33">
        <v>235210</v>
      </c>
      <c r="H10" s="33">
        <v>54</v>
      </c>
      <c r="I10" s="33">
        <v>34335</v>
      </c>
      <c r="J10" s="33">
        <v>18</v>
      </c>
      <c r="K10" s="33">
        <v>7796</v>
      </c>
      <c r="L10" s="33">
        <v>278</v>
      </c>
      <c r="M10" s="47">
        <v>81961</v>
      </c>
      <c r="N10" s="108"/>
      <c r="O10" s="105"/>
    </row>
    <row r="11" spans="1:15" ht="33.75" customHeight="1">
      <c r="A11" s="32" t="s">
        <v>358</v>
      </c>
      <c r="B11" s="33">
        <v>3084</v>
      </c>
      <c r="C11" s="33">
        <v>1428900</v>
      </c>
      <c r="D11" s="33">
        <v>2465</v>
      </c>
      <c r="E11" s="33">
        <v>1045806</v>
      </c>
      <c r="F11" s="33">
        <v>291</v>
      </c>
      <c r="G11" s="33">
        <v>241957</v>
      </c>
      <c r="H11" s="33">
        <v>66</v>
      </c>
      <c r="I11" s="33">
        <v>45208</v>
      </c>
      <c r="J11" s="33">
        <v>20</v>
      </c>
      <c r="K11" s="33">
        <v>9003</v>
      </c>
      <c r="L11" s="33">
        <v>242</v>
      </c>
      <c r="M11" s="47">
        <v>86926</v>
      </c>
      <c r="N11" s="108"/>
      <c r="O11" s="105"/>
    </row>
    <row r="12" spans="1:15" ht="33.75" customHeight="1">
      <c r="A12" s="32" t="s">
        <v>359</v>
      </c>
      <c r="B12" s="33">
        <v>3213</v>
      </c>
      <c r="C12" s="33">
        <v>1582814</v>
      </c>
      <c r="D12" s="33">
        <v>2624</v>
      </c>
      <c r="E12" s="33">
        <v>1200454</v>
      </c>
      <c r="F12" s="33">
        <v>297</v>
      </c>
      <c r="G12" s="33">
        <v>252174</v>
      </c>
      <c r="H12" s="33">
        <v>60</v>
      </c>
      <c r="I12" s="33">
        <v>42521</v>
      </c>
      <c r="J12" s="33">
        <v>18</v>
      </c>
      <c r="K12" s="33">
        <v>8250</v>
      </c>
      <c r="L12" s="33">
        <v>214</v>
      </c>
      <c r="M12" s="47">
        <v>79415</v>
      </c>
      <c r="N12" s="108"/>
      <c r="O12" s="105"/>
    </row>
    <row r="13" spans="1:15" ht="33.75" customHeight="1">
      <c r="A13" s="32" t="s">
        <v>360</v>
      </c>
      <c r="B13" s="33">
        <v>3357</v>
      </c>
      <c r="C13" s="33">
        <v>1719777</v>
      </c>
      <c r="D13" s="33">
        <v>2783</v>
      </c>
      <c r="E13" s="33">
        <v>1342476</v>
      </c>
      <c r="F13" s="33">
        <v>304</v>
      </c>
      <c r="G13" s="33">
        <v>260953</v>
      </c>
      <c r="H13" s="33">
        <v>72</v>
      </c>
      <c r="I13" s="33">
        <v>52789</v>
      </c>
      <c r="J13" s="33">
        <v>15</v>
      </c>
      <c r="K13" s="33">
        <v>7087</v>
      </c>
      <c r="L13" s="33">
        <v>183</v>
      </c>
      <c r="M13" s="47">
        <v>56472</v>
      </c>
      <c r="N13" s="108"/>
      <c r="O13" s="105"/>
    </row>
    <row r="14" spans="1:15" ht="33.75" customHeight="1">
      <c r="A14" s="32" t="s">
        <v>361</v>
      </c>
      <c r="B14" s="33">
        <v>3505</v>
      </c>
      <c r="C14" s="33">
        <v>1945435</v>
      </c>
      <c r="D14" s="33">
        <v>2939</v>
      </c>
      <c r="E14" s="33">
        <v>1546981</v>
      </c>
      <c r="F14" s="33">
        <v>311</v>
      </c>
      <c r="G14" s="33">
        <v>280474</v>
      </c>
      <c r="H14" s="33">
        <v>82</v>
      </c>
      <c r="I14" s="33">
        <v>60915</v>
      </c>
      <c r="J14" s="33">
        <v>16</v>
      </c>
      <c r="K14" s="33">
        <v>8077</v>
      </c>
      <c r="L14" s="33">
        <v>157</v>
      </c>
      <c r="M14" s="47">
        <v>48988</v>
      </c>
      <c r="N14" s="108"/>
      <c r="O14" s="105"/>
    </row>
    <row r="15" spans="1:15" ht="33.75" customHeight="1">
      <c r="A15" s="32" t="s">
        <v>362</v>
      </c>
      <c r="B15" s="117">
        <v>3655</v>
      </c>
      <c r="C15" s="117">
        <v>2107230</v>
      </c>
      <c r="D15" s="33">
        <v>3130</v>
      </c>
      <c r="E15" s="33">
        <v>1708280</v>
      </c>
      <c r="F15" s="33">
        <v>309</v>
      </c>
      <c r="G15" s="33">
        <v>279436</v>
      </c>
      <c r="H15" s="33">
        <v>92</v>
      </c>
      <c r="I15" s="33">
        <v>71518</v>
      </c>
      <c r="J15" s="33">
        <v>16</v>
      </c>
      <c r="K15" s="33">
        <v>8081</v>
      </c>
      <c r="L15" s="33">
        <v>108</v>
      </c>
      <c r="M15" s="47">
        <v>39915</v>
      </c>
      <c r="N15" s="122"/>
      <c r="O15" s="120"/>
    </row>
    <row r="16" spans="1:15" ht="33.75" customHeight="1">
      <c r="A16" s="32" t="s">
        <v>363</v>
      </c>
      <c r="B16" s="117">
        <v>3825</v>
      </c>
      <c r="C16" s="33">
        <v>2246612</v>
      </c>
      <c r="D16" s="33">
        <v>3304</v>
      </c>
      <c r="E16" s="33">
        <v>1846698</v>
      </c>
      <c r="F16" s="33">
        <v>321</v>
      </c>
      <c r="G16" s="33">
        <v>289678</v>
      </c>
      <c r="H16" s="33">
        <v>91</v>
      </c>
      <c r="I16" s="33">
        <v>67224</v>
      </c>
      <c r="J16" s="33">
        <v>17</v>
      </c>
      <c r="K16" s="33">
        <v>8456</v>
      </c>
      <c r="L16" s="33">
        <v>92</v>
      </c>
      <c r="M16" s="47">
        <v>34556</v>
      </c>
      <c r="N16" s="122"/>
      <c r="O16" s="105"/>
    </row>
    <row r="17" spans="1:15" ht="33.75" customHeight="1">
      <c r="A17" s="32" t="s">
        <v>364</v>
      </c>
      <c r="B17" s="33">
        <v>4025</v>
      </c>
      <c r="C17" s="33">
        <v>2407326</v>
      </c>
      <c r="D17" s="33">
        <v>3515</v>
      </c>
      <c r="E17" s="33">
        <v>2010454</v>
      </c>
      <c r="F17" s="33">
        <v>321</v>
      </c>
      <c r="G17" s="33">
        <v>288724</v>
      </c>
      <c r="H17" s="33">
        <v>91</v>
      </c>
      <c r="I17" s="33">
        <v>69247</v>
      </c>
      <c r="J17" s="33">
        <v>17</v>
      </c>
      <c r="K17" s="33">
        <v>8553</v>
      </c>
      <c r="L17" s="33">
        <v>81</v>
      </c>
      <c r="M17" s="47">
        <v>30348</v>
      </c>
      <c r="N17" s="108"/>
      <c r="O17" s="105"/>
    </row>
    <row r="18" spans="1:15" ht="33.75" customHeight="1">
      <c r="A18" s="32" t="s">
        <v>365</v>
      </c>
      <c r="B18" s="33">
        <v>4194</v>
      </c>
      <c r="C18" s="117">
        <v>2592382</v>
      </c>
      <c r="D18" s="33">
        <v>3703</v>
      </c>
      <c r="E18" s="33">
        <v>2198843</v>
      </c>
      <c r="F18" s="33">
        <v>319</v>
      </c>
      <c r="G18" s="33">
        <v>290351</v>
      </c>
      <c r="H18" s="33">
        <v>83</v>
      </c>
      <c r="I18" s="33">
        <v>66842</v>
      </c>
      <c r="J18" s="33">
        <v>19</v>
      </c>
      <c r="K18" s="33">
        <v>9659</v>
      </c>
      <c r="L18" s="33">
        <v>70</v>
      </c>
      <c r="M18" s="47">
        <v>26687</v>
      </c>
      <c r="N18" s="108"/>
      <c r="O18" s="123"/>
    </row>
    <row r="19" spans="1:15" ht="33.75" customHeight="1">
      <c r="A19" s="32" t="s">
        <v>366</v>
      </c>
      <c r="B19" s="33">
        <v>4397</v>
      </c>
      <c r="C19" s="117">
        <v>2787667</v>
      </c>
      <c r="D19" s="33">
        <v>3888</v>
      </c>
      <c r="E19" s="33">
        <v>2370105</v>
      </c>
      <c r="F19" s="33">
        <v>338</v>
      </c>
      <c r="G19" s="33">
        <v>310092</v>
      </c>
      <c r="H19" s="33">
        <v>92</v>
      </c>
      <c r="I19" s="33">
        <v>74486</v>
      </c>
      <c r="J19" s="33">
        <v>21</v>
      </c>
      <c r="K19" s="33">
        <v>10661</v>
      </c>
      <c r="L19" s="33">
        <v>58</v>
      </c>
      <c r="M19" s="47">
        <v>22323</v>
      </c>
      <c r="N19" s="108"/>
      <c r="O19" s="123"/>
    </row>
    <row r="20" spans="1:15" ht="33.75" customHeight="1">
      <c r="A20" s="32" t="s">
        <v>367</v>
      </c>
      <c r="B20" s="33">
        <v>4630</v>
      </c>
      <c r="C20" s="117">
        <v>2988927</v>
      </c>
      <c r="D20" s="33">
        <v>4129</v>
      </c>
      <c r="E20" s="33">
        <v>2572640</v>
      </c>
      <c r="F20" s="33">
        <v>347</v>
      </c>
      <c r="G20" s="33">
        <v>317853</v>
      </c>
      <c r="H20" s="33">
        <v>86</v>
      </c>
      <c r="I20" s="33">
        <v>70299</v>
      </c>
      <c r="J20" s="33">
        <v>20</v>
      </c>
      <c r="K20" s="33">
        <v>9943</v>
      </c>
      <c r="L20" s="33">
        <v>48</v>
      </c>
      <c r="M20" s="47">
        <v>18192</v>
      </c>
      <c r="N20" s="108"/>
      <c r="O20" s="123"/>
    </row>
    <row r="21" spans="1:15" ht="33.75" customHeight="1">
      <c r="A21" s="32" t="s">
        <v>368</v>
      </c>
      <c r="B21" s="33">
        <v>4835</v>
      </c>
      <c r="C21" s="33">
        <v>3152187</v>
      </c>
      <c r="D21" s="33">
        <v>4330</v>
      </c>
      <c r="E21" s="33">
        <v>2732371</v>
      </c>
      <c r="F21" s="33">
        <v>360</v>
      </c>
      <c r="G21" s="33">
        <v>327936</v>
      </c>
      <c r="H21" s="33">
        <v>75</v>
      </c>
      <c r="I21" s="33">
        <v>62202</v>
      </c>
      <c r="J21" s="33">
        <v>27</v>
      </c>
      <c r="K21" s="33">
        <v>13356</v>
      </c>
      <c r="L21" s="33">
        <v>43</v>
      </c>
      <c r="M21" s="47">
        <v>16322</v>
      </c>
      <c r="N21" s="108"/>
      <c r="O21" s="105"/>
    </row>
    <row r="22" spans="1:15" ht="33.75" customHeight="1">
      <c r="A22" s="32" t="s">
        <v>369</v>
      </c>
      <c r="B22" s="33">
        <f aca="true" t="shared" si="0" ref="B22:C26">SUM(D22,F22,H22,J22,L22)</f>
        <v>5070</v>
      </c>
      <c r="C22" s="33">
        <f t="shared" si="0"/>
        <v>3343246</v>
      </c>
      <c r="D22" s="33">
        <v>4575</v>
      </c>
      <c r="E22" s="33">
        <v>2928218</v>
      </c>
      <c r="F22" s="33">
        <v>372</v>
      </c>
      <c r="G22" s="33">
        <v>336101</v>
      </c>
      <c r="H22" s="33">
        <v>67</v>
      </c>
      <c r="I22" s="33">
        <v>54721</v>
      </c>
      <c r="J22" s="33">
        <v>26</v>
      </c>
      <c r="K22" s="33">
        <v>12800</v>
      </c>
      <c r="L22" s="33">
        <v>30</v>
      </c>
      <c r="M22" s="47">
        <v>11406</v>
      </c>
      <c r="N22" s="108"/>
      <c r="O22" s="105"/>
    </row>
    <row r="23" spans="1:15" ht="33.75" customHeight="1">
      <c r="A23" s="32" t="s">
        <v>370</v>
      </c>
      <c r="B23" s="33">
        <f t="shared" si="0"/>
        <v>5256</v>
      </c>
      <c r="C23" s="33">
        <f t="shared" si="0"/>
        <v>3472555</v>
      </c>
      <c r="D23" s="33">
        <v>4729</v>
      </c>
      <c r="E23" s="33">
        <v>3028561</v>
      </c>
      <c r="F23" s="33">
        <v>418</v>
      </c>
      <c r="G23" s="33">
        <v>374340</v>
      </c>
      <c r="H23" s="33">
        <v>68</v>
      </c>
      <c r="I23" s="33">
        <v>52375</v>
      </c>
      <c r="J23" s="33">
        <v>21</v>
      </c>
      <c r="K23" s="33">
        <v>10015</v>
      </c>
      <c r="L23" s="33">
        <v>20</v>
      </c>
      <c r="M23" s="47">
        <v>7264</v>
      </c>
      <c r="N23" s="108"/>
      <c r="O23" s="105"/>
    </row>
    <row r="24" spans="1:15" ht="33.75" customHeight="1">
      <c r="A24" s="32" t="s">
        <v>371</v>
      </c>
      <c r="B24" s="33">
        <f t="shared" si="0"/>
        <v>5462</v>
      </c>
      <c r="C24" s="33">
        <f t="shared" si="0"/>
        <v>3644971</v>
      </c>
      <c r="D24" s="33">
        <v>4883</v>
      </c>
      <c r="E24" s="33">
        <v>3149455</v>
      </c>
      <c r="F24" s="33">
        <v>466</v>
      </c>
      <c r="G24" s="33">
        <v>420286</v>
      </c>
      <c r="H24" s="33">
        <v>78</v>
      </c>
      <c r="I24" s="33">
        <v>60167</v>
      </c>
      <c r="J24" s="33">
        <v>21</v>
      </c>
      <c r="K24" s="33">
        <v>9984</v>
      </c>
      <c r="L24" s="33">
        <v>14</v>
      </c>
      <c r="M24" s="47">
        <v>5079</v>
      </c>
      <c r="N24" s="108"/>
      <c r="O24" s="105"/>
    </row>
    <row r="25" spans="1:15" ht="33.75" customHeight="1">
      <c r="A25" s="32" t="s">
        <v>372</v>
      </c>
      <c r="B25" s="33">
        <f t="shared" si="0"/>
        <v>5655</v>
      </c>
      <c r="C25" s="117">
        <v>3812909</v>
      </c>
      <c r="D25" s="33">
        <v>5045</v>
      </c>
      <c r="E25" s="33">
        <v>3286591</v>
      </c>
      <c r="F25" s="33">
        <v>497</v>
      </c>
      <c r="G25" s="33">
        <v>449026</v>
      </c>
      <c r="H25" s="33">
        <v>80</v>
      </c>
      <c r="I25" s="33">
        <v>62627</v>
      </c>
      <c r="J25" s="33">
        <v>23</v>
      </c>
      <c r="K25" s="33">
        <v>10594</v>
      </c>
      <c r="L25" s="33">
        <v>10</v>
      </c>
      <c r="M25" s="47">
        <v>4071</v>
      </c>
      <c r="N25" s="108"/>
      <c r="O25" s="120"/>
    </row>
    <row r="26" spans="1:15" ht="33.75" customHeight="1" thickBot="1">
      <c r="A26" s="36" t="s">
        <v>373</v>
      </c>
      <c r="B26" s="37">
        <f t="shared" si="0"/>
        <v>5850</v>
      </c>
      <c r="C26" s="37">
        <f t="shared" si="0"/>
        <v>3964594</v>
      </c>
      <c r="D26" s="37">
        <v>5217</v>
      </c>
      <c r="E26" s="37">
        <v>3416246</v>
      </c>
      <c r="F26" s="37">
        <v>521</v>
      </c>
      <c r="G26" s="37">
        <v>469956</v>
      </c>
      <c r="H26" s="37">
        <v>81</v>
      </c>
      <c r="I26" s="37">
        <v>64661</v>
      </c>
      <c r="J26" s="37">
        <v>23</v>
      </c>
      <c r="K26" s="37">
        <v>10485</v>
      </c>
      <c r="L26" s="37">
        <v>8</v>
      </c>
      <c r="M26" s="48">
        <v>3246</v>
      </c>
      <c r="N26" s="108"/>
      <c r="O26" s="105"/>
    </row>
    <row r="27" spans="1:13" ht="18.75" customHeight="1">
      <c r="A27" s="9"/>
      <c r="B27" s="9"/>
      <c r="C27" s="9"/>
      <c r="D27" s="9"/>
      <c r="E27" s="9"/>
      <c r="F27" s="9"/>
      <c r="G27" s="9"/>
      <c r="H27" s="184" t="s">
        <v>319</v>
      </c>
      <c r="I27" s="184"/>
      <c r="J27" s="184"/>
      <c r="K27" s="184"/>
      <c r="L27" s="184"/>
      <c r="M27" s="184"/>
    </row>
  </sheetData>
  <sheetProtection password="CF44" sheet="1" objects="1" scenarios="1"/>
  <mergeCells count="9">
    <mergeCell ref="A1:E1"/>
    <mergeCell ref="H27:M27"/>
    <mergeCell ref="A3:A4"/>
    <mergeCell ref="J3:K3"/>
    <mergeCell ref="L3:M3"/>
    <mergeCell ref="B3:C3"/>
    <mergeCell ref="D3:E3"/>
    <mergeCell ref="F3:G3"/>
    <mergeCell ref="H3:I3"/>
  </mergeCells>
  <printOptions/>
  <pageMargins left="0.7874015748031497" right="0.7874015748031497" top="0.7874015748031497" bottom="0.5905511811023623" header="0.5118110236220472" footer="0.5118110236220472"/>
  <pageSetup firstPageNumber="214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" width="8.625" style="131" customWidth="1"/>
    <col min="2" max="11" width="8.375" style="131" customWidth="1"/>
    <col min="12" max="19" width="8.625" style="131" customWidth="1"/>
    <col min="20" max="20" width="11.625" style="131" customWidth="1"/>
    <col min="21" max="23" width="7.625" style="131" customWidth="1"/>
    <col min="24" max="16384" width="9.00390625" style="131" customWidth="1"/>
  </cols>
  <sheetData>
    <row r="1" spans="1:11" ht="22.5" customHeight="1">
      <c r="A1" s="277" t="s">
        <v>601</v>
      </c>
      <c r="B1" s="278"/>
      <c r="C1" s="278"/>
      <c r="D1" s="278"/>
      <c r="E1" s="278"/>
      <c r="F1" s="278"/>
      <c r="G1" s="278"/>
      <c r="H1" s="130"/>
      <c r="I1" s="130"/>
      <c r="J1" s="130"/>
      <c r="K1" s="130"/>
    </row>
    <row r="2" spans="1:11" ht="22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20" ht="14.25" customHeight="1">
      <c r="A3" s="279" t="s">
        <v>607</v>
      </c>
      <c r="B3" s="281" t="s">
        <v>585</v>
      </c>
      <c r="C3" s="281"/>
      <c r="D3" s="281"/>
      <c r="E3" s="281"/>
      <c r="F3" s="281"/>
      <c r="G3" s="281" t="s">
        <v>586</v>
      </c>
      <c r="H3" s="281"/>
      <c r="I3" s="281"/>
      <c r="J3" s="281"/>
      <c r="K3" s="283"/>
      <c r="L3" s="148"/>
      <c r="M3" s="268"/>
      <c r="N3" s="268"/>
      <c r="O3" s="268"/>
      <c r="P3" s="268"/>
      <c r="Q3" s="148"/>
      <c r="R3" s="268"/>
      <c r="S3" s="148"/>
      <c r="T3" s="268"/>
    </row>
    <row r="4" spans="1:20" ht="13.5" customHeight="1">
      <c r="A4" s="280"/>
      <c r="B4" s="140" t="s">
        <v>590</v>
      </c>
      <c r="C4" s="140" t="s">
        <v>591</v>
      </c>
      <c r="D4" s="140" t="s">
        <v>592</v>
      </c>
      <c r="E4" s="140" t="s">
        <v>593</v>
      </c>
      <c r="F4" s="140" t="s">
        <v>594</v>
      </c>
      <c r="G4" s="140" t="s">
        <v>590</v>
      </c>
      <c r="H4" s="140" t="s">
        <v>591</v>
      </c>
      <c r="I4" s="140" t="s">
        <v>592</v>
      </c>
      <c r="J4" s="140" t="s">
        <v>593</v>
      </c>
      <c r="K4" s="141" t="s">
        <v>594</v>
      </c>
      <c r="L4" s="148"/>
      <c r="M4" s="268"/>
      <c r="N4" s="150"/>
      <c r="O4" s="150"/>
      <c r="P4" s="148"/>
      <c r="Q4" s="148"/>
      <c r="R4" s="268"/>
      <c r="S4" s="148"/>
      <c r="T4" s="276"/>
    </row>
    <row r="5" spans="1:20" ht="7.5" customHeight="1">
      <c r="A5" s="133"/>
      <c r="B5" s="139" t="s">
        <v>597</v>
      </c>
      <c r="C5" s="134" t="s">
        <v>597</v>
      </c>
      <c r="D5" s="134" t="s">
        <v>597</v>
      </c>
      <c r="E5" s="134" t="s">
        <v>597</v>
      </c>
      <c r="F5" s="134" t="s">
        <v>597</v>
      </c>
      <c r="G5" s="134" t="s">
        <v>597</v>
      </c>
      <c r="H5" s="134" t="s">
        <v>597</v>
      </c>
      <c r="I5" s="134" t="s">
        <v>597</v>
      </c>
      <c r="J5" s="134" t="s">
        <v>597</v>
      </c>
      <c r="K5" s="138" t="s">
        <v>597</v>
      </c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 customHeight="1">
      <c r="A6" s="160" t="s">
        <v>608</v>
      </c>
      <c r="B6" s="161"/>
      <c r="C6" s="162"/>
      <c r="D6" s="162"/>
      <c r="E6" s="162"/>
      <c r="F6" s="162"/>
      <c r="G6" s="162"/>
      <c r="H6" s="162"/>
      <c r="I6" s="162"/>
      <c r="J6" s="162"/>
      <c r="K6" s="163"/>
      <c r="M6" s="137"/>
      <c r="N6" s="137"/>
      <c r="O6" s="137"/>
      <c r="P6" s="137"/>
      <c r="Q6" s="137"/>
      <c r="R6" s="137"/>
      <c r="S6" s="137"/>
      <c r="T6" s="137"/>
    </row>
    <row r="7" spans="1:20" ht="16.5" customHeight="1">
      <c r="A7" s="154" t="s">
        <v>609</v>
      </c>
      <c r="B7" s="142">
        <v>1734</v>
      </c>
      <c r="C7" s="142">
        <v>4750</v>
      </c>
      <c r="D7" s="142">
        <v>259</v>
      </c>
      <c r="E7" s="142">
        <v>511</v>
      </c>
      <c r="F7" s="142">
        <f>SUM(B7:E7)</f>
        <v>7254</v>
      </c>
      <c r="G7" s="142">
        <v>1145</v>
      </c>
      <c r="H7" s="142">
        <v>3994</v>
      </c>
      <c r="I7" s="142">
        <v>220</v>
      </c>
      <c r="J7" s="142">
        <v>474</v>
      </c>
      <c r="K7" s="143">
        <f>SUM(G7:J7)</f>
        <v>5833</v>
      </c>
      <c r="L7" s="137"/>
      <c r="M7" s="137"/>
      <c r="N7" s="137"/>
      <c r="O7" s="137"/>
      <c r="P7" s="137"/>
      <c r="Q7" s="137"/>
      <c r="R7" s="137"/>
      <c r="S7" s="137"/>
      <c r="T7" s="137"/>
    </row>
    <row r="8" spans="1:20" ht="33" customHeight="1">
      <c r="A8" s="155" t="s">
        <v>610</v>
      </c>
      <c r="B8" s="144">
        <v>3306</v>
      </c>
      <c r="C8" s="144">
        <v>7757</v>
      </c>
      <c r="D8" s="144">
        <v>560</v>
      </c>
      <c r="E8" s="144">
        <v>2384</v>
      </c>
      <c r="F8" s="144">
        <v>14007</v>
      </c>
      <c r="G8" s="144">
        <v>2077</v>
      </c>
      <c r="H8" s="144">
        <v>6830</v>
      </c>
      <c r="I8" s="144">
        <v>581</v>
      </c>
      <c r="J8" s="144">
        <v>2787</v>
      </c>
      <c r="K8" s="145">
        <f>SUM(G8:J8)</f>
        <v>12275</v>
      </c>
      <c r="L8" s="137"/>
      <c r="M8" s="137"/>
      <c r="N8" s="137"/>
      <c r="O8" s="137"/>
      <c r="P8" s="137"/>
      <c r="Q8" s="137"/>
      <c r="R8" s="137"/>
      <c r="S8" s="137"/>
      <c r="T8" s="137"/>
    </row>
    <row r="9" spans="1:20" ht="33" customHeight="1">
      <c r="A9" s="155" t="s">
        <v>611</v>
      </c>
      <c r="B9" s="144">
        <v>8240</v>
      </c>
      <c r="C9" s="144">
        <v>10234</v>
      </c>
      <c r="D9" s="144">
        <v>575</v>
      </c>
      <c r="E9" s="144">
        <v>989</v>
      </c>
      <c r="F9" s="144">
        <v>20038</v>
      </c>
      <c r="G9" s="144">
        <v>5753</v>
      </c>
      <c r="H9" s="144">
        <v>16087</v>
      </c>
      <c r="I9" s="144">
        <v>166</v>
      </c>
      <c r="J9" s="144">
        <v>453</v>
      </c>
      <c r="K9" s="145">
        <f>SUM(G9:J9)</f>
        <v>22459</v>
      </c>
      <c r="L9" s="137"/>
      <c r="M9" s="137"/>
      <c r="N9" s="137"/>
      <c r="O9" s="137"/>
      <c r="P9" s="137"/>
      <c r="Q9" s="137"/>
      <c r="R9" s="137"/>
      <c r="S9" s="137"/>
      <c r="T9" s="137"/>
    </row>
    <row r="10" spans="1:20" ht="33" customHeight="1" thickBot="1">
      <c r="A10" s="156" t="s">
        <v>612</v>
      </c>
      <c r="B10" s="146">
        <v>6134</v>
      </c>
      <c r="C10" s="146">
        <v>9319</v>
      </c>
      <c r="D10" s="146">
        <v>466</v>
      </c>
      <c r="E10" s="146">
        <v>233</v>
      </c>
      <c r="F10" s="146">
        <v>16152</v>
      </c>
      <c r="G10" s="146">
        <v>5427</v>
      </c>
      <c r="H10" s="146">
        <v>17338</v>
      </c>
      <c r="I10" s="146" t="s">
        <v>613</v>
      </c>
      <c r="J10" s="146">
        <v>126</v>
      </c>
      <c r="K10" s="147">
        <f>SUM(G10:J10)</f>
        <v>22891</v>
      </c>
      <c r="L10" s="137"/>
      <c r="M10" s="137"/>
      <c r="N10" s="137"/>
      <c r="O10" s="137"/>
      <c r="P10" s="137"/>
      <c r="Q10" s="137"/>
      <c r="R10" s="137"/>
      <c r="S10" s="137"/>
      <c r="T10" s="137"/>
    </row>
    <row r="11" spans="1:20" ht="40.5" customHeight="1" thickBo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0" ht="14.25" customHeight="1">
      <c r="A12" s="279" t="s">
        <v>607</v>
      </c>
      <c r="B12" s="151" t="s">
        <v>587</v>
      </c>
      <c r="C12" s="281" t="s">
        <v>588</v>
      </c>
      <c r="D12" s="281" t="s">
        <v>606</v>
      </c>
      <c r="E12" s="281"/>
      <c r="F12" s="281"/>
      <c r="G12" s="151" t="s">
        <v>602</v>
      </c>
      <c r="H12" s="281" t="s">
        <v>589</v>
      </c>
      <c r="I12" s="151" t="s">
        <v>604</v>
      </c>
      <c r="J12" s="281" t="s">
        <v>603</v>
      </c>
      <c r="K12" s="288"/>
      <c r="L12" s="132"/>
      <c r="M12" s="132"/>
      <c r="N12" s="132"/>
      <c r="O12" s="132"/>
      <c r="P12" s="132"/>
      <c r="Q12" s="132"/>
      <c r="R12" s="275"/>
      <c r="S12" s="275"/>
      <c r="T12" s="275"/>
    </row>
    <row r="13" spans="1:11" ht="13.5" customHeight="1">
      <c r="A13" s="280"/>
      <c r="B13" s="152" t="s">
        <v>598</v>
      </c>
      <c r="C13" s="282"/>
      <c r="D13" s="153" t="s">
        <v>599</v>
      </c>
      <c r="E13" s="153" t="s">
        <v>600</v>
      </c>
      <c r="F13" s="140" t="s">
        <v>594</v>
      </c>
      <c r="G13" s="152" t="s">
        <v>595</v>
      </c>
      <c r="H13" s="282"/>
      <c r="I13" s="152" t="s">
        <v>596</v>
      </c>
      <c r="J13" s="289"/>
      <c r="K13" s="290"/>
    </row>
    <row r="14" spans="1:12" ht="7.5" customHeight="1">
      <c r="A14" s="133"/>
      <c r="B14" s="134" t="s">
        <v>597</v>
      </c>
      <c r="C14" s="134" t="s">
        <v>597</v>
      </c>
      <c r="D14" s="134" t="s">
        <v>597</v>
      </c>
      <c r="E14" s="134" t="s">
        <v>597</v>
      </c>
      <c r="F14" s="134" t="s">
        <v>597</v>
      </c>
      <c r="G14" s="134" t="s">
        <v>597</v>
      </c>
      <c r="H14" s="134" t="s">
        <v>597</v>
      </c>
      <c r="I14" s="134" t="s">
        <v>597</v>
      </c>
      <c r="J14" s="271" t="s">
        <v>597</v>
      </c>
      <c r="K14" s="272"/>
      <c r="L14" s="158"/>
    </row>
    <row r="15" spans="1:12" ht="16.5" customHeight="1">
      <c r="A15" s="160" t="s">
        <v>608</v>
      </c>
      <c r="B15" s="162"/>
      <c r="C15" s="162"/>
      <c r="D15" s="162"/>
      <c r="E15" s="162"/>
      <c r="F15" s="162"/>
      <c r="G15" s="162"/>
      <c r="H15" s="162"/>
      <c r="I15" s="162"/>
      <c r="J15" s="164"/>
      <c r="K15" s="165"/>
      <c r="L15" s="158"/>
    </row>
    <row r="16" spans="1:12" ht="16.5" customHeight="1">
      <c r="A16" s="154" t="s">
        <v>609</v>
      </c>
      <c r="B16" s="142">
        <v>2718</v>
      </c>
      <c r="C16" s="142">
        <v>2242</v>
      </c>
      <c r="D16" s="142">
        <v>1380</v>
      </c>
      <c r="E16" s="142">
        <v>1820</v>
      </c>
      <c r="F16" s="142">
        <f>SUM(D16:E16)</f>
        <v>3200</v>
      </c>
      <c r="G16" s="142">
        <v>332</v>
      </c>
      <c r="H16" s="142">
        <v>548</v>
      </c>
      <c r="I16" s="142">
        <v>602</v>
      </c>
      <c r="J16" s="273">
        <f>F7+K7+B16+C16+F16+G16+H16+I16</f>
        <v>22729</v>
      </c>
      <c r="K16" s="274"/>
      <c r="L16" s="158"/>
    </row>
    <row r="17" spans="1:12" ht="33" customHeight="1">
      <c r="A17" s="155" t="s">
        <v>610</v>
      </c>
      <c r="B17" s="144">
        <v>5783</v>
      </c>
      <c r="C17" s="144">
        <v>4891</v>
      </c>
      <c r="D17" s="144">
        <v>676</v>
      </c>
      <c r="E17" s="144">
        <v>2547</v>
      </c>
      <c r="F17" s="144">
        <f>SUM(D17:E17)</f>
        <v>3223</v>
      </c>
      <c r="G17" s="144">
        <v>507</v>
      </c>
      <c r="H17" s="144">
        <v>972</v>
      </c>
      <c r="I17" s="144">
        <v>1026</v>
      </c>
      <c r="J17" s="269">
        <f>F8+K8+B17+C17+F17+G17+H17+I17</f>
        <v>42684</v>
      </c>
      <c r="K17" s="270"/>
      <c r="L17" s="158"/>
    </row>
    <row r="18" spans="1:11" ht="33" customHeight="1">
      <c r="A18" s="155" t="s">
        <v>611</v>
      </c>
      <c r="B18" s="144">
        <v>7582</v>
      </c>
      <c r="C18" s="144">
        <v>4610</v>
      </c>
      <c r="D18" s="144">
        <v>2809</v>
      </c>
      <c r="E18" s="144">
        <v>2372</v>
      </c>
      <c r="F18" s="144">
        <f>SUM(D18:E18)</f>
        <v>5181</v>
      </c>
      <c r="G18" s="144">
        <v>893</v>
      </c>
      <c r="H18" s="144">
        <v>1799</v>
      </c>
      <c r="I18" s="144">
        <v>950</v>
      </c>
      <c r="J18" s="269">
        <f>F9+K9+B18+C18+F18+G18+H18+I18</f>
        <v>63512</v>
      </c>
      <c r="K18" s="270"/>
    </row>
    <row r="19" spans="1:11" ht="33" customHeight="1" thickBot="1">
      <c r="A19" s="156" t="s">
        <v>612</v>
      </c>
      <c r="B19" s="146">
        <v>7733</v>
      </c>
      <c r="C19" s="146">
        <v>4190</v>
      </c>
      <c r="D19" s="146">
        <v>2664</v>
      </c>
      <c r="E19" s="146">
        <v>2556</v>
      </c>
      <c r="F19" s="146">
        <f>SUM(D19:E19)</f>
        <v>5220</v>
      </c>
      <c r="G19" s="146">
        <v>920</v>
      </c>
      <c r="H19" s="146">
        <v>1869</v>
      </c>
      <c r="I19" s="146">
        <v>1233</v>
      </c>
      <c r="J19" s="291">
        <f>F10+K10+B19+C19+F19+G19+H19+I19</f>
        <v>60208</v>
      </c>
      <c r="K19" s="292"/>
    </row>
    <row r="20" spans="1:11" ht="18" customHeight="1">
      <c r="A20" s="284" t="s">
        <v>614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18" customHeight="1">
      <c r="A21" s="285" t="s">
        <v>615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</row>
    <row r="22" spans="1:11" ht="18" customHeight="1">
      <c r="A22" s="157"/>
      <c r="B22" s="157"/>
      <c r="C22" s="157"/>
      <c r="D22" s="157"/>
      <c r="E22" s="157"/>
      <c r="F22" s="157"/>
      <c r="G22" s="157"/>
      <c r="H22" s="286" t="s">
        <v>377</v>
      </c>
      <c r="I22" s="287"/>
      <c r="J22" s="287"/>
      <c r="K22" s="287"/>
    </row>
  </sheetData>
  <sheetProtection password="CF44" sheet="1" objects="1" scenarios="1"/>
  <mergeCells count="22">
    <mergeCell ref="A20:K20"/>
    <mergeCell ref="A21:K21"/>
    <mergeCell ref="H22:K22"/>
    <mergeCell ref="H12:H13"/>
    <mergeCell ref="J12:K13"/>
    <mergeCell ref="J18:K18"/>
    <mergeCell ref="J19:K19"/>
    <mergeCell ref="A1:G1"/>
    <mergeCell ref="A12:A13"/>
    <mergeCell ref="C12:C13"/>
    <mergeCell ref="D12:F12"/>
    <mergeCell ref="A3:A4"/>
    <mergeCell ref="B3:F3"/>
    <mergeCell ref="G3:K3"/>
    <mergeCell ref="R12:T12"/>
    <mergeCell ref="N3:P3"/>
    <mergeCell ref="R3:R4"/>
    <mergeCell ref="T3:T4"/>
    <mergeCell ref="M3:M4"/>
    <mergeCell ref="J17:K17"/>
    <mergeCell ref="J14:K14"/>
    <mergeCell ref="J16:K16"/>
  </mergeCells>
  <printOptions/>
  <pageMargins left="0.7874015748031497" right="0.3937007874015748" top="0.7874015748031497" bottom="0.5905511811023623" header="0.5118110236220472" footer="0.5118110236220472"/>
  <pageSetup firstPageNumber="21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6.625" style="0" customWidth="1"/>
    <col min="2" max="3" width="13.125" style="0" customWidth="1"/>
    <col min="4" max="4" width="10.875" style="0" customWidth="1"/>
    <col min="5" max="5" width="11.125" style="0" customWidth="1"/>
    <col min="6" max="6" width="10.875" style="0" customWidth="1"/>
    <col min="7" max="7" width="11.125" style="0" customWidth="1"/>
    <col min="8" max="15" width="10.875" style="0" customWidth="1"/>
    <col min="16" max="16" width="10.25390625" style="0" bestFit="1" customWidth="1"/>
    <col min="17" max="17" width="10.625" style="0" customWidth="1"/>
  </cols>
  <sheetData>
    <row r="1" spans="1:7" ht="22.5" customHeight="1">
      <c r="A1" s="183" t="s">
        <v>529</v>
      </c>
      <c r="B1" s="183"/>
      <c r="C1" s="183"/>
      <c r="D1" s="183"/>
      <c r="E1" s="183"/>
      <c r="F1" s="183"/>
      <c r="G1" s="22"/>
    </row>
    <row r="2" ht="22.5" customHeight="1" thickBot="1"/>
    <row r="3" spans="1:16" ht="14.25" customHeight="1">
      <c r="A3" s="185" t="s">
        <v>22</v>
      </c>
      <c r="B3" s="27" t="s">
        <v>290</v>
      </c>
      <c r="C3" s="27" t="s">
        <v>18</v>
      </c>
      <c r="D3" s="189" t="s">
        <v>275</v>
      </c>
      <c r="E3" s="189"/>
      <c r="F3" s="189" t="s">
        <v>19</v>
      </c>
      <c r="G3" s="189"/>
      <c r="H3" s="189" t="s">
        <v>582</v>
      </c>
      <c r="I3" s="189"/>
      <c r="J3" s="189" t="s">
        <v>289</v>
      </c>
      <c r="K3" s="189"/>
      <c r="L3" s="189" t="s">
        <v>274</v>
      </c>
      <c r="M3" s="189"/>
      <c r="N3" s="189" t="s">
        <v>273</v>
      </c>
      <c r="O3" s="190"/>
      <c r="P3" s="9"/>
    </row>
    <row r="4" spans="1:16" ht="13.5">
      <c r="A4" s="186"/>
      <c r="B4" s="15" t="s">
        <v>16</v>
      </c>
      <c r="C4" s="15" t="s">
        <v>12</v>
      </c>
      <c r="D4" s="44" t="s">
        <v>21</v>
      </c>
      <c r="E4" s="44" t="s">
        <v>20</v>
      </c>
      <c r="F4" s="44" t="s">
        <v>21</v>
      </c>
      <c r="G4" s="44" t="s">
        <v>20</v>
      </c>
      <c r="H4" s="44" t="s">
        <v>286</v>
      </c>
      <c r="I4" s="44" t="s">
        <v>287</v>
      </c>
      <c r="J4" s="44" t="s">
        <v>288</v>
      </c>
      <c r="K4" s="44" t="s">
        <v>287</v>
      </c>
      <c r="L4" s="44" t="s">
        <v>288</v>
      </c>
      <c r="M4" s="44" t="s">
        <v>287</v>
      </c>
      <c r="N4" s="44" t="s">
        <v>286</v>
      </c>
      <c r="O4" s="45" t="s">
        <v>20</v>
      </c>
      <c r="P4" s="2"/>
    </row>
    <row r="5" spans="1:16" ht="7.5" customHeight="1">
      <c r="A5" s="16"/>
      <c r="B5" s="17" t="s">
        <v>15</v>
      </c>
      <c r="C5" s="17" t="s">
        <v>1</v>
      </c>
      <c r="D5" s="17" t="s">
        <v>13</v>
      </c>
      <c r="E5" s="17" t="s">
        <v>14</v>
      </c>
      <c r="F5" s="17" t="s">
        <v>13</v>
      </c>
      <c r="G5" s="17" t="s">
        <v>14</v>
      </c>
      <c r="H5" s="17" t="s">
        <v>13</v>
      </c>
      <c r="I5" s="17" t="s">
        <v>14</v>
      </c>
      <c r="J5" s="17" t="s">
        <v>23</v>
      </c>
      <c r="K5" s="17" t="s">
        <v>14</v>
      </c>
      <c r="L5" s="17" t="s">
        <v>23</v>
      </c>
      <c r="M5" s="17" t="s">
        <v>14</v>
      </c>
      <c r="N5" s="17" t="s">
        <v>13</v>
      </c>
      <c r="O5" s="25" t="s">
        <v>14</v>
      </c>
      <c r="P5" s="2"/>
    </row>
    <row r="6" spans="1:17" s="6" customFormat="1" ht="22.5" customHeight="1">
      <c r="A6" s="40" t="s">
        <v>395</v>
      </c>
      <c r="B6" s="41">
        <v>10606</v>
      </c>
      <c r="C6" s="42">
        <v>40.7</v>
      </c>
      <c r="D6" s="41">
        <v>51958</v>
      </c>
      <c r="E6" s="41">
        <v>416580</v>
      </c>
      <c r="F6" s="41">
        <v>48577</v>
      </c>
      <c r="G6" s="41">
        <v>379605</v>
      </c>
      <c r="H6" s="41">
        <v>1687</v>
      </c>
      <c r="I6" s="41">
        <v>5722</v>
      </c>
      <c r="J6" s="41">
        <v>155</v>
      </c>
      <c r="K6" s="41">
        <v>5140</v>
      </c>
      <c r="L6" s="41">
        <v>84</v>
      </c>
      <c r="M6" s="41">
        <v>1500</v>
      </c>
      <c r="N6" s="41">
        <v>1455</v>
      </c>
      <c r="O6" s="46">
        <v>24613</v>
      </c>
      <c r="P6" s="100"/>
      <c r="Q6" s="101"/>
    </row>
    <row r="7" spans="1:17" s="6" customFormat="1" ht="22.5" customHeight="1">
      <c r="A7" s="32" t="s">
        <v>396</v>
      </c>
      <c r="B7" s="33">
        <v>10603</v>
      </c>
      <c r="C7" s="34">
        <v>40.6</v>
      </c>
      <c r="D7" s="33">
        <v>54192</v>
      </c>
      <c r="E7" s="33">
        <v>475329</v>
      </c>
      <c r="F7" s="33">
        <v>50932</v>
      </c>
      <c r="G7" s="33">
        <v>433418</v>
      </c>
      <c r="H7" s="33">
        <v>1813</v>
      </c>
      <c r="I7" s="33">
        <v>6245</v>
      </c>
      <c r="J7" s="33">
        <v>160</v>
      </c>
      <c r="K7" s="33">
        <v>6400</v>
      </c>
      <c r="L7" s="33">
        <v>80</v>
      </c>
      <c r="M7" s="33">
        <v>1600</v>
      </c>
      <c r="N7" s="33">
        <v>1207</v>
      </c>
      <c r="O7" s="47">
        <v>27666</v>
      </c>
      <c r="P7" s="100"/>
      <c r="Q7" s="101"/>
    </row>
    <row r="8" spans="1:17" s="6" customFormat="1" ht="22.5" customHeight="1">
      <c r="A8" s="32" t="s">
        <v>397</v>
      </c>
      <c r="B8" s="33">
        <v>10455</v>
      </c>
      <c r="C8" s="34">
        <v>39.8</v>
      </c>
      <c r="D8" s="33">
        <v>52901</v>
      </c>
      <c r="E8" s="33">
        <v>555699</v>
      </c>
      <c r="F8" s="33">
        <v>49763</v>
      </c>
      <c r="G8" s="33">
        <v>500287</v>
      </c>
      <c r="H8" s="33">
        <v>1786</v>
      </c>
      <c r="I8" s="33">
        <v>6378</v>
      </c>
      <c r="J8" s="33">
        <v>149</v>
      </c>
      <c r="K8" s="33">
        <v>7280</v>
      </c>
      <c r="L8" s="33">
        <v>80</v>
      </c>
      <c r="M8" s="33">
        <v>1970</v>
      </c>
      <c r="N8" s="33">
        <v>1123</v>
      </c>
      <c r="O8" s="47">
        <v>39784</v>
      </c>
      <c r="P8" s="100"/>
      <c r="Q8" s="101"/>
    </row>
    <row r="9" spans="1:17" s="6" customFormat="1" ht="22.5" customHeight="1">
      <c r="A9" s="32" t="s">
        <v>398</v>
      </c>
      <c r="B9" s="33">
        <v>10400</v>
      </c>
      <c r="C9" s="34">
        <v>39.4</v>
      </c>
      <c r="D9" s="33">
        <v>54498</v>
      </c>
      <c r="E9" s="33">
        <v>848901</v>
      </c>
      <c r="F9" s="33">
        <v>50907</v>
      </c>
      <c r="G9" s="33">
        <v>567455</v>
      </c>
      <c r="H9" s="33">
        <v>1899</v>
      </c>
      <c r="I9" s="33">
        <v>8894</v>
      </c>
      <c r="J9" s="33">
        <v>156</v>
      </c>
      <c r="K9" s="33">
        <v>9360</v>
      </c>
      <c r="L9" s="33">
        <v>77</v>
      </c>
      <c r="M9" s="33">
        <v>2300</v>
      </c>
      <c r="N9" s="33">
        <v>1459</v>
      </c>
      <c r="O9" s="47" t="s">
        <v>292</v>
      </c>
      <c r="P9" s="100"/>
      <c r="Q9" s="101"/>
    </row>
    <row r="10" spans="1:17" s="6" customFormat="1" ht="22.5" customHeight="1">
      <c r="A10" s="32" t="s">
        <v>399</v>
      </c>
      <c r="B10" s="33">
        <v>10286</v>
      </c>
      <c r="C10" s="34">
        <v>38.9</v>
      </c>
      <c r="D10" s="33">
        <v>58041</v>
      </c>
      <c r="E10" s="33">
        <v>889020</v>
      </c>
      <c r="F10" s="33">
        <v>54195</v>
      </c>
      <c r="G10" s="33">
        <v>598955</v>
      </c>
      <c r="H10" s="33">
        <v>2118</v>
      </c>
      <c r="I10" s="33">
        <v>9832</v>
      </c>
      <c r="J10" s="33">
        <v>133</v>
      </c>
      <c r="K10" s="33">
        <v>7980</v>
      </c>
      <c r="L10" s="33">
        <v>73</v>
      </c>
      <c r="M10" s="33">
        <v>2190</v>
      </c>
      <c r="N10" s="33">
        <v>1522</v>
      </c>
      <c r="O10" s="47" t="s">
        <v>292</v>
      </c>
      <c r="P10" s="100"/>
      <c r="Q10" s="101"/>
    </row>
    <row r="11" spans="1:17" s="6" customFormat="1" ht="22.5" customHeight="1">
      <c r="A11" s="32" t="s">
        <v>400</v>
      </c>
      <c r="B11" s="33">
        <v>10920</v>
      </c>
      <c r="C11" s="34">
        <v>40.9</v>
      </c>
      <c r="D11" s="33">
        <v>60205</v>
      </c>
      <c r="E11" s="33">
        <v>794241</v>
      </c>
      <c r="F11" s="33">
        <v>56241</v>
      </c>
      <c r="G11" s="33">
        <v>701410</v>
      </c>
      <c r="H11" s="33">
        <v>2132</v>
      </c>
      <c r="I11" s="33">
        <v>10270</v>
      </c>
      <c r="J11" s="33">
        <v>135</v>
      </c>
      <c r="K11" s="33">
        <v>8860</v>
      </c>
      <c r="L11" s="33">
        <v>70</v>
      </c>
      <c r="M11" s="33">
        <v>2100</v>
      </c>
      <c r="N11" s="33">
        <v>1627</v>
      </c>
      <c r="O11" s="47">
        <v>71601</v>
      </c>
      <c r="P11" s="100"/>
      <c r="Q11" s="101"/>
    </row>
    <row r="12" spans="1:17" s="6" customFormat="1" ht="22.5" customHeight="1">
      <c r="A12" s="32" t="s">
        <v>401</v>
      </c>
      <c r="B12" s="33">
        <v>11041</v>
      </c>
      <c r="C12" s="34">
        <v>41.2</v>
      </c>
      <c r="D12" s="33">
        <v>66181</v>
      </c>
      <c r="E12" s="33">
        <v>873249</v>
      </c>
      <c r="F12" s="33">
        <v>62026</v>
      </c>
      <c r="G12" s="33">
        <v>768221</v>
      </c>
      <c r="H12" s="33">
        <v>2239</v>
      </c>
      <c r="I12" s="33">
        <v>10673</v>
      </c>
      <c r="J12" s="33">
        <v>142</v>
      </c>
      <c r="K12" s="33">
        <v>11600</v>
      </c>
      <c r="L12" s="33">
        <v>65</v>
      </c>
      <c r="M12" s="33">
        <v>1950</v>
      </c>
      <c r="N12" s="33">
        <v>1709</v>
      </c>
      <c r="O12" s="47">
        <v>80805</v>
      </c>
      <c r="P12" s="100"/>
      <c r="Q12" s="101"/>
    </row>
    <row r="13" spans="1:17" s="6" customFormat="1" ht="22.5" customHeight="1">
      <c r="A13" s="32" t="s">
        <v>402</v>
      </c>
      <c r="B13" s="33">
        <v>11217</v>
      </c>
      <c r="C13" s="34">
        <v>41.7</v>
      </c>
      <c r="D13" s="33">
        <v>66526</v>
      </c>
      <c r="E13" s="33">
        <v>948098</v>
      </c>
      <c r="F13" s="33">
        <v>61769</v>
      </c>
      <c r="G13" s="33">
        <v>815500</v>
      </c>
      <c r="H13" s="33">
        <v>2541</v>
      </c>
      <c r="I13" s="33">
        <v>11149</v>
      </c>
      <c r="J13" s="33">
        <v>137</v>
      </c>
      <c r="K13" s="33">
        <v>13700</v>
      </c>
      <c r="L13" s="33">
        <v>90</v>
      </c>
      <c r="M13" s="33">
        <v>2700</v>
      </c>
      <c r="N13" s="33">
        <v>1989</v>
      </c>
      <c r="O13" s="47">
        <v>105049</v>
      </c>
      <c r="P13" s="100"/>
      <c r="Q13" s="101"/>
    </row>
    <row r="14" spans="1:17" s="6" customFormat="1" ht="22.5" customHeight="1">
      <c r="A14" s="32" t="s">
        <v>403</v>
      </c>
      <c r="B14" s="33">
        <v>11198</v>
      </c>
      <c r="C14" s="34">
        <v>41.8</v>
      </c>
      <c r="D14" s="33">
        <v>53434</v>
      </c>
      <c r="E14" s="33">
        <v>629152</v>
      </c>
      <c r="F14" s="33">
        <v>49991</v>
      </c>
      <c r="G14" s="33">
        <v>551818</v>
      </c>
      <c r="H14" s="33">
        <v>2437</v>
      </c>
      <c r="I14" s="33">
        <v>10012</v>
      </c>
      <c r="J14" s="33">
        <v>141</v>
      </c>
      <c r="K14" s="33">
        <v>14100</v>
      </c>
      <c r="L14" s="33">
        <v>91</v>
      </c>
      <c r="M14" s="33">
        <v>2730</v>
      </c>
      <c r="N14" s="33">
        <v>774</v>
      </c>
      <c r="O14" s="47">
        <v>50492</v>
      </c>
      <c r="P14" s="100"/>
      <c r="Q14" s="101"/>
    </row>
    <row r="15" spans="1:17" s="6" customFormat="1" ht="22.5" customHeight="1">
      <c r="A15" s="32" t="s">
        <v>404</v>
      </c>
      <c r="B15" s="33">
        <v>10791</v>
      </c>
      <c r="C15" s="34">
        <v>40.4</v>
      </c>
      <c r="D15" s="33">
        <v>56446</v>
      </c>
      <c r="E15" s="33">
        <v>708330</v>
      </c>
      <c r="F15" s="33">
        <v>52812</v>
      </c>
      <c r="G15" s="33">
        <v>624102</v>
      </c>
      <c r="H15" s="33">
        <v>2474</v>
      </c>
      <c r="I15" s="33">
        <v>10229</v>
      </c>
      <c r="J15" s="33">
        <v>126</v>
      </c>
      <c r="K15" s="33">
        <v>12600</v>
      </c>
      <c r="L15" s="33">
        <v>92</v>
      </c>
      <c r="M15" s="33">
        <v>2760</v>
      </c>
      <c r="N15" s="33">
        <v>942</v>
      </c>
      <c r="O15" s="47">
        <v>58639</v>
      </c>
      <c r="P15" s="100"/>
      <c r="Q15" s="101"/>
    </row>
    <row r="16" spans="1:17" s="6" customFormat="1" ht="22.5" customHeight="1">
      <c r="A16" s="32" t="s">
        <v>405</v>
      </c>
      <c r="B16" s="33">
        <v>11048</v>
      </c>
      <c r="C16" s="34">
        <v>41.4</v>
      </c>
      <c r="D16" s="33">
        <v>59423</v>
      </c>
      <c r="E16" s="33">
        <v>825824</v>
      </c>
      <c r="F16" s="33">
        <v>55585</v>
      </c>
      <c r="G16" s="33">
        <v>715631</v>
      </c>
      <c r="H16" s="33">
        <v>2509</v>
      </c>
      <c r="I16" s="33">
        <v>11097</v>
      </c>
      <c r="J16" s="33">
        <v>117</v>
      </c>
      <c r="K16" s="33">
        <v>11940</v>
      </c>
      <c r="L16" s="33">
        <v>86</v>
      </c>
      <c r="M16" s="33">
        <v>2580</v>
      </c>
      <c r="N16" s="33">
        <v>1126</v>
      </c>
      <c r="O16" s="47">
        <v>84576</v>
      </c>
      <c r="P16" s="100"/>
      <c r="Q16" s="101"/>
    </row>
    <row r="17" spans="1:17" s="6" customFormat="1" ht="22.5" customHeight="1">
      <c r="A17" s="32" t="s">
        <v>406</v>
      </c>
      <c r="B17" s="33">
        <v>11223</v>
      </c>
      <c r="C17" s="34">
        <v>42.5</v>
      </c>
      <c r="D17" s="33">
        <v>61670</v>
      </c>
      <c r="E17" s="33">
        <v>869281</v>
      </c>
      <c r="F17" s="33">
        <v>57794</v>
      </c>
      <c r="G17" s="33">
        <v>751875</v>
      </c>
      <c r="H17" s="33">
        <v>2467</v>
      </c>
      <c r="I17" s="33">
        <v>11041</v>
      </c>
      <c r="J17" s="33">
        <v>121</v>
      </c>
      <c r="K17" s="33">
        <v>15730</v>
      </c>
      <c r="L17" s="33">
        <v>84</v>
      </c>
      <c r="M17" s="33">
        <v>2520</v>
      </c>
      <c r="N17" s="33">
        <v>1204</v>
      </c>
      <c r="O17" s="47">
        <v>88115</v>
      </c>
      <c r="P17" s="100"/>
      <c r="Q17" s="101"/>
    </row>
    <row r="18" spans="1:17" s="6" customFormat="1" ht="22.5" customHeight="1">
      <c r="A18" s="32" t="s">
        <v>407</v>
      </c>
      <c r="B18" s="33">
        <v>11069</v>
      </c>
      <c r="C18" s="34">
        <v>42</v>
      </c>
      <c r="D18" s="33">
        <v>62329</v>
      </c>
      <c r="E18" s="33">
        <v>885891</v>
      </c>
      <c r="F18" s="33">
        <v>58345</v>
      </c>
      <c r="G18" s="33">
        <v>774255</v>
      </c>
      <c r="H18" s="33">
        <v>2557</v>
      </c>
      <c r="I18" s="33">
        <v>11395</v>
      </c>
      <c r="J18" s="33">
        <v>104</v>
      </c>
      <c r="K18" s="33">
        <v>13520</v>
      </c>
      <c r="L18" s="33">
        <v>75</v>
      </c>
      <c r="M18" s="33">
        <v>2250</v>
      </c>
      <c r="N18" s="33">
        <v>1248</v>
      </c>
      <c r="O18" s="47">
        <v>84471</v>
      </c>
      <c r="P18" s="100"/>
      <c r="Q18" s="101"/>
    </row>
    <row r="19" spans="1:17" s="6" customFormat="1" ht="22.5" customHeight="1">
      <c r="A19" s="32" t="s">
        <v>408</v>
      </c>
      <c r="B19" s="33">
        <v>10701</v>
      </c>
      <c r="C19" s="34">
        <v>41.1</v>
      </c>
      <c r="D19" s="33">
        <v>61534</v>
      </c>
      <c r="E19" s="33">
        <v>918900</v>
      </c>
      <c r="F19" s="33">
        <v>57366</v>
      </c>
      <c r="G19" s="33">
        <v>795923</v>
      </c>
      <c r="H19" s="33">
        <v>2710</v>
      </c>
      <c r="I19" s="33">
        <v>11341</v>
      </c>
      <c r="J19" s="33">
        <v>63</v>
      </c>
      <c r="K19" s="33">
        <v>8190</v>
      </c>
      <c r="L19" s="33">
        <v>85</v>
      </c>
      <c r="M19" s="33">
        <v>2550</v>
      </c>
      <c r="N19" s="33">
        <v>1310</v>
      </c>
      <c r="O19" s="47">
        <v>100896</v>
      </c>
      <c r="P19" s="100"/>
      <c r="Q19" s="101"/>
    </row>
    <row r="20" spans="1:17" s="6" customFormat="1" ht="22.5" customHeight="1">
      <c r="A20" s="32" t="s">
        <v>409</v>
      </c>
      <c r="B20" s="33">
        <v>10024</v>
      </c>
      <c r="C20" s="34">
        <v>38.8</v>
      </c>
      <c r="D20" s="33">
        <v>61919</v>
      </c>
      <c r="E20" s="33">
        <v>947239</v>
      </c>
      <c r="F20" s="33">
        <v>57532</v>
      </c>
      <c r="G20" s="33">
        <v>819440</v>
      </c>
      <c r="H20" s="33">
        <v>2901</v>
      </c>
      <c r="I20" s="33">
        <v>14154</v>
      </c>
      <c r="J20" s="33">
        <v>65</v>
      </c>
      <c r="K20" s="33">
        <v>8450</v>
      </c>
      <c r="L20" s="33">
        <v>101</v>
      </c>
      <c r="M20" s="33">
        <v>3030</v>
      </c>
      <c r="N20" s="33">
        <v>1320</v>
      </c>
      <c r="O20" s="47">
        <v>102165</v>
      </c>
      <c r="P20" s="100"/>
      <c r="Q20" s="101"/>
    </row>
    <row r="21" spans="1:17" s="6" customFormat="1" ht="22.5" customHeight="1">
      <c r="A21" s="32" t="s">
        <v>410</v>
      </c>
      <c r="B21" s="33">
        <v>9581</v>
      </c>
      <c r="C21" s="34">
        <v>37.5</v>
      </c>
      <c r="D21" s="33">
        <v>59214</v>
      </c>
      <c r="E21" s="33">
        <v>854796</v>
      </c>
      <c r="F21" s="33">
        <v>55124</v>
      </c>
      <c r="G21" s="33">
        <v>752969</v>
      </c>
      <c r="H21" s="33">
        <v>2898</v>
      </c>
      <c r="I21" s="33">
        <v>14543</v>
      </c>
      <c r="J21" s="33">
        <v>72</v>
      </c>
      <c r="K21" s="33">
        <v>9360</v>
      </c>
      <c r="L21" s="33">
        <v>83</v>
      </c>
      <c r="M21" s="33">
        <v>2490</v>
      </c>
      <c r="N21" s="33">
        <v>1037</v>
      </c>
      <c r="O21" s="47">
        <v>75434</v>
      </c>
      <c r="P21" s="100"/>
      <c r="Q21" s="101"/>
    </row>
    <row r="22" spans="1:17" s="6" customFormat="1" ht="22.5" customHeight="1">
      <c r="A22" s="32" t="s">
        <v>411</v>
      </c>
      <c r="B22" s="33">
        <v>9147</v>
      </c>
      <c r="C22" s="34">
        <v>36.2</v>
      </c>
      <c r="D22" s="33">
        <v>56461</v>
      </c>
      <c r="E22" s="33">
        <v>880459</v>
      </c>
      <c r="F22" s="33">
        <v>52326</v>
      </c>
      <c r="G22" s="33">
        <v>767728</v>
      </c>
      <c r="H22" s="33">
        <v>2904</v>
      </c>
      <c r="I22" s="33">
        <v>15235</v>
      </c>
      <c r="J22" s="33">
        <v>56</v>
      </c>
      <c r="K22" s="33">
        <v>7280</v>
      </c>
      <c r="L22" s="33">
        <v>96</v>
      </c>
      <c r="M22" s="33">
        <v>2880</v>
      </c>
      <c r="N22" s="33">
        <v>1079</v>
      </c>
      <c r="O22" s="47">
        <v>87336</v>
      </c>
      <c r="P22" s="100"/>
      <c r="Q22" s="101"/>
    </row>
    <row r="23" spans="1:17" s="6" customFormat="1" ht="22.5" customHeight="1">
      <c r="A23" s="32" t="s">
        <v>412</v>
      </c>
      <c r="B23" s="33">
        <v>8864</v>
      </c>
      <c r="C23" s="34">
        <v>35.3</v>
      </c>
      <c r="D23" s="33">
        <v>55372</v>
      </c>
      <c r="E23" s="33">
        <v>931181</v>
      </c>
      <c r="F23" s="33">
        <v>51387</v>
      </c>
      <c r="G23" s="33">
        <v>813756</v>
      </c>
      <c r="H23" s="33">
        <v>2761</v>
      </c>
      <c r="I23" s="33">
        <v>14720</v>
      </c>
      <c r="J23" s="33">
        <v>37</v>
      </c>
      <c r="K23" s="33">
        <v>8880</v>
      </c>
      <c r="L23" s="33">
        <v>93</v>
      </c>
      <c r="M23" s="33">
        <v>2790</v>
      </c>
      <c r="N23" s="33">
        <v>1094</v>
      </c>
      <c r="O23" s="47">
        <v>91035</v>
      </c>
      <c r="P23" s="100"/>
      <c r="Q23" s="101"/>
    </row>
    <row r="24" spans="1:17" s="6" customFormat="1" ht="22.5" customHeight="1">
      <c r="A24" s="32" t="s">
        <v>413</v>
      </c>
      <c r="B24" s="33">
        <v>8593</v>
      </c>
      <c r="C24" s="34">
        <v>34.5</v>
      </c>
      <c r="D24" s="33">
        <v>55157</v>
      </c>
      <c r="E24" s="117">
        <v>957297</v>
      </c>
      <c r="F24" s="33">
        <v>51313</v>
      </c>
      <c r="G24" s="33">
        <v>826526</v>
      </c>
      <c r="H24" s="33">
        <v>2633</v>
      </c>
      <c r="I24" s="33">
        <v>18110</v>
      </c>
      <c r="J24" s="33">
        <v>48</v>
      </c>
      <c r="K24" s="33">
        <v>11520</v>
      </c>
      <c r="L24" s="33">
        <v>100</v>
      </c>
      <c r="M24" s="33">
        <v>3000</v>
      </c>
      <c r="N24" s="33">
        <v>1063</v>
      </c>
      <c r="O24" s="47">
        <v>98141</v>
      </c>
      <c r="P24" s="100"/>
      <c r="Q24" s="116"/>
    </row>
    <row r="25" spans="1:17" s="6" customFormat="1" ht="22.5" customHeight="1">
      <c r="A25" s="32" t="s">
        <v>414</v>
      </c>
      <c r="B25" s="33">
        <v>8528</v>
      </c>
      <c r="C25" s="34">
        <v>34.4</v>
      </c>
      <c r="D25" s="33">
        <v>57391</v>
      </c>
      <c r="E25" s="33">
        <v>953346</v>
      </c>
      <c r="F25" s="33">
        <v>53454</v>
      </c>
      <c r="G25" s="33">
        <v>831950</v>
      </c>
      <c r="H25" s="33">
        <v>2793</v>
      </c>
      <c r="I25" s="33">
        <v>19162</v>
      </c>
      <c r="J25" s="33">
        <v>33</v>
      </c>
      <c r="K25" s="33">
        <v>9120</v>
      </c>
      <c r="L25" s="33">
        <v>107</v>
      </c>
      <c r="M25" s="33">
        <v>3210</v>
      </c>
      <c r="N25" s="33">
        <v>1004</v>
      </c>
      <c r="O25" s="47">
        <v>89904</v>
      </c>
      <c r="P25" s="100"/>
      <c r="Q25" s="101"/>
    </row>
    <row r="26" spans="1:17" s="6" customFormat="1" ht="22.5" customHeight="1">
      <c r="A26" s="32" t="s">
        <v>415</v>
      </c>
      <c r="B26" s="33">
        <v>8391</v>
      </c>
      <c r="C26" s="34">
        <v>34.1</v>
      </c>
      <c r="D26" s="33">
        <v>58262</v>
      </c>
      <c r="E26" s="33">
        <v>995225</v>
      </c>
      <c r="F26" s="33">
        <v>54233</v>
      </c>
      <c r="G26" s="33">
        <v>874510</v>
      </c>
      <c r="H26" s="33">
        <v>2941</v>
      </c>
      <c r="I26" s="33">
        <v>18887</v>
      </c>
      <c r="J26" s="33">
        <v>37</v>
      </c>
      <c r="K26" s="33">
        <v>11100</v>
      </c>
      <c r="L26" s="33">
        <v>105</v>
      </c>
      <c r="M26" s="33">
        <v>3150</v>
      </c>
      <c r="N26" s="33">
        <v>946</v>
      </c>
      <c r="O26" s="47">
        <v>87578</v>
      </c>
      <c r="P26" s="100"/>
      <c r="Q26" s="101"/>
    </row>
    <row r="27" spans="1:17" s="6" customFormat="1" ht="22.5" customHeight="1">
      <c r="A27" s="32" t="s">
        <v>416</v>
      </c>
      <c r="B27" s="33">
        <v>8332</v>
      </c>
      <c r="C27" s="34">
        <v>34.1</v>
      </c>
      <c r="D27" s="33">
        <v>61017</v>
      </c>
      <c r="E27" s="117">
        <v>1092755</v>
      </c>
      <c r="F27" s="33">
        <v>57046</v>
      </c>
      <c r="G27" s="33">
        <v>959324</v>
      </c>
      <c r="H27" s="33">
        <v>2699</v>
      </c>
      <c r="I27" s="33">
        <v>18138</v>
      </c>
      <c r="J27" s="33">
        <v>30</v>
      </c>
      <c r="K27" s="33">
        <v>9000</v>
      </c>
      <c r="L27" s="33">
        <v>117</v>
      </c>
      <c r="M27" s="33">
        <v>3510</v>
      </c>
      <c r="N27" s="33">
        <v>1125</v>
      </c>
      <c r="O27" s="47">
        <v>102783</v>
      </c>
      <c r="P27" s="100"/>
      <c r="Q27" s="116"/>
    </row>
    <row r="28" spans="1:17" s="6" customFormat="1" ht="22.5" customHeight="1">
      <c r="A28" s="32" t="s">
        <v>417</v>
      </c>
      <c r="B28" s="33">
        <v>8393</v>
      </c>
      <c r="C28" s="34">
        <v>34.6</v>
      </c>
      <c r="D28" s="33">
        <v>68269</v>
      </c>
      <c r="E28" s="33">
        <v>1171271</v>
      </c>
      <c r="F28" s="33">
        <v>64458</v>
      </c>
      <c r="G28" s="33">
        <v>1021926</v>
      </c>
      <c r="H28" s="33">
        <v>2546</v>
      </c>
      <c r="I28" s="33">
        <v>17198</v>
      </c>
      <c r="J28" s="33">
        <v>29</v>
      </c>
      <c r="K28" s="33">
        <v>8700</v>
      </c>
      <c r="L28" s="33">
        <v>106</v>
      </c>
      <c r="M28" s="33">
        <v>3180</v>
      </c>
      <c r="N28" s="33">
        <v>1130</v>
      </c>
      <c r="O28" s="47">
        <v>120267</v>
      </c>
      <c r="P28" s="100"/>
      <c r="Q28" s="101"/>
    </row>
    <row r="29" spans="1:17" s="6" customFormat="1" ht="22.5" customHeight="1">
      <c r="A29" s="32" t="s">
        <v>418</v>
      </c>
      <c r="B29" s="33">
        <v>8493</v>
      </c>
      <c r="C29" s="34">
        <v>35.2</v>
      </c>
      <c r="D29" s="33">
        <v>76259</v>
      </c>
      <c r="E29" s="33">
        <v>1150811</v>
      </c>
      <c r="F29" s="33">
        <v>72121</v>
      </c>
      <c r="G29" s="33">
        <v>1009745</v>
      </c>
      <c r="H29" s="33">
        <v>2750</v>
      </c>
      <c r="I29" s="33">
        <v>18577</v>
      </c>
      <c r="J29" s="33">
        <v>34</v>
      </c>
      <c r="K29" s="33">
        <v>10200</v>
      </c>
      <c r="L29" s="33">
        <v>120</v>
      </c>
      <c r="M29" s="33">
        <v>3600</v>
      </c>
      <c r="N29" s="33">
        <v>1234</v>
      </c>
      <c r="O29" s="47">
        <v>108689</v>
      </c>
      <c r="P29" s="100"/>
      <c r="Q29" s="101"/>
    </row>
    <row r="30" spans="1:17" s="6" customFormat="1" ht="22.5" customHeight="1">
      <c r="A30" s="32" t="s">
        <v>419</v>
      </c>
      <c r="B30" s="33">
        <v>8667</v>
      </c>
      <c r="C30" s="34">
        <v>36.2</v>
      </c>
      <c r="D30" s="33">
        <v>77598</v>
      </c>
      <c r="E30" s="33">
        <v>1126210</v>
      </c>
      <c r="F30" s="33">
        <v>73440</v>
      </c>
      <c r="G30" s="33">
        <v>990439</v>
      </c>
      <c r="H30" s="33">
        <v>2883</v>
      </c>
      <c r="I30" s="33">
        <v>21899</v>
      </c>
      <c r="J30" s="33">
        <v>34</v>
      </c>
      <c r="K30" s="33">
        <v>10200</v>
      </c>
      <c r="L30" s="33">
        <v>117</v>
      </c>
      <c r="M30" s="33">
        <v>3510</v>
      </c>
      <c r="N30" s="33">
        <v>1124</v>
      </c>
      <c r="O30" s="47">
        <v>100162</v>
      </c>
      <c r="P30" s="100"/>
      <c r="Q30" s="101"/>
    </row>
    <row r="31" spans="1:17" s="6" customFormat="1" ht="22.5" customHeight="1">
      <c r="A31" s="32" t="s">
        <v>420</v>
      </c>
      <c r="B31" s="33">
        <v>8801</v>
      </c>
      <c r="C31" s="34">
        <v>37</v>
      </c>
      <c r="D31" s="33">
        <v>79037</v>
      </c>
      <c r="E31" s="33">
        <v>1229256</v>
      </c>
      <c r="F31" s="33">
        <v>74986</v>
      </c>
      <c r="G31" s="33">
        <v>1078634</v>
      </c>
      <c r="H31" s="33">
        <v>2772</v>
      </c>
      <c r="I31" s="33">
        <v>21322</v>
      </c>
      <c r="J31" s="33">
        <v>31</v>
      </c>
      <c r="K31" s="33">
        <v>9300</v>
      </c>
      <c r="L31" s="33">
        <v>109</v>
      </c>
      <c r="M31" s="33">
        <v>3270</v>
      </c>
      <c r="N31" s="33">
        <v>1139</v>
      </c>
      <c r="O31" s="47">
        <v>116730</v>
      </c>
      <c r="P31" s="100"/>
      <c r="Q31" s="101"/>
    </row>
    <row r="32" spans="1:17" s="6" customFormat="1" ht="22.5" customHeight="1">
      <c r="A32" s="32" t="s">
        <v>421</v>
      </c>
      <c r="B32" s="33">
        <v>8847</v>
      </c>
      <c r="C32" s="34">
        <v>37.5</v>
      </c>
      <c r="D32" s="33">
        <v>80332</v>
      </c>
      <c r="E32" s="33">
        <v>1194752</v>
      </c>
      <c r="F32" s="33">
        <v>76468</v>
      </c>
      <c r="G32" s="33">
        <v>1054401</v>
      </c>
      <c r="H32" s="33">
        <v>2593</v>
      </c>
      <c r="I32" s="33">
        <v>20253</v>
      </c>
      <c r="J32" s="33">
        <v>32</v>
      </c>
      <c r="K32" s="33">
        <v>9600</v>
      </c>
      <c r="L32" s="33">
        <v>127</v>
      </c>
      <c r="M32" s="33">
        <v>3810</v>
      </c>
      <c r="N32" s="33">
        <v>1112</v>
      </c>
      <c r="O32" s="47">
        <v>106688</v>
      </c>
      <c r="P32" s="100"/>
      <c r="Q32" s="101"/>
    </row>
    <row r="33" spans="1:17" s="6" customFormat="1" ht="22.5" customHeight="1">
      <c r="A33" s="32" t="s">
        <v>422</v>
      </c>
      <c r="B33" s="33">
        <v>8996</v>
      </c>
      <c r="C33" s="34">
        <v>38.7</v>
      </c>
      <c r="D33" s="33">
        <f aca="true" t="shared" si="0" ref="D33:E37">F33+H33+J33+L33+N33</f>
        <v>74899</v>
      </c>
      <c r="E33" s="33">
        <f t="shared" si="0"/>
        <v>1144711</v>
      </c>
      <c r="F33" s="33">
        <f>50861+20216</f>
        <v>71077</v>
      </c>
      <c r="G33" s="33">
        <v>990707</v>
      </c>
      <c r="H33" s="33">
        <v>2489</v>
      </c>
      <c r="I33" s="33">
        <v>20241</v>
      </c>
      <c r="J33" s="33">
        <v>44</v>
      </c>
      <c r="K33" s="33">
        <v>13200</v>
      </c>
      <c r="L33" s="33">
        <v>139</v>
      </c>
      <c r="M33" s="33">
        <v>4170</v>
      </c>
      <c r="N33" s="33">
        <v>1150</v>
      </c>
      <c r="O33" s="47">
        <v>116393</v>
      </c>
      <c r="P33" s="100"/>
      <c r="Q33" s="101"/>
    </row>
    <row r="34" spans="1:17" ht="22.5" customHeight="1">
      <c r="A34" s="32" t="s">
        <v>423</v>
      </c>
      <c r="B34" s="33">
        <v>9110</v>
      </c>
      <c r="C34" s="34">
        <v>39.3</v>
      </c>
      <c r="D34" s="33">
        <f t="shared" si="0"/>
        <v>83002</v>
      </c>
      <c r="E34" s="33">
        <f t="shared" si="0"/>
        <v>1281168</v>
      </c>
      <c r="F34" s="33">
        <v>79115</v>
      </c>
      <c r="G34" s="33">
        <v>1122363</v>
      </c>
      <c r="H34" s="33">
        <v>2464</v>
      </c>
      <c r="I34" s="33">
        <v>19900</v>
      </c>
      <c r="J34" s="33">
        <v>36</v>
      </c>
      <c r="K34" s="33">
        <v>10800</v>
      </c>
      <c r="L34" s="33">
        <v>142</v>
      </c>
      <c r="M34" s="33">
        <v>4260</v>
      </c>
      <c r="N34" s="33">
        <v>1245</v>
      </c>
      <c r="O34" s="47">
        <v>123845</v>
      </c>
      <c r="P34" s="100"/>
      <c r="Q34" s="101"/>
    </row>
    <row r="35" spans="1:17" ht="22.5" customHeight="1">
      <c r="A35" s="32" t="s">
        <v>424</v>
      </c>
      <c r="B35" s="33">
        <v>9253</v>
      </c>
      <c r="C35" s="34">
        <v>40.3</v>
      </c>
      <c r="D35" s="33">
        <f t="shared" si="0"/>
        <v>91286</v>
      </c>
      <c r="E35" s="33">
        <f t="shared" si="0"/>
        <v>1377700</v>
      </c>
      <c r="F35" s="33">
        <v>87063</v>
      </c>
      <c r="G35" s="33">
        <v>1221325</v>
      </c>
      <c r="H35" s="33">
        <v>2755</v>
      </c>
      <c r="I35" s="33">
        <v>21447</v>
      </c>
      <c r="J35" s="33">
        <v>24</v>
      </c>
      <c r="K35" s="33">
        <v>7200</v>
      </c>
      <c r="L35" s="33">
        <v>157</v>
      </c>
      <c r="M35" s="33">
        <v>4710</v>
      </c>
      <c r="N35" s="33">
        <v>1287</v>
      </c>
      <c r="O35" s="47">
        <v>123018</v>
      </c>
      <c r="P35" s="100"/>
      <c r="Q35" s="101"/>
    </row>
    <row r="36" spans="1:17" ht="22.5" customHeight="1">
      <c r="A36" s="32" t="s">
        <v>425</v>
      </c>
      <c r="B36" s="33">
        <v>9323</v>
      </c>
      <c r="C36" s="34">
        <v>40.8</v>
      </c>
      <c r="D36" s="33">
        <f t="shared" si="0"/>
        <v>98556</v>
      </c>
      <c r="E36" s="33">
        <f t="shared" si="0"/>
        <v>1517054</v>
      </c>
      <c r="F36" s="33">
        <v>94306</v>
      </c>
      <c r="G36" s="33">
        <v>1354300</v>
      </c>
      <c r="H36" s="33">
        <v>2488</v>
      </c>
      <c r="I36" s="33">
        <v>18174</v>
      </c>
      <c r="J36" s="33">
        <v>34</v>
      </c>
      <c r="K36" s="33">
        <v>10200</v>
      </c>
      <c r="L36" s="33">
        <v>145</v>
      </c>
      <c r="M36" s="33">
        <v>4350</v>
      </c>
      <c r="N36" s="33">
        <v>1583</v>
      </c>
      <c r="O36" s="47">
        <v>130030</v>
      </c>
      <c r="P36" s="100"/>
      <c r="Q36" s="101"/>
    </row>
    <row r="37" spans="1:17" ht="22.5" customHeight="1" thickBot="1">
      <c r="A37" s="36" t="s">
        <v>426</v>
      </c>
      <c r="B37" s="37">
        <v>9415</v>
      </c>
      <c r="C37" s="38">
        <v>41.7</v>
      </c>
      <c r="D37" s="37">
        <f t="shared" si="0"/>
        <v>106466</v>
      </c>
      <c r="E37" s="37">
        <f t="shared" si="0"/>
        <v>1702267</v>
      </c>
      <c r="F37" s="37">
        <v>101562</v>
      </c>
      <c r="G37" s="37">
        <v>1516363</v>
      </c>
      <c r="H37" s="37">
        <v>2834</v>
      </c>
      <c r="I37" s="37">
        <v>22201</v>
      </c>
      <c r="J37" s="37">
        <v>29</v>
      </c>
      <c r="K37" s="37">
        <v>9400</v>
      </c>
      <c r="L37" s="37">
        <v>148</v>
      </c>
      <c r="M37" s="37">
        <v>4440</v>
      </c>
      <c r="N37" s="37">
        <v>1893</v>
      </c>
      <c r="O37" s="48">
        <v>149863</v>
      </c>
      <c r="P37" s="100"/>
      <c r="Q37" s="101"/>
    </row>
    <row r="38" spans="1:15" ht="18" customHeight="1">
      <c r="A38" s="9"/>
      <c r="B38" s="9"/>
      <c r="C38" s="9"/>
      <c r="D38" s="9"/>
      <c r="E38" s="9"/>
      <c r="F38" s="9"/>
      <c r="G38" s="9"/>
      <c r="H38" s="184" t="s">
        <v>568</v>
      </c>
      <c r="I38" s="184"/>
      <c r="J38" s="184"/>
      <c r="K38" s="184"/>
      <c r="L38" s="184"/>
      <c r="M38" s="184"/>
      <c r="N38" s="184"/>
      <c r="O38" s="184"/>
    </row>
  </sheetData>
  <sheetProtection password="CF44" sheet="1" objects="1" scenarios="1"/>
  <mergeCells count="9">
    <mergeCell ref="A1:F1"/>
    <mergeCell ref="H38:O38"/>
    <mergeCell ref="L3:M3"/>
    <mergeCell ref="N3:O3"/>
    <mergeCell ref="A3:A4"/>
    <mergeCell ref="H3:I3"/>
    <mergeCell ref="J3:K3"/>
    <mergeCell ref="D3:E3"/>
    <mergeCell ref="F3:G3"/>
  </mergeCells>
  <printOptions/>
  <pageMargins left="0.7874015748031497" right="0.7874015748031497" top="0.7874015748031497" bottom="0.5905511811023623" header="0.5118110236220472" footer="0.5118110236220472"/>
  <pageSetup firstPageNumber="194" useFirstPageNumber="1" horizontalDpi="600" verticalDpi="600" orientation="portrait" pageOrder="overThenDown" paperSize="9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100" workbookViewId="0" topLeftCell="A1">
      <selection activeCell="K9" sqref="K9"/>
    </sheetView>
  </sheetViews>
  <sheetFormatPr defaultColWidth="9.00390625" defaultRowHeight="13.5"/>
  <cols>
    <col min="1" max="1" width="11.625" style="4" customWidth="1"/>
    <col min="2" max="3" width="9.625" style="4" customWidth="1"/>
    <col min="4" max="4" width="12.625" style="4" customWidth="1"/>
    <col min="5" max="5" width="11.625" style="4" customWidth="1"/>
    <col min="6" max="7" width="9.625" style="4" customWidth="1"/>
    <col min="8" max="8" width="12.625" style="4" customWidth="1"/>
    <col min="9" max="9" width="10.25390625" style="0" bestFit="1" customWidth="1"/>
    <col min="10" max="10" width="12.875" style="0" customWidth="1"/>
  </cols>
  <sheetData>
    <row r="1" spans="1:8" ht="22.5" customHeight="1">
      <c r="A1" s="183" t="s">
        <v>616</v>
      </c>
      <c r="B1" s="183"/>
      <c r="C1" s="183"/>
      <c r="D1" s="183"/>
      <c r="E1" s="183"/>
      <c r="F1" s="5"/>
      <c r="G1" s="5"/>
      <c r="H1" s="5"/>
    </row>
    <row r="2" ht="22.5" customHeight="1" thickBot="1"/>
    <row r="3" spans="1:9" ht="14.25" customHeight="1">
      <c r="A3" s="193" t="s">
        <v>293</v>
      </c>
      <c r="B3" s="50" t="s">
        <v>294</v>
      </c>
      <c r="C3" s="187" t="s">
        <v>56</v>
      </c>
      <c r="D3" s="196" t="s">
        <v>57</v>
      </c>
      <c r="E3" s="193" t="s">
        <v>54</v>
      </c>
      <c r="F3" s="50" t="s">
        <v>295</v>
      </c>
      <c r="G3" s="187" t="s">
        <v>56</v>
      </c>
      <c r="H3" s="188" t="s">
        <v>57</v>
      </c>
      <c r="I3" s="2"/>
    </row>
    <row r="4" spans="1:9" ht="13.5">
      <c r="A4" s="194"/>
      <c r="B4" s="51" t="s">
        <v>25</v>
      </c>
      <c r="C4" s="195"/>
      <c r="D4" s="178"/>
      <c r="E4" s="194"/>
      <c r="F4" s="51" t="s">
        <v>25</v>
      </c>
      <c r="G4" s="195"/>
      <c r="H4" s="179"/>
      <c r="I4" s="2"/>
    </row>
    <row r="5" spans="1:9" ht="7.5" customHeight="1">
      <c r="A5" s="49"/>
      <c r="B5" s="17" t="s">
        <v>55</v>
      </c>
      <c r="C5" s="17" t="s">
        <v>27</v>
      </c>
      <c r="D5" s="68" t="s">
        <v>28</v>
      </c>
      <c r="E5" s="118"/>
      <c r="F5" s="17" t="s">
        <v>26</v>
      </c>
      <c r="G5" s="17" t="s">
        <v>27</v>
      </c>
      <c r="H5" s="25" t="s">
        <v>28</v>
      </c>
      <c r="I5" s="2"/>
    </row>
    <row r="6" spans="1:10" ht="30" customHeight="1">
      <c r="A6" s="40" t="s">
        <v>427</v>
      </c>
      <c r="B6" s="41">
        <v>492</v>
      </c>
      <c r="C6" s="41">
        <v>6000</v>
      </c>
      <c r="D6" s="69">
        <v>2952000</v>
      </c>
      <c r="E6" s="40" t="s">
        <v>429</v>
      </c>
      <c r="F6" s="41">
        <v>1026</v>
      </c>
      <c r="G6" s="41">
        <v>8000</v>
      </c>
      <c r="H6" s="46">
        <v>8208000</v>
      </c>
      <c r="I6" s="112"/>
      <c r="J6" s="113"/>
    </row>
    <row r="7" spans="1:10" ht="30" customHeight="1">
      <c r="A7" s="32" t="s">
        <v>33</v>
      </c>
      <c r="B7" s="33">
        <v>502</v>
      </c>
      <c r="C7" s="33">
        <v>6000</v>
      </c>
      <c r="D7" s="70">
        <v>3012000</v>
      </c>
      <c r="E7" s="32" t="s">
        <v>31</v>
      </c>
      <c r="F7" s="33">
        <v>1072</v>
      </c>
      <c r="G7" s="33">
        <v>8000</v>
      </c>
      <c r="H7" s="47">
        <v>8576000</v>
      </c>
      <c r="I7" s="112"/>
      <c r="J7" s="113"/>
    </row>
    <row r="8" spans="1:10" ht="30" customHeight="1">
      <c r="A8" s="32" t="s">
        <v>35</v>
      </c>
      <c r="B8" s="33">
        <v>566</v>
      </c>
      <c r="C8" s="33">
        <v>7000</v>
      </c>
      <c r="D8" s="70">
        <v>3962000</v>
      </c>
      <c r="E8" s="32" t="s">
        <v>32</v>
      </c>
      <c r="F8" s="33">
        <v>1126</v>
      </c>
      <c r="G8" s="33">
        <v>8000</v>
      </c>
      <c r="H8" s="47">
        <v>9008000</v>
      </c>
      <c r="I8" s="112"/>
      <c r="J8" s="113"/>
    </row>
    <row r="9" spans="1:10" ht="30" customHeight="1">
      <c r="A9" s="32" t="s">
        <v>37</v>
      </c>
      <c r="B9" s="33">
        <v>588</v>
      </c>
      <c r="C9" s="33">
        <v>7000</v>
      </c>
      <c r="D9" s="70">
        <v>4116000</v>
      </c>
      <c r="E9" s="32" t="s">
        <v>34</v>
      </c>
      <c r="F9" s="33">
        <v>1153</v>
      </c>
      <c r="G9" s="33">
        <v>8000</v>
      </c>
      <c r="H9" s="47">
        <v>9224000</v>
      </c>
      <c r="I9" s="112"/>
      <c r="J9" s="113"/>
    </row>
    <row r="10" spans="1:10" ht="30" customHeight="1">
      <c r="A10" s="32" t="s">
        <v>39</v>
      </c>
      <c r="B10" s="33">
        <v>625</v>
      </c>
      <c r="C10" s="33">
        <v>8000</v>
      </c>
      <c r="D10" s="70">
        <v>5000000</v>
      </c>
      <c r="E10" s="32" t="s">
        <v>36</v>
      </c>
      <c r="F10" s="33">
        <v>1212</v>
      </c>
      <c r="G10" s="33">
        <v>8000</v>
      </c>
      <c r="H10" s="47">
        <v>9696000</v>
      </c>
      <c r="I10" s="112"/>
      <c r="J10" s="113"/>
    </row>
    <row r="11" spans="1:10" ht="30" customHeight="1">
      <c r="A11" s="32" t="s">
        <v>41</v>
      </c>
      <c r="B11" s="33">
        <v>663</v>
      </c>
      <c r="C11" s="33">
        <v>8000</v>
      </c>
      <c r="D11" s="70">
        <v>5304000</v>
      </c>
      <c r="E11" s="32" t="s">
        <v>38</v>
      </c>
      <c r="F11" s="33">
        <v>1289</v>
      </c>
      <c r="G11" s="33">
        <v>8000</v>
      </c>
      <c r="H11" s="47">
        <v>10312000</v>
      </c>
      <c r="I11" s="112"/>
      <c r="J11" s="113"/>
    </row>
    <row r="12" spans="1:10" ht="30" customHeight="1">
      <c r="A12" s="32" t="s">
        <v>43</v>
      </c>
      <c r="B12" s="33">
        <v>706</v>
      </c>
      <c r="C12" s="33">
        <v>8000</v>
      </c>
      <c r="D12" s="70">
        <v>5648000</v>
      </c>
      <c r="E12" s="32" t="s">
        <v>40</v>
      </c>
      <c r="F12" s="33">
        <v>1353</v>
      </c>
      <c r="G12" s="33">
        <v>10000</v>
      </c>
      <c r="H12" s="47">
        <v>13530000</v>
      </c>
      <c r="I12" s="112"/>
      <c r="J12" s="113"/>
    </row>
    <row r="13" spans="1:10" ht="30" customHeight="1">
      <c r="A13" s="32" t="s">
        <v>45</v>
      </c>
      <c r="B13" s="33">
        <v>754</v>
      </c>
      <c r="C13" s="33">
        <v>8000</v>
      </c>
      <c r="D13" s="70">
        <v>6032000</v>
      </c>
      <c r="E13" s="32" t="s">
        <v>42</v>
      </c>
      <c r="F13" s="33">
        <v>1376</v>
      </c>
      <c r="G13" s="33">
        <v>10000</v>
      </c>
      <c r="H13" s="47">
        <v>13760000</v>
      </c>
      <c r="I13" s="112"/>
      <c r="J13" s="113"/>
    </row>
    <row r="14" spans="1:10" ht="30" customHeight="1">
      <c r="A14" s="32" t="s">
        <v>47</v>
      </c>
      <c r="B14" s="33">
        <v>789</v>
      </c>
      <c r="C14" s="33">
        <v>8000</v>
      </c>
      <c r="D14" s="70">
        <v>6312000</v>
      </c>
      <c r="E14" s="32" t="s">
        <v>44</v>
      </c>
      <c r="F14" s="33">
        <v>1466</v>
      </c>
      <c r="G14" s="33">
        <v>10000</v>
      </c>
      <c r="H14" s="47">
        <v>14660000</v>
      </c>
      <c r="I14" s="112"/>
      <c r="J14" s="113"/>
    </row>
    <row r="15" spans="1:10" ht="30" customHeight="1">
      <c r="A15" s="32" t="s">
        <v>49</v>
      </c>
      <c r="B15" s="33">
        <v>787</v>
      </c>
      <c r="C15" s="33">
        <v>8000</v>
      </c>
      <c r="D15" s="70">
        <v>6296000</v>
      </c>
      <c r="E15" s="32" t="s">
        <v>46</v>
      </c>
      <c r="F15" s="33">
        <v>1545</v>
      </c>
      <c r="G15" s="33">
        <v>10000</v>
      </c>
      <c r="H15" s="47">
        <v>15450000</v>
      </c>
      <c r="I15" s="112"/>
      <c r="J15" s="113"/>
    </row>
    <row r="16" spans="1:10" ht="30" customHeight="1">
      <c r="A16" s="32" t="s">
        <v>428</v>
      </c>
      <c r="B16" s="33">
        <v>865</v>
      </c>
      <c r="C16" s="33">
        <v>8000</v>
      </c>
      <c r="D16" s="70">
        <v>6920000</v>
      </c>
      <c r="E16" s="32" t="s">
        <v>48</v>
      </c>
      <c r="F16" s="33">
        <v>1566</v>
      </c>
      <c r="G16" s="33">
        <v>10000</v>
      </c>
      <c r="H16" s="47">
        <v>15660000</v>
      </c>
      <c r="I16" s="112"/>
      <c r="J16" s="113"/>
    </row>
    <row r="17" spans="1:10" ht="30" customHeight="1" thickBot="1">
      <c r="A17" s="36" t="s">
        <v>29</v>
      </c>
      <c r="B17" s="37">
        <v>954</v>
      </c>
      <c r="C17" s="37">
        <v>8000</v>
      </c>
      <c r="D17" s="71">
        <v>7632000</v>
      </c>
      <c r="E17" s="32" t="s">
        <v>50</v>
      </c>
      <c r="F17" s="33">
        <v>1634</v>
      </c>
      <c r="G17" s="33">
        <v>10000</v>
      </c>
      <c r="H17" s="47">
        <v>16340000</v>
      </c>
      <c r="I17" s="112"/>
      <c r="J17" s="113"/>
    </row>
    <row r="18" spans="5:10" ht="30" customHeight="1" thickBot="1">
      <c r="E18" s="36" t="s">
        <v>51</v>
      </c>
      <c r="F18" s="37">
        <v>1717</v>
      </c>
      <c r="G18" s="37">
        <v>10000</v>
      </c>
      <c r="H18" s="48">
        <v>17170000</v>
      </c>
      <c r="I18" s="2"/>
      <c r="J18" s="113"/>
    </row>
    <row r="19" spans="5:9" ht="18" customHeight="1">
      <c r="E19" s="184" t="s">
        <v>296</v>
      </c>
      <c r="F19" s="184"/>
      <c r="G19" s="184"/>
      <c r="H19" s="184"/>
      <c r="I19" s="2"/>
    </row>
    <row r="20" ht="19.5" customHeight="1">
      <c r="I20" s="2"/>
    </row>
    <row r="21" spans="1:9" ht="22.5" customHeight="1">
      <c r="A21" s="183" t="s">
        <v>558</v>
      </c>
      <c r="B21" s="183"/>
      <c r="C21" s="183"/>
      <c r="D21" s="5"/>
      <c r="I21" s="2"/>
    </row>
    <row r="22" spans="1:3" ht="22.5" customHeight="1" thickBot="1">
      <c r="A22" s="5"/>
      <c r="B22" s="5"/>
      <c r="C22" s="5"/>
    </row>
    <row r="23" spans="1:8" ht="14.25" customHeight="1">
      <c r="A23" s="193" t="s">
        <v>54</v>
      </c>
      <c r="B23" s="50" t="s">
        <v>295</v>
      </c>
      <c r="C23" s="187" t="s">
        <v>557</v>
      </c>
      <c r="D23" s="188" t="s">
        <v>57</v>
      </c>
      <c r="E23" s="5"/>
      <c r="F23" s="5"/>
      <c r="G23" s="5"/>
      <c r="H23" s="5"/>
    </row>
    <row r="24" spans="1:4" ht="13.5">
      <c r="A24" s="194"/>
      <c r="B24" s="51" t="s">
        <v>25</v>
      </c>
      <c r="C24" s="195"/>
      <c r="D24" s="179"/>
    </row>
    <row r="25" spans="1:9" ht="7.5" customHeight="1">
      <c r="A25" s="49"/>
      <c r="B25" s="17" t="s">
        <v>242</v>
      </c>
      <c r="C25" s="17" t="s">
        <v>257</v>
      </c>
      <c r="D25" s="25" t="s">
        <v>257</v>
      </c>
      <c r="E25" s="7"/>
      <c r="I25" s="5"/>
    </row>
    <row r="26" spans="1:5" ht="30" customHeight="1">
      <c r="A26" s="40" t="s">
        <v>52</v>
      </c>
      <c r="B26" s="41">
        <v>460</v>
      </c>
      <c r="C26" s="41">
        <v>10000</v>
      </c>
      <c r="D26" s="46">
        <v>4600000</v>
      </c>
      <c r="E26" s="7"/>
    </row>
    <row r="27" spans="1:5" ht="30" customHeight="1">
      <c r="A27" s="32" t="s">
        <v>53</v>
      </c>
      <c r="B27" s="33">
        <v>470</v>
      </c>
      <c r="C27" s="33">
        <v>10000</v>
      </c>
      <c r="D27" s="47">
        <v>4700000</v>
      </c>
      <c r="E27" s="7"/>
    </row>
    <row r="28" spans="1:5" ht="30" customHeight="1">
      <c r="A28" s="32" t="s">
        <v>276</v>
      </c>
      <c r="B28" s="33">
        <v>507</v>
      </c>
      <c r="C28" s="33">
        <v>10000</v>
      </c>
      <c r="D28" s="47">
        <v>5070000</v>
      </c>
      <c r="E28" s="7"/>
    </row>
    <row r="29" spans="1:5" ht="30" customHeight="1" thickBot="1">
      <c r="A29" s="36" t="s">
        <v>277</v>
      </c>
      <c r="B29" s="37">
        <v>550</v>
      </c>
      <c r="C29" s="37">
        <v>10000</v>
      </c>
      <c r="D29" s="48">
        <v>5500000</v>
      </c>
      <c r="E29" s="7"/>
    </row>
    <row r="30" spans="1:5" ht="18" customHeight="1">
      <c r="A30" s="191" t="s">
        <v>559</v>
      </c>
      <c r="B30" s="192"/>
      <c r="C30" s="192"/>
      <c r="D30" s="192"/>
      <c r="E30" s="7"/>
    </row>
    <row r="31" spans="1:5" ht="18" customHeight="1">
      <c r="A31" s="3"/>
      <c r="B31" s="184" t="s">
        <v>296</v>
      </c>
      <c r="C31" s="184"/>
      <c r="D31" s="184"/>
      <c r="E31" s="7"/>
    </row>
  </sheetData>
  <sheetProtection password="CF44" sheet="1" objects="1" scenarios="1"/>
  <mergeCells count="14">
    <mergeCell ref="A23:A24"/>
    <mergeCell ref="C23:C24"/>
    <mergeCell ref="D23:D24"/>
    <mergeCell ref="B31:D31"/>
    <mergeCell ref="A21:C21"/>
    <mergeCell ref="A30:D30"/>
    <mergeCell ref="A1:E1"/>
    <mergeCell ref="E19:H19"/>
    <mergeCell ref="A3:A4"/>
    <mergeCell ref="E3:E4"/>
    <mergeCell ref="C3:C4"/>
    <mergeCell ref="D3:D4"/>
    <mergeCell ref="G3:G4"/>
    <mergeCell ref="H3:H4"/>
  </mergeCells>
  <printOptions/>
  <pageMargins left="0.7874015748031497" right="0.7874015748031497" top="0.7874015748031497" bottom="0.5905511811023623" header="0.5118110236220472" footer="0.5118110236220472"/>
  <pageSetup firstPageNumber="19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SheetLayoutView="100" workbookViewId="0" topLeftCell="A1">
      <selection activeCell="A1" sqref="A1:D1"/>
    </sheetView>
  </sheetViews>
  <sheetFormatPr defaultColWidth="9.00390625" defaultRowHeight="13.5"/>
  <cols>
    <col min="1" max="1" width="14.625" style="0" customWidth="1"/>
    <col min="2" max="7" width="11.875" style="0" customWidth="1"/>
    <col min="9" max="9" width="11.00390625" style="0" customWidth="1"/>
  </cols>
  <sheetData>
    <row r="1" spans="1:7" ht="22.5" customHeight="1">
      <c r="A1" s="183" t="s">
        <v>563</v>
      </c>
      <c r="B1" s="183"/>
      <c r="C1" s="183"/>
      <c r="D1" s="183"/>
      <c r="E1" s="22"/>
      <c r="F1" s="22"/>
      <c r="G1" s="22"/>
    </row>
    <row r="2" ht="22.5" customHeight="1" thickBot="1"/>
    <row r="3" spans="1:8" ht="9.75" customHeight="1">
      <c r="A3" s="193" t="s">
        <v>22</v>
      </c>
      <c r="B3" s="187" t="s">
        <v>59</v>
      </c>
      <c r="C3" s="187"/>
      <c r="D3" s="187" t="s">
        <v>17</v>
      </c>
      <c r="E3" s="187"/>
      <c r="F3" s="187" t="s">
        <v>60</v>
      </c>
      <c r="G3" s="188"/>
      <c r="H3" s="2"/>
    </row>
    <row r="4" spans="1:8" ht="4.5" customHeight="1">
      <c r="A4" s="194"/>
      <c r="B4" s="195"/>
      <c r="C4" s="195"/>
      <c r="D4" s="195"/>
      <c r="E4" s="195"/>
      <c r="F4" s="195"/>
      <c r="G4" s="179"/>
      <c r="H4" s="2"/>
    </row>
    <row r="5" spans="1:8" ht="13.5">
      <c r="A5" s="194"/>
      <c r="B5" s="44" t="s">
        <v>21</v>
      </c>
      <c r="C5" s="44" t="s">
        <v>58</v>
      </c>
      <c r="D5" s="44" t="s">
        <v>21</v>
      </c>
      <c r="E5" s="44" t="s">
        <v>58</v>
      </c>
      <c r="F5" s="44" t="s">
        <v>297</v>
      </c>
      <c r="G5" s="45" t="s">
        <v>298</v>
      </c>
      <c r="H5" s="2"/>
    </row>
    <row r="6" spans="1:8" ht="7.5" customHeight="1">
      <c r="A6" s="16"/>
      <c r="B6" s="17" t="s">
        <v>61</v>
      </c>
      <c r="C6" s="17" t="s">
        <v>14</v>
      </c>
      <c r="D6" s="17" t="s">
        <v>13</v>
      </c>
      <c r="E6" s="17" t="s">
        <v>14</v>
      </c>
      <c r="F6" s="17" t="s">
        <v>13</v>
      </c>
      <c r="G6" s="25" t="s">
        <v>14</v>
      </c>
      <c r="H6" s="2"/>
    </row>
    <row r="7" spans="1:9" ht="28.5" customHeight="1">
      <c r="A7" s="52" t="s">
        <v>430</v>
      </c>
      <c r="B7" s="41">
        <v>1075</v>
      </c>
      <c r="C7" s="41">
        <v>40632</v>
      </c>
      <c r="D7" s="41">
        <v>1054</v>
      </c>
      <c r="E7" s="41">
        <v>40152</v>
      </c>
      <c r="F7" s="41">
        <v>21</v>
      </c>
      <c r="G7" s="46">
        <v>480</v>
      </c>
      <c r="H7" s="108"/>
      <c r="I7" s="108"/>
    </row>
    <row r="8" spans="1:9" ht="28.5" customHeight="1">
      <c r="A8" s="53" t="s">
        <v>431</v>
      </c>
      <c r="B8" s="33">
        <v>14435</v>
      </c>
      <c r="C8" s="33">
        <v>552091</v>
      </c>
      <c r="D8" s="33">
        <v>13942</v>
      </c>
      <c r="E8" s="33">
        <v>545986</v>
      </c>
      <c r="F8" s="33">
        <v>493</v>
      </c>
      <c r="G8" s="47">
        <v>6105</v>
      </c>
      <c r="H8" s="108"/>
      <c r="I8" s="108"/>
    </row>
    <row r="9" spans="1:9" ht="28.5" customHeight="1">
      <c r="A9" s="53" t="s">
        <v>404</v>
      </c>
      <c r="B9" s="33">
        <v>16212</v>
      </c>
      <c r="C9" s="33">
        <v>593582</v>
      </c>
      <c r="D9" s="33">
        <v>15638</v>
      </c>
      <c r="E9" s="33">
        <v>585839</v>
      </c>
      <c r="F9" s="33">
        <v>574</v>
      </c>
      <c r="G9" s="47">
        <v>7743</v>
      </c>
      <c r="H9" s="108"/>
      <c r="I9" s="108"/>
    </row>
    <row r="10" spans="1:9" ht="28.5" customHeight="1">
      <c r="A10" s="53" t="s">
        <v>405</v>
      </c>
      <c r="B10" s="33">
        <v>17633</v>
      </c>
      <c r="C10" s="33">
        <v>622291</v>
      </c>
      <c r="D10" s="33">
        <v>17094</v>
      </c>
      <c r="E10" s="33">
        <v>655732</v>
      </c>
      <c r="F10" s="33">
        <v>539</v>
      </c>
      <c r="G10" s="47">
        <v>6559</v>
      </c>
      <c r="H10" s="108"/>
      <c r="I10" s="108"/>
    </row>
    <row r="11" spans="1:9" ht="28.5" customHeight="1">
      <c r="A11" s="53" t="s">
        <v>406</v>
      </c>
      <c r="B11" s="33">
        <v>19697</v>
      </c>
      <c r="C11" s="33">
        <v>686505</v>
      </c>
      <c r="D11" s="33">
        <v>19055</v>
      </c>
      <c r="E11" s="33">
        <v>676800</v>
      </c>
      <c r="F11" s="33">
        <v>642</v>
      </c>
      <c r="G11" s="47">
        <v>9705</v>
      </c>
      <c r="H11" s="108"/>
      <c r="I11" s="108"/>
    </row>
    <row r="12" spans="1:9" ht="28.5" customHeight="1">
      <c r="A12" s="53" t="s">
        <v>407</v>
      </c>
      <c r="B12" s="33">
        <v>20811</v>
      </c>
      <c r="C12" s="33">
        <v>734964</v>
      </c>
      <c r="D12" s="33">
        <v>20185</v>
      </c>
      <c r="E12" s="33">
        <v>722930</v>
      </c>
      <c r="F12" s="33">
        <v>626</v>
      </c>
      <c r="G12" s="47">
        <v>12034</v>
      </c>
      <c r="H12" s="108"/>
      <c r="I12" s="108"/>
    </row>
    <row r="13" spans="1:9" ht="28.5" customHeight="1">
      <c r="A13" s="53" t="s">
        <v>408</v>
      </c>
      <c r="B13" s="33">
        <v>21833</v>
      </c>
      <c r="C13" s="33">
        <v>723656</v>
      </c>
      <c r="D13" s="33">
        <v>21179</v>
      </c>
      <c r="E13" s="33">
        <v>712552</v>
      </c>
      <c r="F13" s="33">
        <v>654</v>
      </c>
      <c r="G13" s="47">
        <v>11104</v>
      </c>
      <c r="H13" s="108"/>
      <c r="I13" s="108"/>
    </row>
    <row r="14" spans="1:9" ht="28.5" customHeight="1">
      <c r="A14" s="53" t="s">
        <v>409</v>
      </c>
      <c r="B14" s="33">
        <v>22057</v>
      </c>
      <c r="C14" s="33">
        <v>778042</v>
      </c>
      <c r="D14" s="33">
        <v>21380</v>
      </c>
      <c r="E14" s="33">
        <v>763788</v>
      </c>
      <c r="F14" s="33">
        <v>677</v>
      </c>
      <c r="G14" s="47">
        <v>14254</v>
      </c>
      <c r="H14" s="108"/>
      <c r="I14" s="108"/>
    </row>
    <row r="15" spans="1:9" ht="28.5" customHeight="1">
      <c r="A15" s="53" t="s">
        <v>410</v>
      </c>
      <c r="B15" s="33">
        <v>23978</v>
      </c>
      <c r="C15" s="33">
        <v>739939</v>
      </c>
      <c r="D15" s="33">
        <v>22986</v>
      </c>
      <c r="E15" s="33">
        <v>723451</v>
      </c>
      <c r="F15" s="33">
        <v>992</v>
      </c>
      <c r="G15" s="47">
        <v>16488</v>
      </c>
      <c r="H15" s="108"/>
      <c r="I15" s="108"/>
    </row>
    <row r="16" spans="1:9" ht="28.5" customHeight="1">
      <c r="A16" s="53" t="s">
        <v>411</v>
      </c>
      <c r="B16" s="33">
        <v>25681</v>
      </c>
      <c r="C16" s="33">
        <v>855694</v>
      </c>
      <c r="D16" s="33">
        <v>24699</v>
      </c>
      <c r="E16" s="33">
        <v>836374</v>
      </c>
      <c r="F16" s="33">
        <v>982</v>
      </c>
      <c r="G16" s="47">
        <v>19320</v>
      </c>
      <c r="H16" s="108"/>
      <c r="I16" s="108"/>
    </row>
    <row r="17" spans="1:9" ht="28.5" customHeight="1">
      <c r="A17" s="53" t="s">
        <v>412</v>
      </c>
      <c r="B17" s="33">
        <v>27125</v>
      </c>
      <c r="C17" s="33">
        <v>896748</v>
      </c>
      <c r="D17" s="33">
        <v>26251</v>
      </c>
      <c r="E17" s="33">
        <v>879777</v>
      </c>
      <c r="F17" s="33">
        <v>874</v>
      </c>
      <c r="G17" s="47">
        <v>16971</v>
      </c>
      <c r="H17" s="108"/>
      <c r="I17" s="108"/>
    </row>
    <row r="18" spans="1:9" ht="28.5" customHeight="1">
      <c r="A18" s="53" t="s">
        <v>413</v>
      </c>
      <c r="B18" s="33">
        <v>29094</v>
      </c>
      <c r="C18" s="33">
        <v>960059</v>
      </c>
      <c r="D18" s="33">
        <v>28155</v>
      </c>
      <c r="E18" s="33">
        <v>942495</v>
      </c>
      <c r="F18" s="33">
        <v>939</v>
      </c>
      <c r="G18" s="47">
        <v>17564</v>
      </c>
      <c r="H18" s="108"/>
      <c r="I18" s="108"/>
    </row>
    <row r="19" spans="1:9" ht="28.5" customHeight="1">
      <c r="A19" s="53" t="s">
        <v>414</v>
      </c>
      <c r="B19" s="33">
        <v>33732</v>
      </c>
      <c r="C19" s="33">
        <v>995965</v>
      </c>
      <c r="D19" s="33">
        <v>32638</v>
      </c>
      <c r="E19" s="33">
        <v>977524</v>
      </c>
      <c r="F19" s="33">
        <v>1094</v>
      </c>
      <c r="G19" s="47">
        <v>18441</v>
      </c>
      <c r="H19" s="108"/>
      <c r="I19" s="108"/>
    </row>
    <row r="20" spans="1:9" ht="28.5" customHeight="1">
      <c r="A20" s="53" t="s">
        <v>415</v>
      </c>
      <c r="B20" s="33">
        <v>37118</v>
      </c>
      <c r="C20" s="33">
        <v>1117267</v>
      </c>
      <c r="D20" s="33">
        <v>35938</v>
      </c>
      <c r="E20" s="33">
        <v>1098260</v>
      </c>
      <c r="F20" s="33">
        <v>1180</v>
      </c>
      <c r="G20" s="47">
        <v>19007</v>
      </c>
      <c r="H20" s="108"/>
      <c r="I20" s="108"/>
    </row>
    <row r="21" spans="1:9" ht="28.5" customHeight="1">
      <c r="A21" s="53" t="s">
        <v>416</v>
      </c>
      <c r="B21" s="33">
        <v>41882</v>
      </c>
      <c r="C21" s="33">
        <v>1366207</v>
      </c>
      <c r="D21" s="33">
        <v>40604</v>
      </c>
      <c r="E21" s="33">
        <v>1348083</v>
      </c>
      <c r="F21" s="33">
        <v>1278</v>
      </c>
      <c r="G21" s="47">
        <v>18124</v>
      </c>
      <c r="H21" s="108"/>
      <c r="I21" s="108"/>
    </row>
    <row r="22" spans="1:9" ht="28.5" customHeight="1">
      <c r="A22" s="53" t="s">
        <v>417</v>
      </c>
      <c r="B22" s="33">
        <v>51358</v>
      </c>
      <c r="C22" s="33">
        <v>1491228</v>
      </c>
      <c r="D22" s="33">
        <v>50289</v>
      </c>
      <c r="E22" s="33">
        <v>1476262</v>
      </c>
      <c r="F22" s="33">
        <v>1069</v>
      </c>
      <c r="G22" s="47">
        <v>14966</v>
      </c>
      <c r="H22" s="108"/>
      <c r="I22" s="108"/>
    </row>
    <row r="23" spans="1:9" ht="28.5" customHeight="1">
      <c r="A23" s="53" t="s">
        <v>418</v>
      </c>
      <c r="B23" s="33">
        <v>59802</v>
      </c>
      <c r="C23" s="33">
        <v>1692336</v>
      </c>
      <c r="D23" s="33">
        <v>58597</v>
      </c>
      <c r="E23" s="33">
        <v>1676001</v>
      </c>
      <c r="F23" s="33">
        <v>1205</v>
      </c>
      <c r="G23" s="47">
        <v>16335</v>
      </c>
      <c r="H23" s="108"/>
      <c r="I23" s="108"/>
    </row>
    <row r="24" spans="1:9" ht="28.5" customHeight="1">
      <c r="A24" s="53" t="s">
        <v>419</v>
      </c>
      <c r="B24" s="33">
        <v>65410</v>
      </c>
      <c r="C24" s="33">
        <v>1883765</v>
      </c>
      <c r="D24" s="33">
        <v>64042</v>
      </c>
      <c r="E24" s="33">
        <v>1865618</v>
      </c>
      <c r="F24" s="33">
        <v>1368</v>
      </c>
      <c r="G24" s="47">
        <v>18147</v>
      </c>
      <c r="H24" s="108"/>
      <c r="I24" s="108"/>
    </row>
    <row r="25" spans="1:9" ht="28.5" customHeight="1">
      <c r="A25" s="53" t="s">
        <v>420</v>
      </c>
      <c r="B25" s="33">
        <v>69357</v>
      </c>
      <c r="C25" s="33">
        <v>1834109</v>
      </c>
      <c r="D25" s="33">
        <v>67733</v>
      </c>
      <c r="E25" s="33">
        <v>1809120</v>
      </c>
      <c r="F25" s="33">
        <v>1624</v>
      </c>
      <c r="G25" s="47">
        <v>24989</v>
      </c>
      <c r="H25" s="108"/>
      <c r="I25" s="108"/>
    </row>
    <row r="26" spans="1:9" ht="28.5" customHeight="1">
      <c r="A26" s="53" t="s">
        <v>421</v>
      </c>
      <c r="B26" s="33">
        <v>73430</v>
      </c>
      <c r="C26" s="33">
        <v>1901188</v>
      </c>
      <c r="D26" s="33">
        <v>72057</v>
      </c>
      <c r="E26" s="33">
        <v>1881211</v>
      </c>
      <c r="F26" s="33">
        <v>1373</v>
      </c>
      <c r="G26" s="47">
        <v>19977</v>
      </c>
      <c r="H26" s="108"/>
      <c r="I26" s="108"/>
    </row>
    <row r="27" spans="1:9" ht="28.5" customHeight="1">
      <c r="A27" s="53" t="s">
        <v>422</v>
      </c>
      <c r="B27" s="33">
        <v>79486</v>
      </c>
      <c r="C27" s="33">
        <v>1948150</v>
      </c>
      <c r="D27" s="33">
        <v>78272</v>
      </c>
      <c r="E27" s="33">
        <v>1931013</v>
      </c>
      <c r="F27" s="33">
        <f aca="true" t="shared" si="0" ref="F27:G31">+B27-D27</f>
        <v>1214</v>
      </c>
      <c r="G27" s="47">
        <f t="shared" si="0"/>
        <v>17137</v>
      </c>
      <c r="H27" s="108"/>
      <c r="I27" s="108"/>
    </row>
    <row r="28" spans="1:9" ht="28.5" customHeight="1">
      <c r="A28" s="53" t="s">
        <v>423</v>
      </c>
      <c r="B28" s="33">
        <v>78279</v>
      </c>
      <c r="C28" s="33">
        <v>1918524</v>
      </c>
      <c r="D28" s="33">
        <v>76968</v>
      </c>
      <c r="E28" s="33">
        <v>1899777</v>
      </c>
      <c r="F28" s="33">
        <f t="shared" si="0"/>
        <v>1311</v>
      </c>
      <c r="G28" s="47">
        <f t="shared" si="0"/>
        <v>18747</v>
      </c>
      <c r="H28" s="108"/>
      <c r="I28" s="108"/>
    </row>
    <row r="29" spans="1:9" ht="28.5" customHeight="1">
      <c r="A29" s="53" t="s">
        <v>424</v>
      </c>
      <c r="B29" s="33">
        <v>77132</v>
      </c>
      <c r="C29" s="33">
        <v>1912488</v>
      </c>
      <c r="D29" s="33">
        <v>75918</v>
      </c>
      <c r="E29" s="33">
        <v>1896738</v>
      </c>
      <c r="F29" s="33">
        <f t="shared" si="0"/>
        <v>1214</v>
      </c>
      <c r="G29" s="47">
        <f t="shared" si="0"/>
        <v>15750</v>
      </c>
      <c r="H29" s="108"/>
      <c r="I29" s="108"/>
    </row>
    <row r="30" spans="1:9" ht="28.5" customHeight="1">
      <c r="A30" s="53" t="s">
        <v>425</v>
      </c>
      <c r="B30" s="33">
        <v>74848</v>
      </c>
      <c r="C30" s="33">
        <v>1956332</v>
      </c>
      <c r="D30" s="33">
        <v>73838</v>
      </c>
      <c r="E30" s="33">
        <v>1944436</v>
      </c>
      <c r="F30" s="33">
        <f t="shared" si="0"/>
        <v>1010</v>
      </c>
      <c r="G30" s="47">
        <f t="shared" si="0"/>
        <v>11896</v>
      </c>
      <c r="H30" s="108"/>
      <c r="I30" s="108"/>
    </row>
    <row r="31" spans="1:9" ht="28.5" customHeight="1" thickBot="1">
      <c r="A31" s="54" t="s">
        <v>426</v>
      </c>
      <c r="B31" s="37">
        <v>73817</v>
      </c>
      <c r="C31" s="37">
        <v>1845951</v>
      </c>
      <c r="D31" s="37">
        <v>72740</v>
      </c>
      <c r="E31" s="37">
        <v>1832809</v>
      </c>
      <c r="F31" s="37">
        <f t="shared" si="0"/>
        <v>1077</v>
      </c>
      <c r="G31" s="48">
        <f t="shared" si="0"/>
        <v>13142</v>
      </c>
      <c r="H31" s="108"/>
      <c r="I31" s="108"/>
    </row>
    <row r="32" spans="1:7" ht="18" customHeight="1">
      <c r="A32" s="3"/>
      <c r="B32" s="3"/>
      <c r="C32" s="3"/>
      <c r="D32" s="184" t="s">
        <v>569</v>
      </c>
      <c r="E32" s="184"/>
      <c r="F32" s="184"/>
      <c r="G32" s="184"/>
    </row>
  </sheetData>
  <sheetProtection password="CF44" sheet="1" objects="1" scenarios="1"/>
  <mergeCells count="6">
    <mergeCell ref="A1:D1"/>
    <mergeCell ref="D32:G32"/>
    <mergeCell ref="A3:A5"/>
    <mergeCell ref="B3:C4"/>
    <mergeCell ref="D3:E4"/>
    <mergeCell ref="F3:G4"/>
  </mergeCells>
  <printOptions/>
  <pageMargins left="0.7874015748031497" right="0.7874015748031497" top="0.7874015748031497" bottom="0.5905511811023623" header="0.5118110236220472" footer="0.5118110236220472"/>
  <pageSetup firstPageNumber="197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2.875" style="0" customWidth="1"/>
    <col min="2" max="4" width="10.625" style="0" customWidth="1"/>
    <col min="5" max="7" width="14.125" style="0" customWidth="1"/>
  </cols>
  <sheetData>
    <row r="1" spans="1:7" ht="22.5" customHeight="1">
      <c r="A1" s="183" t="s">
        <v>564</v>
      </c>
      <c r="B1" s="183"/>
      <c r="C1" s="183"/>
      <c r="D1" s="183"/>
      <c r="E1" s="183"/>
      <c r="F1" s="22"/>
      <c r="G1" s="22"/>
    </row>
    <row r="2" ht="22.5" customHeight="1" thickBot="1"/>
    <row r="3" spans="1:8" ht="14.25" customHeight="1">
      <c r="A3" s="193" t="s">
        <v>304</v>
      </c>
      <c r="B3" s="170" t="s">
        <v>67</v>
      </c>
      <c r="C3" s="170"/>
      <c r="D3" s="170"/>
      <c r="E3" s="170" t="s">
        <v>68</v>
      </c>
      <c r="F3" s="170"/>
      <c r="G3" s="171"/>
      <c r="H3" s="2"/>
    </row>
    <row r="4" spans="1:8" ht="13.5" customHeight="1">
      <c r="A4" s="194"/>
      <c r="B4" s="55" t="s">
        <v>302</v>
      </c>
      <c r="C4" s="55" t="s">
        <v>300</v>
      </c>
      <c r="D4" s="180" t="s">
        <v>71</v>
      </c>
      <c r="E4" s="195" t="s">
        <v>303</v>
      </c>
      <c r="F4" s="195" t="s">
        <v>70</v>
      </c>
      <c r="G4" s="182" t="s">
        <v>71</v>
      </c>
      <c r="H4" s="2"/>
    </row>
    <row r="5" spans="1:8" ht="13.5">
      <c r="A5" s="194"/>
      <c r="B5" s="56" t="s">
        <v>301</v>
      </c>
      <c r="C5" s="56" t="s">
        <v>299</v>
      </c>
      <c r="D5" s="180"/>
      <c r="E5" s="195"/>
      <c r="F5" s="195"/>
      <c r="G5" s="182"/>
      <c r="H5" s="2"/>
    </row>
    <row r="6" spans="1:8" ht="7.5" customHeight="1">
      <c r="A6" s="16"/>
      <c r="B6" s="17" t="s">
        <v>55</v>
      </c>
      <c r="C6" s="17" t="s">
        <v>26</v>
      </c>
      <c r="D6" s="17" t="s">
        <v>64</v>
      </c>
      <c r="E6" s="17" t="s">
        <v>65</v>
      </c>
      <c r="F6" s="17" t="s">
        <v>66</v>
      </c>
      <c r="G6" s="25" t="s">
        <v>65</v>
      </c>
      <c r="H6" s="2"/>
    </row>
    <row r="7" spans="1:8" s="6" customFormat="1" ht="33" customHeight="1">
      <c r="A7" s="40" t="s">
        <v>395</v>
      </c>
      <c r="B7" s="41">
        <v>911</v>
      </c>
      <c r="C7" s="41">
        <v>27</v>
      </c>
      <c r="D7" s="41">
        <v>938</v>
      </c>
      <c r="E7" s="41">
        <v>59903117</v>
      </c>
      <c r="F7" s="41">
        <v>1283219</v>
      </c>
      <c r="G7" s="46">
        <v>61186336</v>
      </c>
      <c r="H7" s="11"/>
    </row>
    <row r="8" spans="1:8" s="6" customFormat="1" ht="33" customHeight="1">
      <c r="A8" s="32" t="s">
        <v>396</v>
      </c>
      <c r="B8" s="33">
        <v>941</v>
      </c>
      <c r="C8" s="33">
        <v>28</v>
      </c>
      <c r="D8" s="33">
        <v>969</v>
      </c>
      <c r="E8" s="33">
        <v>71869492</v>
      </c>
      <c r="F8" s="33">
        <v>1373972</v>
      </c>
      <c r="G8" s="47">
        <v>73243464</v>
      </c>
      <c r="H8" s="11"/>
    </row>
    <row r="9" spans="1:8" s="6" customFormat="1" ht="33" customHeight="1">
      <c r="A9" s="32" t="s">
        <v>397</v>
      </c>
      <c r="B9" s="33">
        <v>1031</v>
      </c>
      <c r="C9" s="33">
        <v>32</v>
      </c>
      <c r="D9" s="33">
        <v>1063</v>
      </c>
      <c r="E9" s="33">
        <v>84141696</v>
      </c>
      <c r="F9" s="33">
        <v>1601769</v>
      </c>
      <c r="G9" s="47">
        <v>85743465</v>
      </c>
      <c r="H9" s="11"/>
    </row>
    <row r="10" spans="1:8" s="6" customFormat="1" ht="33" customHeight="1">
      <c r="A10" s="32" t="s">
        <v>398</v>
      </c>
      <c r="B10" s="33">
        <v>1055</v>
      </c>
      <c r="C10" s="33">
        <v>28</v>
      </c>
      <c r="D10" s="33">
        <v>1083</v>
      </c>
      <c r="E10" s="33">
        <v>90040079</v>
      </c>
      <c r="F10" s="33">
        <v>1604781</v>
      </c>
      <c r="G10" s="47">
        <v>91680860</v>
      </c>
      <c r="H10" s="11"/>
    </row>
    <row r="11" spans="1:8" s="6" customFormat="1" ht="33" customHeight="1">
      <c r="A11" s="32" t="s">
        <v>399</v>
      </c>
      <c r="B11" s="33">
        <v>1094</v>
      </c>
      <c r="C11" s="33">
        <v>31</v>
      </c>
      <c r="D11" s="33">
        <v>1125</v>
      </c>
      <c r="E11" s="33">
        <v>98048682</v>
      </c>
      <c r="F11" s="33">
        <v>1635985</v>
      </c>
      <c r="G11" s="47">
        <v>99684667</v>
      </c>
      <c r="H11" s="11"/>
    </row>
    <row r="12" spans="1:8" s="6" customFormat="1" ht="33" customHeight="1">
      <c r="A12" s="32" t="s">
        <v>400</v>
      </c>
      <c r="B12" s="33">
        <v>1238</v>
      </c>
      <c r="C12" s="33">
        <v>51</v>
      </c>
      <c r="D12" s="33">
        <v>1289</v>
      </c>
      <c r="E12" s="33">
        <v>107248355</v>
      </c>
      <c r="F12" s="33">
        <v>2771099</v>
      </c>
      <c r="G12" s="47">
        <v>110019454</v>
      </c>
      <c r="H12" s="11"/>
    </row>
    <row r="13" spans="1:8" s="6" customFormat="1" ht="33" customHeight="1">
      <c r="A13" s="32" t="s">
        <v>401</v>
      </c>
      <c r="B13" s="33">
        <v>1331</v>
      </c>
      <c r="C13" s="33">
        <v>78</v>
      </c>
      <c r="D13" s="33">
        <v>1409</v>
      </c>
      <c r="E13" s="33">
        <v>117929886</v>
      </c>
      <c r="F13" s="33">
        <v>5775137</v>
      </c>
      <c r="G13" s="47">
        <v>123705023</v>
      </c>
      <c r="H13" s="11"/>
    </row>
    <row r="14" spans="1:8" s="6" customFormat="1" ht="33" customHeight="1" thickBot="1">
      <c r="A14" s="36" t="s">
        <v>402</v>
      </c>
      <c r="B14" s="37">
        <v>1389</v>
      </c>
      <c r="C14" s="37">
        <v>89</v>
      </c>
      <c r="D14" s="37">
        <v>1478</v>
      </c>
      <c r="E14" s="37">
        <v>103818715</v>
      </c>
      <c r="F14" s="37">
        <v>6879518</v>
      </c>
      <c r="G14" s="48">
        <v>110698233</v>
      </c>
      <c r="H14" s="11"/>
    </row>
    <row r="15" spans="1:8" ht="18" customHeight="1">
      <c r="A15" s="172" t="s">
        <v>571</v>
      </c>
      <c r="B15" s="172"/>
      <c r="C15" s="172"/>
      <c r="D15" s="172"/>
      <c r="E15" s="173" t="s">
        <v>570</v>
      </c>
      <c r="F15" s="173"/>
      <c r="G15" s="173"/>
      <c r="H15" s="2"/>
    </row>
    <row r="16" spans="1:7" ht="13.5">
      <c r="A16" s="181"/>
      <c r="B16" s="181"/>
      <c r="C16" s="181"/>
      <c r="D16" s="181"/>
      <c r="E16" s="181"/>
      <c r="F16" s="181"/>
      <c r="G16" s="181"/>
    </row>
  </sheetData>
  <sheetProtection password="CF44" sheet="1" objects="1" scenarios="1"/>
  <mergeCells count="11">
    <mergeCell ref="E15:G15"/>
    <mergeCell ref="A1:E1"/>
    <mergeCell ref="D4:D5"/>
    <mergeCell ref="A16:G16"/>
    <mergeCell ref="G4:G5"/>
    <mergeCell ref="E4:E5"/>
    <mergeCell ref="A3:A5"/>
    <mergeCell ref="F4:F5"/>
    <mergeCell ref="B3:D3"/>
    <mergeCell ref="E3:G3"/>
    <mergeCell ref="A15:D15"/>
  </mergeCells>
  <printOptions/>
  <pageMargins left="0.7874015748031497" right="0.7874015748031497" top="0.7874015748031497" bottom="0.5905511811023623" header="0.5118110236220472" footer="0.5118110236220472"/>
  <pageSetup firstPageNumber="198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2.75390625" style="8" customWidth="1"/>
    <col min="2" max="4" width="9.625" style="0" customWidth="1"/>
    <col min="5" max="7" width="15.125" style="0" customWidth="1"/>
    <col min="9" max="9" width="13.625" style="0" customWidth="1"/>
  </cols>
  <sheetData>
    <row r="1" spans="1:7" ht="22.5" customHeight="1">
      <c r="A1" s="183" t="s">
        <v>565</v>
      </c>
      <c r="B1" s="183"/>
      <c r="C1" s="183"/>
      <c r="D1" s="183"/>
      <c r="E1" s="183"/>
      <c r="F1" s="22"/>
      <c r="G1" s="22"/>
    </row>
    <row r="2" ht="22.5" customHeight="1" thickBot="1"/>
    <row r="3" spans="1:7" ht="14.25" customHeight="1">
      <c r="A3" s="185" t="s">
        <v>305</v>
      </c>
      <c r="B3" s="175" t="s">
        <v>78</v>
      </c>
      <c r="C3" s="176"/>
      <c r="D3" s="177"/>
      <c r="E3" s="166" t="s">
        <v>574</v>
      </c>
      <c r="F3" s="167"/>
      <c r="G3" s="168"/>
    </row>
    <row r="4" spans="1:7" ht="13.5">
      <c r="A4" s="186"/>
      <c r="B4" s="57"/>
      <c r="C4" s="57" t="s">
        <v>72</v>
      </c>
      <c r="D4" s="57"/>
      <c r="E4" s="58"/>
      <c r="F4" s="58"/>
      <c r="G4" s="59"/>
    </row>
    <row r="5" spans="1:7" ht="13.5">
      <c r="A5" s="186"/>
      <c r="B5" s="28" t="s">
        <v>306</v>
      </c>
      <c r="C5" s="28" t="s">
        <v>73</v>
      </c>
      <c r="D5" s="28" t="s">
        <v>71</v>
      </c>
      <c r="E5" s="28" t="s">
        <v>307</v>
      </c>
      <c r="F5" s="28" t="s">
        <v>82</v>
      </c>
      <c r="G5" s="29" t="s">
        <v>81</v>
      </c>
    </row>
    <row r="6" spans="1:7" ht="13.5">
      <c r="A6" s="186"/>
      <c r="B6" s="15" t="s">
        <v>79</v>
      </c>
      <c r="C6" s="15" t="s">
        <v>74</v>
      </c>
      <c r="D6" s="15"/>
      <c r="E6" s="60"/>
      <c r="F6" s="60"/>
      <c r="G6" s="61"/>
    </row>
    <row r="7" spans="1:7" ht="7.5" customHeight="1">
      <c r="A7" s="62"/>
      <c r="B7" s="17" t="s">
        <v>55</v>
      </c>
      <c r="C7" s="17" t="s">
        <v>26</v>
      </c>
      <c r="D7" s="17" t="s">
        <v>64</v>
      </c>
      <c r="E7" s="17" t="s">
        <v>65</v>
      </c>
      <c r="F7" s="17" t="s">
        <v>66</v>
      </c>
      <c r="G7" s="25" t="s">
        <v>65</v>
      </c>
    </row>
    <row r="8" spans="1:9" ht="27" customHeight="1">
      <c r="A8" s="63" t="s">
        <v>75</v>
      </c>
      <c r="B8" s="64">
        <v>1430</v>
      </c>
      <c r="C8" s="64">
        <v>48</v>
      </c>
      <c r="D8" s="64">
        <v>1478</v>
      </c>
      <c r="E8" s="64">
        <v>60885963</v>
      </c>
      <c r="F8" s="64">
        <v>816800</v>
      </c>
      <c r="G8" s="65">
        <v>60069163</v>
      </c>
      <c r="H8" s="105"/>
      <c r="I8" s="105"/>
    </row>
    <row r="9" spans="1:9" ht="27" customHeight="1">
      <c r="A9" s="32" t="s">
        <v>47</v>
      </c>
      <c r="B9" s="33">
        <v>1465</v>
      </c>
      <c r="C9" s="33">
        <v>61</v>
      </c>
      <c r="D9" s="33">
        <v>1526</v>
      </c>
      <c r="E9" s="33">
        <v>820033768</v>
      </c>
      <c r="F9" s="33">
        <v>11211320</v>
      </c>
      <c r="G9" s="47">
        <v>808822448</v>
      </c>
      <c r="H9" s="105"/>
      <c r="I9" s="105"/>
    </row>
    <row r="10" spans="1:9" ht="27" customHeight="1">
      <c r="A10" s="32" t="s">
        <v>49</v>
      </c>
      <c r="B10" s="33">
        <v>1517</v>
      </c>
      <c r="C10" s="33">
        <v>54</v>
      </c>
      <c r="D10" s="33">
        <v>1571</v>
      </c>
      <c r="E10" s="33">
        <v>827375868</v>
      </c>
      <c r="F10" s="33">
        <v>11989280</v>
      </c>
      <c r="G10" s="47">
        <v>815386588</v>
      </c>
      <c r="H10" s="105"/>
      <c r="I10" s="105"/>
    </row>
    <row r="11" spans="1:9" ht="27" customHeight="1">
      <c r="A11" s="32" t="s">
        <v>76</v>
      </c>
      <c r="B11" s="33">
        <v>1594</v>
      </c>
      <c r="C11" s="33">
        <v>55</v>
      </c>
      <c r="D11" s="33">
        <v>1649</v>
      </c>
      <c r="E11" s="33">
        <v>909355577</v>
      </c>
      <c r="F11" s="33">
        <v>12507580</v>
      </c>
      <c r="G11" s="47">
        <v>896847997</v>
      </c>
      <c r="H11" s="105"/>
      <c r="I11" s="105"/>
    </row>
    <row r="12" spans="1:9" ht="27" customHeight="1">
      <c r="A12" s="32" t="s">
        <v>29</v>
      </c>
      <c r="B12" s="33">
        <v>1659</v>
      </c>
      <c r="C12" s="33">
        <v>57</v>
      </c>
      <c r="D12" s="33">
        <v>1716</v>
      </c>
      <c r="E12" s="33">
        <v>951267224</v>
      </c>
      <c r="F12" s="33">
        <v>16970520</v>
      </c>
      <c r="G12" s="47">
        <v>934296704</v>
      </c>
      <c r="H12" s="105"/>
      <c r="I12" s="105"/>
    </row>
    <row r="13" spans="1:9" ht="27" customHeight="1">
      <c r="A13" s="32" t="s">
        <v>30</v>
      </c>
      <c r="B13" s="33">
        <v>1746</v>
      </c>
      <c r="C13" s="33">
        <v>58</v>
      </c>
      <c r="D13" s="33">
        <v>1804</v>
      </c>
      <c r="E13" s="33">
        <v>1043609688</v>
      </c>
      <c r="F13" s="33">
        <v>35930445</v>
      </c>
      <c r="G13" s="47">
        <v>1007679243</v>
      </c>
      <c r="H13" s="105"/>
      <c r="I13" s="105"/>
    </row>
    <row r="14" spans="1:9" ht="27" customHeight="1">
      <c r="A14" s="32" t="s">
        <v>31</v>
      </c>
      <c r="B14" s="33">
        <v>1799</v>
      </c>
      <c r="C14" s="33">
        <v>41</v>
      </c>
      <c r="D14" s="33">
        <v>1840</v>
      </c>
      <c r="E14" s="33">
        <v>1031204569</v>
      </c>
      <c r="F14" s="33">
        <v>36677845</v>
      </c>
      <c r="G14" s="47">
        <v>994526724</v>
      </c>
      <c r="H14" s="105"/>
      <c r="I14" s="105"/>
    </row>
    <row r="15" spans="1:9" ht="27" customHeight="1">
      <c r="A15" s="32" t="s">
        <v>32</v>
      </c>
      <c r="B15" s="33">
        <v>1840</v>
      </c>
      <c r="C15" s="33">
        <v>57</v>
      </c>
      <c r="D15" s="33">
        <v>1897</v>
      </c>
      <c r="E15" s="33">
        <v>1134014105</v>
      </c>
      <c r="F15" s="33">
        <v>37708285</v>
      </c>
      <c r="G15" s="47">
        <v>1096305820</v>
      </c>
      <c r="H15" s="105"/>
      <c r="I15" s="105"/>
    </row>
    <row r="16" spans="1:9" ht="27" customHeight="1">
      <c r="A16" s="32" t="s">
        <v>34</v>
      </c>
      <c r="B16" s="33">
        <v>1970</v>
      </c>
      <c r="C16" s="33">
        <v>57</v>
      </c>
      <c r="D16" s="33">
        <v>2027</v>
      </c>
      <c r="E16" s="33">
        <v>1104663888</v>
      </c>
      <c r="F16" s="33">
        <v>37653810</v>
      </c>
      <c r="G16" s="47">
        <v>1067010078</v>
      </c>
      <c r="H16" s="105"/>
      <c r="I16" s="105"/>
    </row>
    <row r="17" spans="1:9" ht="27" customHeight="1">
      <c r="A17" s="32" t="s">
        <v>36</v>
      </c>
      <c r="B17" s="33">
        <v>2022</v>
      </c>
      <c r="C17" s="33">
        <v>56</v>
      </c>
      <c r="D17" s="33">
        <v>2078</v>
      </c>
      <c r="E17" s="33">
        <v>1249631052</v>
      </c>
      <c r="F17" s="33">
        <v>17646100</v>
      </c>
      <c r="G17" s="47">
        <v>1231984952</v>
      </c>
      <c r="H17" s="105"/>
      <c r="I17" s="105"/>
    </row>
    <row r="18" spans="1:9" ht="27" customHeight="1">
      <c r="A18" s="32" t="s">
        <v>38</v>
      </c>
      <c r="B18" s="33">
        <v>2116</v>
      </c>
      <c r="C18" s="33">
        <v>60</v>
      </c>
      <c r="D18" s="33">
        <v>2176</v>
      </c>
      <c r="E18" s="33">
        <v>1361478348</v>
      </c>
      <c r="F18" s="33">
        <v>52925400</v>
      </c>
      <c r="G18" s="47">
        <v>1308552948</v>
      </c>
      <c r="H18" s="105"/>
      <c r="I18" s="105"/>
    </row>
    <row r="19" spans="1:9" ht="27" customHeight="1">
      <c r="A19" s="32" t="s">
        <v>40</v>
      </c>
      <c r="B19" s="33">
        <v>2184</v>
      </c>
      <c r="C19" s="33">
        <v>69</v>
      </c>
      <c r="D19" s="33">
        <v>2253</v>
      </c>
      <c r="E19" s="33">
        <v>1461046125</v>
      </c>
      <c r="F19" s="33">
        <v>59320200</v>
      </c>
      <c r="G19" s="47">
        <v>1401725925</v>
      </c>
      <c r="H19" s="105"/>
      <c r="I19" s="105"/>
    </row>
    <row r="20" spans="1:9" ht="27" customHeight="1">
      <c r="A20" s="32" t="s">
        <v>42</v>
      </c>
      <c r="B20" s="33">
        <v>2257</v>
      </c>
      <c r="C20" s="33">
        <v>77</v>
      </c>
      <c r="D20" s="33">
        <v>2334</v>
      </c>
      <c r="E20" s="33">
        <v>1481143000</v>
      </c>
      <c r="F20" s="33">
        <v>87261900</v>
      </c>
      <c r="G20" s="47">
        <v>1393881100</v>
      </c>
      <c r="H20" s="105"/>
      <c r="I20" s="105"/>
    </row>
    <row r="21" spans="1:9" ht="27" customHeight="1">
      <c r="A21" s="32" t="s">
        <v>44</v>
      </c>
      <c r="B21" s="33">
        <v>2426</v>
      </c>
      <c r="C21" s="33">
        <v>86</v>
      </c>
      <c r="D21" s="33">
        <v>2512</v>
      </c>
      <c r="E21" s="33">
        <v>1639554872</v>
      </c>
      <c r="F21" s="33">
        <v>45529880</v>
      </c>
      <c r="G21" s="47">
        <v>1594024992</v>
      </c>
      <c r="H21" s="105"/>
      <c r="I21" s="105"/>
    </row>
    <row r="22" spans="1:9" ht="27" customHeight="1">
      <c r="A22" s="32" t="s">
        <v>46</v>
      </c>
      <c r="B22" s="33">
        <v>2525</v>
      </c>
      <c r="C22" s="33">
        <v>81</v>
      </c>
      <c r="D22" s="33">
        <v>2606</v>
      </c>
      <c r="E22" s="33">
        <v>2020979012</v>
      </c>
      <c r="F22" s="33">
        <v>107346510</v>
      </c>
      <c r="G22" s="47">
        <v>1913632502</v>
      </c>
      <c r="H22" s="105"/>
      <c r="I22" s="105"/>
    </row>
    <row r="23" spans="1:9" ht="27" customHeight="1">
      <c r="A23" s="32" t="s">
        <v>48</v>
      </c>
      <c r="B23" s="33">
        <v>2631</v>
      </c>
      <c r="C23" s="33">
        <v>95</v>
      </c>
      <c r="D23" s="33">
        <v>2726</v>
      </c>
      <c r="E23" s="33">
        <v>2196207258</v>
      </c>
      <c r="F23" s="33">
        <v>120179401</v>
      </c>
      <c r="G23" s="47">
        <v>2076027857</v>
      </c>
      <c r="H23" s="105"/>
      <c r="I23" s="105"/>
    </row>
    <row r="24" spans="1:9" ht="27" customHeight="1">
      <c r="A24" s="32" t="s">
        <v>50</v>
      </c>
      <c r="B24" s="33">
        <v>2766</v>
      </c>
      <c r="C24" s="33">
        <v>113</v>
      </c>
      <c r="D24" s="33">
        <v>2879</v>
      </c>
      <c r="E24" s="33">
        <v>2430247856</v>
      </c>
      <c r="F24" s="33">
        <v>165079913</v>
      </c>
      <c r="G24" s="47">
        <v>2265167943</v>
      </c>
      <c r="H24" s="105"/>
      <c r="I24" s="105"/>
    </row>
    <row r="25" spans="1:9" ht="27" customHeight="1">
      <c r="A25" s="32" t="s">
        <v>51</v>
      </c>
      <c r="B25" s="33">
        <v>2958</v>
      </c>
      <c r="C25" s="33">
        <v>73</v>
      </c>
      <c r="D25" s="33">
        <v>3031</v>
      </c>
      <c r="E25" s="33">
        <v>2706721559</v>
      </c>
      <c r="F25" s="33">
        <v>181704386</v>
      </c>
      <c r="G25" s="47">
        <v>2525017173</v>
      </c>
      <c r="H25" s="105"/>
      <c r="I25" s="105"/>
    </row>
    <row r="26" spans="1:9" ht="27" customHeight="1">
      <c r="A26" s="32" t="s">
        <v>77</v>
      </c>
      <c r="B26" s="33">
        <v>3131</v>
      </c>
      <c r="C26" s="33">
        <v>82</v>
      </c>
      <c r="D26" s="33">
        <v>3213</v>
      </c>
      <c r="E26" s="33">
        <v>2618587423</v>
      </c>
      <c r="F26" s="33">
        <v>180382002</v>
      </c>
      <c r="G26" s="47">
        <v>2438205421</v>
      </c>
      <c r="H26" s="105"/>
      <c r="I26" s="105"/>
    </row>
    <row r="27" spans="1:9" ht="27" customHeight="1">
      <c r="A27" s="32" t="s">
        <v>53</v>
      </c>
      <c r="B27" s="33">
        <v>3271</v>
      </c>
      <c r="C27" s="33">
        <v>89</v>
      </c>
      <c r="D27" s="33">
        <v>3360</v>
      </c>
      <c r="E27" s="33">
        <v>2659452922</v>
      </c>
      <c r="F27" s="33">
        <v>196053518</v>
      </c>
      <c r="G27" s="47">
        <v>2463399404</v>
      </c>
      <c r="H27" s="105"/>
      <c r="I27" s="105"/>
    </row>
    <row r="28" spans="1:9" ht="27" customHeight="1">
      <c r="A28" s="32" t="s">
        <v>276</v>
      </c>
      <c r="B28" s="33">
        <v>3296</v>
      </c>
      <c r="C28" s="33">
        <v>105</v>
      </c>
      <c r="D28" s="33">
        <f>SUM(B28:C28)</f>
        <v>3401</v>
      </c>
      <c r="E28" s="33">
        <f>SUM(F28:G28)</f>
        <v>2697082416</v>
      </c>
      <c r="F28" s="33">
        <f>117160965+1951111+98643806-1349489</f>
        <v>216406393</v>
      </c>
      <c r="G28" s="47">
        <v>2480676023</v>
      </c>
      <c r="H28" s="105"/>
      <c r="I28" s="105"/>
    </row>
    <row r="29" spans="1:9" ht="27" customHeight="1">
      <c r="A29" s="32" t="s">
        <v>277</v>
      </c>
      <c r="B29" s="33">
        <v>3140</v>
      </c>
      <c r="C29" s="33">
        <v>126</v>
      </c>
      <c r="D29" s="33">
        <f>SUM(B29:C29)</f>
        <v>3266</v>
      </c>
      <c r="E29" s="33">
        <f>SUM(F29:G29)</f>
        <v>2669469395</v>
      </c>
      <c r="F29" s="33">
        <f>243901783-21918717</f>
        <v>221983066</v>
      </c>
      <c r="G29" s="47">
        <v>2447486329</v>
      </c>
      <c r="H29" s="105"/>
      <c r="I29" s="105"/>
    </row>
    <row r="30" spans="1:9" ht="27" customHeight="1">
      <c r="A30" s="32" t="s">
        <v>278</v>
      </c>
      <c r="B30" s="33">
        <v>2967</v>
      </c>
      <c r="C30" s="33">
        <v>143</v>
      </c>
      <c r="D30" s="33">
        <f>SUM(B30:C30)</f>
        <v>3110</v>
      </c>
      <c r="E30" s="33">
        <f>SUM(F30:G30)</f>
        <v>2610002415</v>
      </c>
      <c r="F30" s="33">
        <v>211763299</v>
      </c>
      <c r="G30" s="47">
        <v>2398239116</v>
      </c>
      <c r="H30" s="105"/>
      <c r="I30" s="105"/>
    </row>
    <row r="31" spans="1:9" ht="27" customHeight="1">
      <c r="A31" s="32" t="s">
        <v>279</v>
      </c>
      <c r="B31" s="33">
        <v>2819</v>
      </c>
      <c r="C31" s="33">
        <v>154</v>
      </c>
      <c r="D31" s="33">
        <f>SUM(B31:C31)</f>
        <v>2973</v>
      </c>
      <c r="E31" s="33">
        <f>SUM(F31:G31)</f>
        <v>2711691514</v>
      </c>
      <c r="F31" s="33">
        <v>215836290</v>
      </c>
      <c r="G31" s="47">
        <v>2495855224</v>
      </c>
      <c r="H31" s="105"/>
      <c r="I31" s="105"/>
    </row>
    <row r="32" spans="1:9" ht="27" customHeight="1" thickBot="1">
      <c r="A32" s="36" t="s">
        <v>280</v>
      </c>
      <c r="B32" s="37">
        <v>2687</v>
      </c>
      <c r="C32" s="37">
        <v>166</v>
      </c>
      <c r="D32" s="37">
        <f>SUM(B32:C32)</f>
        <v>2853</v>
      </c>
      <c r="E32" s="37">
        <f>SUM(F32:G32)</f>
        <v>2484493721</v>
      </c>
      <c r="F32" s="37">
        <v>201220505</v>
      </c>
      <c r="G32" s="48">
        <v>2283273216</v>
      </c>
      <c r="H32" s="105"/>
      <c r="I32" s="105"/>
    </row>
    <row r="33" spans="1:7" ht="18" customHeight="1">
      <c r="A33" s="174" t="s">
        <v>572</v>
      </c>
      <c r="B33" s="174"/>
      <c r="C33" s="174"/>
      <c r="D33" s="174"/>
      <c r="E33" s="174"/>
      <c r="F33" s="174"/>
      <c r="G33" s="174"/>
    </row>
  </sheetData>
  <sheetProtection password="CF44" sheet="1" objects="1" scenarios="1"/>
  <mergeCells count="5">
    <mergeCell ref="A1:E1"/>
    <mergeCell ref="A33:G33"/>
    <mergeCell ref="B3:D3"/>
    <mergeCell ref="E3:G3"/>
    <mergeCell ref="A3:A6"/>
  </mergeCells>
  <printOptions/>
  <pageMargins left="0.7874015748031497" right="0.7874015748031497" top="0.7874015748031497" bottom="0.5905511811023623" header="0.5118110236220472" footer="0.5118110236220472"/>
  <pageSetup firstPageNumber="199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SheetLayoutView="100" workbookViewId="0" topLeftCell="A1">
      <selection activeCell="A1" sqref="A1:D1"/>
    </sheetView>
  </sheetViews>
  <sheetFormatPr defaultColWidth="9.00390625" defaultRowHeight="13.5"/>
  <cols>
    <col min="1" max="5" width="17.375" style="0" customWidth="1"/>
  </cols>
  <sheetData>
    <row r="1" spans="1:5" ht="22.5" customHeight="1">
      <c r="A1" s="183" t="s">
        <v>530</v>
      </c>
      <c r="B1" s="183"/>
      <c r="C1" s="183"/>
      <c r="D1" s="183"/>
      <c r="E1" s="22"/>
    </row>
    <row r="2" ht="22.5" customHeight="1" thickBot="1"/>
    <row r="3" spans="1:6" ht="14.25" customHeight="1">
      <c r="A3" s="198" t="s">
        <v>308</v>
      </c>
      <c r="B3" s="200" t="s">
        <v>309</v>
      </c>
      <c r="C3" s="166" t="s">
        <v>583</v>
      </c>
      <c r="D3" s="169"/>
      <c r="E3" s="197"/>
      <c r="F3" s="2"/>
    </row>
    <row r="4" spans="1:6" ht="14.25" customHeight="1">
      <c r="A4" s="199"/>
      <c r="B4" s="201"/>
      <c r="C4" s="26" t="s">
        <v>310</v>
      </c>
      <c r="D4" s="26" t="s">
        <v>311</v>
      </c>
      <c r="E4" s="31" t="s">
        <v>71</v>
      </c>
      <c r="F4" s="2"/>
    </row>
    <row r="5" spans="1:6" ht="7.5" customHeight="1">
      <c r="A5" s="16"/>
      <c r="B5" s="17" t="s">
        <v>15</v>
      </c>
      <c r="C5" s="17" t="s">
        <v>83</v>
      </c>
      <c r="D5" s="17" t="s">
        <v>83</v>
      </c>
      <c r="E5" s="25" t="s">
        <v>83</v>
      </c>
      <c r="F5" s="2"/>
    </row>
    <row r="6" spans="1:6" s="6" customFormat="1" ht="30.75" customHeight="1">
      <c r="A6" s="40" t="s">
        <v>432</v>
      </c>
      <c r="B6" s="41">
        <v>81</v>
      </c>
      <c r="C6" s="41">
        <v>5033150</v>
      </c>
      <c r="D6" s="41" t="s">
        <v>84</v>
      </c>
      <c r="E6" s="46">
        <v>5033150</v>
      </c>
      <c r="F6" s="11"/>
    </row>
    <row r="7" spans="1:6" s="6" customFormat="1" ht="30.75" customHeight="1">
      <c r="A7" s="32" t="s">
        <v>433</v>
      </c>
      <c r="B7" s="33">
        <v>74</v>
      </c>
      <c r="C7" s="33">
        <v>5481769</v>
      </c>
      <c r="D7" s="33" t="s">
        <v>85</v>
      </c>
      <c r="E7" s="47">
        <v>5481769</v>
      </c>
      <c r="F7" s="11"/>
    </row>
    <row r="8" spans="1:6" s="6" customFormat="1" ht="30.75" customHeight="1">
      <c r="A8" s="32" t="s">
        <v>406</v>
      </c>
      <c r="B8" s="33">
        <v>67</v>
      </c>
      <c r="C8" s="33">
        <v>4505113</v>
      </c>
      <c r="D8" s="33" t="s">
        <v>85</v>
      </c>
      <c r="E8" s="47">
        <v>4505113</v>
      </c>
      <c r="F8" s="11"/>
    </row>
    <row r="9" spans="1:6" s="6" customFormat="1" ht="30.75" customHeight="1">
      <c r="A9" s="32" t="s">
        <v>407</v>
      </c>
      <c r="B9" s="33">
        <v>64</v>
      </c>
      <c r="C9" s="33">
        <v>3482721</v>
      </c>
      <c r="D9" s="33" t="s">
        <v>85</v>
      </c>
      <c r="E9" s="47">
        <v>3482721</v>
      </c>
      <c r="F9" s="11"/>
    </row>
    <row r="10" spans="1:6" s="6" customFormat="1" ht="30.75" customHeight="1">
      <c r="A10" s="32" t="s">
        <v>408</v>
      </c>
      <c r="B10" s="33">
        <v>53</v>
      </c>
      <c r="C10" s="33">
        <v>3604378</v>
      </c>
      <c r="D10" s="33" t="s">
        <v>85</v>
      </c>
      <c r="E10" s="47">
        <v>3604378</v>
      </c>
      <c r="F10" s="11"/>
    </row>
    <row r="11" spans="1:6" s="6" customFormat="1" ht="30.75" customHeight="1">
      <c r="A11" s="32" t="s">
        <v>409</v>
      </c>
      <c r="B11" s="33">
        <v>46</v>
      </c>
      <c r="C11" s="33">
        <v>4496906</v>
      </c>
      <c r="D11" s="33" t="s">
        <v>85</v>
      </c>
      <c r="E11" s="47">
        <v>4496906</v>
      </c>
      <c r="F11" s="11"/>
    </row>
    <row r="12" spans="1:6" s="6" customFormat="1" ht="30.75" customHeight="1">
      <c r="A12" s="32" t="s">
        <v>410</v>
      </c>
      <c r="B12" s="33">
        <v>42</v>
      </c>
      <c r="C12" s="33">
        <v>4093971</v>
      </c>
      <c r="D12" s="33" t="s">
        <v>85</v>
      </c>
      <c r="E12" s="47">
        <v>4093971</v>
      </c>
      <c r="F12" s="11"/>
    </row>
    <row r="13" spans="1:6" s="6" customFormat="1" ht="30.75" customHeight="1">
      <c r="A13" s="32" t="s">
        <v>411</v>
      </c>
      <c r="B13" s="33">
        <v>38</v>
      </c>
      <c r="C13" s="33">
        <v>3250420</v>
      </c>
      <c r="D13" s="33" t="s">
        <v>85</v>
      </c>
      <c r="E13" s="47">
        <v>3250420</v>
      </c>
      <c r="F13" s="11"/>
    </row>
    <row r="14" spans="1:6" s="6" customFormat="1" ht="30.75" customHeight="1">
      <c r="A14" s="32" t="s">
        <v>412</v>
      </c>
      <c r="B14" s="33">
        <v>48</v>
      </c>
      <c r="C14" s="33">
        <v>3655111</v>
      </c>
      <c r="D14" s="33" t="s">
        <v>85</v>
      </c>
      <c r="E14" s="47">
        <v>3655111</v>
      </c>
      <c r="F14" s="11"/>
    </row>
    <row r="15" spans="1:6" s="6" customFormat="1" ht="30.75" customHeight="1">
      <c r="A15" s="32" t="s">
        <v>413</v>
      </c>
      <c r="B15" s="33">
        <v>63</v>
      </c>
      <c r="C15" s="33">
        <v>6080202</v>
      </c>
      <c r="D15" s="33" t="s">
        <v>85</v>
      </c>
      <c r="E15" s="47">
        <v>6080202</v>
      </c>
      <c r="F15" s="11"/>
    </row>
    <row r="16" spans="1:6" s="6" customFormat="1" ht="30.75" customHeight="1">
      <c r="A16" s="32" t="s">
        <v>414</v>
      </c>
      <c r="B16" s="33">
        <v>81</v>
      </c>
      <c r="C16" s="33">
        <v>7279864</v>
      </c>
      <c r="D16" s="33" t="s">
        <v>85</v>
      </c>
      <c r="E16" s="47">
        <v>7279864</v>
      </c>
      <c r="F16" s="11"/>
    </row>
    <row r="17" spans="1:6" s="6" customFormat="1" ht="30.75" customHeight="1">
      <c r="A17" s="32" t="s">
        <v>415</v>
      </c>
      <c r="B17" s="33">
        <v>67</v>
      </c>
      <c r="C17" s="33">
        <v>6505788</v>
      </c>
      <c r="D17" s="33" t="s">
        <v>85</v>
      </c>
      <c r="E17" s="47">
        <v>6505788</v>
      </c>
      <c r="F17" s="11"/>
    </row>
    <row r="18" spans="1:6" s="6" customFormat="1" ht="30.75" customHeight="1">
      <c r="A18" s="32" t="s">
        <v>416</v>
      </c>
      <c r="B18" s="33">
        <v>56</v>
      </c>
      <c r="C18" s="33">
        <v>5256957</v>
      </c>
      <c r="D18" s="33" t="s">
        <v>85</v>
      </c>
      <c r="E18" s="47">
        <v>5256957</v>
      </c>
      <c r="F18" s="11"/>
    </row>
    <row r="19" spans="1:6" s="6" customFormat="1" ht="30.75" customHeight="1">
      <c r="A19" s="32" t="s">
        <v>417</v>
      </c>
      <c r="B19" s="33">
        <v>50</v>
      </c>
      <c r="C19" s="33">
        <v>4836470</v>
      </c>
      <c r="D19" s="33" t="s">
        <v>84</v>
      </c>
      <c r="E19" s="47">
        <v>4836470</v>
      </c>
      <c r="F19" s="11"/>
    </row>
    <row r="20" spans="1:6" s="6" customFormat="1" ht="30.75" customHeight="1">
      <c r="A20" s="32" t="s">
        <v>434</v>
      </c>
      <c r="B20" s="33">
        <v>43</v>
      </c>
      <c r="C20" s="33">
        <v>3401101</v>
      </c>
      <c r="D20" s="33" t="s">
        <v>84</v>
      </c>
      <c r="E20" s="47">
        <v>3401101</v>
      </c>
      <c r="F20" s="11"/>
    </row>
    <row r="21" spans="1:6" s="6" customFormat="1" ht="30.75" customHeight="1">
      <c r="A21" s="32" t="s">
        <v>419</v>
      </c>
      <c r="B21" s="33">
        <v>46</v>
      </c>
      <c r="C21" s="33">
        <v>4039303</v>
      </c>
      <c r="D21" s="33" t="s">
        <v>84</v>
      </c>
      <c r="E21" s="47">
        <v>4039303</v>
      </c>
      <c r="F21" s="11"/>
    </row>
    <row r="22" spans="1:6" s="6" customFormat="1" ht="30.75" customHeight="1">
      <c r="A22" s="32" t="s">
        <v>420</v>
      </c>
      <c r="B22" s="33">
        <v>53</v>
      </c>
      <c r="C22" s="33">
        <v>4855269</v>
      </c>
      <c r="D22" s="33" t="s">
        <v>84</v>
      </c>
      <c r="E22" s="47">
        <v>4855269</v>
      </c>
      <c r="F22" s="11"/>
    </row>
    <row r="23" spans="1:6" s="6" customFormat="1" ht="30.75" customHeight="1">
      <c r="A23" s="32" t="s">
        <v>421</v>
      </c>
      <c r="B23" s="33">
        <v>75</v>
      </c>
      <c r="C23" s="33">
        <v>7499524</v>
      </c>
      <c r="D23" s="33" t="s">
        <v>84</v>
      </c>
      <c r="E23" s="47">
        <v>7499524</v>
      </c>
      <c r="F23" s="11"/>
    </row>
    <row r="24" spans="1:6" s="6" customFormat="1" ht="30.75" customHeight="1">
      <c r="A24" s="32" t="s">
        <v>422</v>
      </c>
      <c r="B24" s="33">
        <v>119</v>
      </c>
      <c r="C24" s="33">
        <v>9625351</v>
      </c>
      <c r="D24" s="33" t="s">
        <v>84</v>
      </c>
      <c r="E24" s="47">
        <f>SUM(C24)</f>
        <v>9625351</v>
      </c>
      <c r="F24" s="11"/>
    </row>
    <row r="25" spans="1:6" s="6" customFormat="1" ht="30.75" customHeight="1">
      <c r="A25" s="32" t="s">
        <v>423</v>
      </c>
      <c r="B25" s="33">
        <v>165</v>
      </c>
      <c r="C25" s="33">
        <v>12077837</v>
      </c>
      <c r="D25" s="33" t="s">
        <v>84</v>
      </c>
      <c r="E25" s="47">
        <f>SUM(C25)</f>
        <v>12077837</v>
      </c>
      <c r="F25" s="11"/>
    </row>
    <row r="26" spans="1:6" s="6" customFormat="1" ht="30.75" customHeight="1">
      <c r="A26" s="32" t="s">
        <v>424</v>
      </c>
      <c r="B26" s="33">
        <v>232</v>
      </c>
      <c r="C26" s="33">
        <v>17624347</v>
      </c>
      <c r="D26" s="33" t="s">
        <v>84</v>
      </c>
      <c r="E26" s="47">
        <f>SUM(C26)</f>
        <v>17624347</v>
      </c>
      <c r="F26" s="11"/>
    </row>
    <row r="27" spans="1:6" s="6" customFormat="1" ht="30.75" customHeight="1">
      <c r="A27" s="32" t="s">
        <v>425</v>
      </c>
      <c r="B27" s="33">
        <v>200</v>
      </c>
      <c r="C27" s="33">
        <v>16518901</v>
      </c>
      <c r="D27" s="33" t="s">
        <v>84</v>
      </c>
      <c r="E27" s="47">
        <f>SUM(C27)</f>
        <v>16518901</v>
      </c>
      <c r="F27" s="11"/>
    </row>
    <row r="28" spans="1:6" s="6" customFormat="1" ht="30.75" customHeight="1" thickBot="1">
      <c r="A28" s="36" t="s">
        <v>426</v>
      </c>
      <c r="B28" s="37">
        <v>142</v>
      </c>
      <c r="C28" s="37">
        <v>14782445</v>
      </c>
      <c r="D28" s="37" t="s">
        <v>84</v>
      </c>
      <c r="E28" s="48">
        <f>SUM(C28)</f>
        <v>14782445</v>
      </c>
      <c r="F28" s="11"/>
    </row>
    <row r="29" spans="1:5" ht="18" customHeight="1">
      <c r="A29" s="23"/>
      <c r="B29" s="23"/>
      <c r="C29" s="184" t="s">
        <v>570</v>
      </c>
      <c r="D29" s="184"/>
      <c r="E29" s="184"/>
    </row>
  </sheetData>
  <sheetProtection password="CF44" sheet="1" objects="1" scenarios="1"/>
  <mergeCells count="5">
    <mergeCell ref="A1:D1"/>
    <mergeCell ref="C29:E29"/>
    <mergeCell ref="C3:E3"/>
    <mergeCell ref="A3:A4"/>
    <mergeCell ref="B3:B4"/>
  </mergeCells>
  <printOptions/>
  <pageMargins left="0.7874015748031497" right="0.7874015748031497" top="0.7874015748031497" bottom="0.5905511811023623" header="0.5118110236220472" footer="0.5118110236220472"/>
  <pageSetup firstPageNumber="200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5.125" style="0" customWidth="1"/>
    <col min="2" max="6" width="12.625" style="0" customWidth="1"/>
    <col min="7" max="7" width="5.50390625" style="0" customWidth="1"/>
    <col min="8" max="8" width="3.25390625" style="0" customWidth="1"/>
    <col min="9" max="9" width="11.25390625" style="0" bestFit="1" customWidth="1"/>
  </cols>
  <sheetData>
    <row r="1" spans="1:8" ht="22.5" customHeight="1">
      <c r="A1" s="183" t="s">
        <v>527</v>
      </c>
      <c r="B1" s="183"/>
      <c r="C1" s="183"/>
      <c r="D1" s="183"/>
      <c r="E1" s="183"/>
      <c r="F1" s="22"/>
      <c r="G1" s="22"/>
      <c r="H1" s="22"/>
    </row>
    <row r="2" ht="22.5" customHeight="1" thickBot="1">
      <c r="I2" s="9"/>
    </row>
    <row r="3" spans="1:9" ht="14.25" customHeight="1">
      <c r="A3" s="185" t="s">
        <v>264</v>
      </c>
      <c r="B3" s="216" t="s">
        <v>267</v>
      </c>
      <c r="C3" s="189" t="s">
        <v>260</v>
      </c>
      <c r="D3" s="189"/>
      <c r="E3" s="189"/>
      <c r="F3" s="189"/>
      <c r="G3" s="202" t="s">
        <v>86</v>
      </c>
      <c r="H3" s="203"/>
      <c r="I3" s="2"/>
    </row>
    <row r="4" spans="1:9" ht="13.5">
      <c r="A4" s="186"/>
      <c r="B4" s="208"/>
      <c r="C4" s="208" t="s">
        <v>265</v>
      </c>
      <c r="D4" s="208" t="s">
        <v>261</v>
      </c>
      <c r="E4" s="208" t="s">
        <v>262</v>
      </c>
      <c r="F4" s="208" t="s">
        <v>263</v>
      </c>
      <c r="G4" s="217" t="s">
        <v>259</v>
      </c>
      <c r="H4" s="218"/>
      <c r="I4" s="2"/>
    </row>
    <row r="5" spans="1:9" ht="5.25" customHeight="1">
      <c r="A5" s="186"/>
      <c r="B5" s="209"/>
      <c r="C5" s="209"/>
      <c r="D5" s="208"/>
      <c r="E5" s="208"/>
      <c r="F5" s="208"/>
      <c r="G5" s="204" t="s">
        <v>258</v>
      </c>
      <c r="H5" s="205"/>
      <c r="I5" s="2"/>
    </row>
    <row r="6" spans="1:9" ht="13.5">
      <c r="A6" s="186"/>
      <c r="B6" s="15" t="s">
        <v>312</v>
      </c>
      <c r="C6" s="15" t="s">
        <v>266</v>
      </c>
      <c r="D6" s="208"/>
      <c r="E6" s="208"/>
      <c r="F6" s="208"/>
      <c r="G6" s="206" t="s">
        <v>87</v>
      </c>
      <c r="H6" s="207"/>
      <c r="I6" s="2"/>
    </row>
    <row r="7" spans="1:9" ht="7.5" customHeight="1">
      <c r="A7" s="16"/>
      <c r="B7" s="17" t="s">
        <v>257</v>
      </c>
      <c r="C7" s="17" t="s">
        <v>28</v>
      </c>
      <c r="D7" s="17" t="s">
        <v>28</v>
      </c>
      <c r="E7" s="17" t="s">
        <v>28</v>
      </c>
      <c r="F7" s="17" t="s">
        <v>28</v>
      </c>
      <c r="G7" s="214" t="s">
        <v>88</v>
      </c>
      <c r="H7" s="215"/>
      <c r="I7" s="2"/>
    </row>
    <row r="8" spans="1:10" s="6" customFormat="1" ht="21.75" customHeight="1">
      <c r="A8" s="18" t="s">
        <v>374</v>
      </c>
      <c r="B8" s="19">
        <v>1556000</v>
      </c>
      <c r="C8" s="19">
        <v>1994507</v>
      </c>
      <c r="D8" s="19">
        <v>847000</v>
      </c>
      <c r="E8" s="19">
        <v>892555</v>
      </c>
      <c r="F8" s="19">
        <v>254952</v>
      </c>
      <c r="G8" s="210">
        <v>128.2</v>
      </c>
      <c r="H8" s="211"/>
      <c r="I8" s="100"/>
      <c r="J8" s="119"/>
    </row>
    <row r="9" spans="1:10" s="6" customFormat="1" ht="21.75" customHeight="1">
      <c r="A9" s="13" t="s">
        <v>89</v>
      </c>
      <c r="B9" s="20">
        <v>1782000</v>
      </c>
      <c r="C9" s="20">
        <v>2317358</v>
      </c>
      <c r="D9" s="20">
        <v>1003500</v>
      </c>
      <c r="E9" s="20">
        <v>1025967</v>
      </c>
      <c r="F9" s="20">
        <v>287891</v>
      </c>
      <c r="G9" s="212">
        <v>130</v>
      </c>
      <c r="H9" s="213"/>
      <c r="I9" s="100"/>
      <c r="J9" s="103"/>
    </row>
    <row r="10" spans="1:10" s="6" customFormat="1" ht="21.75" customHeight="1">
      <c r="A10" s="13" t="s">
        <v>90</v>
      </c>
      <c r="B10" s="20">
        <v>2086800</v>
      </c>
      <c r="C10" s="20">
        <v>2569064</v>
      </c>
      <c r="D10" s="20">
        <v>1136000</v>
      </c>
      <c r="E10" s="20">
        <v>1137064</v>
      </c>
      <c r="F10" s="20">
        <v>296000</v>
      </c>
      <c r="G10" s="212">
        <v>123.1</v>
      </c>
      <c r="H10" s="213"/>
      <c r="I10" s="100"/>
      <c r="J10" s="103"/>
    </row>
    <row r="11" spans="1:10" s="6" customFormat="1" ht="21.75" customHeight="1">
      <c r="A11" s="13" t="s">
        <v>91</v>
      </c>
      <c r="B11" s="20">
        <v>2295300</v>
      </c>
      <c r="C11" s="20">
        <v>2901636</v>
      </c>
      <c r="D11" s="20">
        <v>1282000</v>
      </c>
      <c r="E11" s="20">
        <v>1283258</v>
      </c>
      <c r="F11" s="20">
        <v>336378</v>
      </c>
      <c r="G11" s="212">
        <v>126.4</v>
      </c>
      <c r="H11" s="213"/>
      <c r="I11" s="100"/>
      <c r="J11" s="103"/>
    </row>
    <row r="12" spans="1:10" s="6" customFormat="1" ht="21.75" customHeight="1">
      <c r="A12" s="13" t="s">
        <v>92</v>
      </c>
      <c r="B12" s="20">
        <v>2702200</v>
      </c>
      <c r="C12" s="20">
        <v>3359790</v>
      </c>
      <c r="D12" s="20">
        <v>1401636</v>
      </c>
      <c r="E12" s="20">
        <v>1537171</v>
      </c>
      <c r="F12" s="20">
        <v>420983</v>
      </c>
      <c r="G12" s="212">
        <v>124.3</v>
      </c>
      <c r="H12" s="213"/>
      <c r="I12" s="100"/>
      <c r="J12" s="103"/>
    </row>
    <row r="13" spans="1:10" s="6" customFormat="1" ht="21.75" customHeight="1">
      <c r="A13" s="13" t="s">
        <v>93</v>
      </c>
      <c r="B13" s="20">
        <v>3105600</v>
      </c>
      <c r="C13" s="20">
        <v>3574437</v>
      </c>
      <c r="D13" s="20">
        <v>1457500</v>
      </c>
      <c r="E13" s="20">
        <v>1728625</v>
      </c>
      <c r="F13" s="20">
        <v>388312</v>
      </c>
      <c r="G13" s="212">
        <v>115.1</v>
      </c>
      <c r="H13" s="213"/>
      <c r="I13" s="100"/>
      <c r="J13" s="103"/>
    </row>
    <row r="14" spans="1:10" s="6" customFormat="1" ht="21.75" customHeight="1">
      <c r="A14" s="13" t="s">
        <v>94</v>
      </c>
      <c r="B14" s="20">
        <v>3659000</v>
      </c>
      <c r="C14" s="20">
        <v>3910963</v>
      </c>
      <c r="D14" s="20">
        <v>1611000</v>
      </c>
      <c r="E14" s="20">
        <v>1903977</v>
      </c>
      <c r="F14" s="20">
        <v>395986</v>
      </c>
      <c r="G14" s="212">
        <v>106.9</v>
      </c>
      <c r="H14" s="213"/>
      <c r="I14" s="100"/>
      <c r="J14" s="103"/>
    </row>
    <row r="15" spans="1:10" s="6" customFormat="1" ht="21.75" customHeight="1">
      <c r="A15" s="13" t="s">
        <v>95</v>
      </c>
      <c r="B15" s="20">
        <v>3911500</v>
      </c>
      <c r="C15" s="20">
        <v>4343297</v>
      </c>
      <c r="D15" s="20">
        <v>1610000</v>
      </c>
      <c r="E15" s="20">
        <v>2164490</v>
      </c>
      <c r="F15" s="20">
        <v>568807</v>
      </c>
      <c r="G15" s="212">
        <v>111</v>
      </c>
      <c r="H15" s="213"/>
      <c r="I15" s="100"/>
      <c r="J15" s="103"/>
    </row>
    <row r="16" spans="1:10" s="6" customFormat="1" ht="21.75" customHeight="1">
      <c r="A16" s="13" t="s">
        <v>96</v>
      </c>
      <c r="B16" s="20">
        <v>4182600</v>
      </c>
      <c r="C16" s="20">
        <v>4597415</v>
      </c>
      <c r="D16" s="20">
        <v>1702780</v>
      </c>
      <c r="E16" s="20">
        <v>2345957</v>
      </c>
      <c r="F16" s="20">
        <v>548678</v>
      </c>
      <c r="G16" s="212">
        <v>109.9</v>
      </c>
      <c r="H16" s="213"/>
      <c r="I16" s="100"/>
      <c r="J16" s="103"/>
    </row>
    <row r="17" spans="1:10" s="6" customFormat="1" ht="21.75" customHeight="1">
      <c r="A17" s="13" t="s">
        <v>97</v>
      </c>
      <c r="B17" s="20">
        <v>4381900</v>
      </c>
      <c r="C17" s="20">
        <v>4761044</v>
      </c>
      <c r="D17" s="20">
        <v>1739000</v>
      </c>
      <c r="E17" s="20">
        <v>2465291</v>
      </c>
      <c r="F17" s="20">
        <v>556753</v>
      </c>
      <c r="G17" s="212">
        <v>108.7</v>
      </c>
      <c r="H17" s="213"/>
      <c r="I17" s="100"/>
      <c r="J17" s="103"/>
    </row>
    <row r="18" spans="1:10" s="6" customFormat="1" ht="21.75" customHeight="1">
      <c r="A18" s="13" t="s">
        <v>98</v>
      </c>
      <c r="B18" s="20">
        <v>4632963</v>
      </c>
      <c r="C18" s="20">
        <v>4942445</v>
      </c>
      <c r="D18" s="20">
        <v>1739000</v>
      </c>
      <c r="E18" s="20">
        <v>2465207</v>
      </c>
      <c r="F18" s="20">
        <v>738238</v>
      </c>
      <c r="G18" s="212">
        <v>106.7</v>
      </c>
      <c r="H18" s="213"/>
      <c r="I18" s="100"/>
      <c r="J18" s="103"/>
    </row>
    <row r="19" spans="1:10" s="6" customFormat="1" ht="21.75" customHeight="1">
      <c r="A19" s="13" t="s">
        <v>99</v>
      </c>
      <c r="B19" s="20">
        <v>4678332</v>
      </c>
      <c r="C19" s="20">
        <v>4774774</v>
      </c>
      <c r="D19" s="20">
        <v>1667500</v>
      </c>
      <c r="E19" s="20">
        <v>2395280</v>
      </c>
      <c r="F19" s="20">
        <v>711994</v>
      </c>
      <c r="G19" s="212">
        <v>102.1</v>
      </c>
      <c r="H19" s="213"/>
      <c r="I19" s="100"/>
      <c r="J19" s="103"/>
    </row>
    <row r="20" spans="1:10" s="6" customFormat="1" ht="21.75" customHeight="1">
      <c r="A20" s="13" t="s">
        <v>100</v>
      </c>
      <c r="B20" s="20">
        <v>4805700</v>
      </c>
      <c r="C20" s="20">
        <v>4867606</v>
      </c>
      <c r="D20" s="20">
        <v>1663500</v>
      </c>
      <c r="E20" s="20">
        <v>2403872</v>
      </c>
      <c r="F20" s="20">
        <v>800234</v>
      </c>
      <c r="G20" s="212">
        <v>101.3</v>
      </c>
      <c r="H20" s="213"/>
      <c r="I20" s="100"/>
      <c r="J20" s="103"/>
    </row>
    <row r="21" spans="1:10" s="6" customFormat="1" ht="21.75" customHeight="1">
      <c r="A21" s="13" t="s">
        <v>101</v>
      </c>
      <c r="B21" s="20">
        <v>4785000</v>
      </c>
      <c r="C21" s="20">
        <v>4899683</v>
      </c>
      <c r="D21" s="20">
        <v>1666000</v>
      </c>
      <c r="E21" s="20">
        <v>2390653</v>
      </c>
      <c r="F21" s="20">
        <v>843030</v>
      </c>
      <c r="G21" s="212">
        <v>102.4</v>
      </c>
      <c r="H21" s="213"/>
      <c r="I21" s="100"/>
      <c r="J21" s="103"/>
    </row>
    <row r="22" spans="1:10" s="6" customFormat="1" ht="21.75" customHeight="1">
      <c r="A22" s="13" t="s">
        <v>102</v>
      </c>
      <c r="B22" s="20">
        <v>4626000</v>
      </c>
      <c r="C22" s="20">
        <v>4629684</v>
      </c>
      <c r="D22" s="20">
        <v>1730500</v>
      </c>
      <c r="E22" s="20">
        <v>2161975</v>
      </c>
      <c r="F22" s="20">
        <v>737209</v>
      </c>
      <c r="G22" s="212">
        <v>100.1</v>
      </c>
      <c r="H22" s="213"/>
      <c r="I22" s="100"/>
      <c r="J22" s="103"/>
    </row>
    <row r="23" spans="1:10" s="6" customFormat="1" ht="21.75" customHeight="1">
      <c r="A23" s="13" t="s">
        <v>103</v>
      </c>
      <c r="B23" s="20">
        <v>4706000</v>
      </c>
      <c r="C23" s="20">
        <v>4746020</v>
      </c>
      <c r="D23" s="20">
        <v>1867500</v>
      </c>
      <c r="E23" s="20">
        <v>2202158</v>
      </c>
      <c r="F23" s="20">
        <v>876362</v>
      </c>
      <c r="G23" s="212">
        <v>100.9</v>
      </c>
      <c r="H23" s="213"/>
      <c r="I23" s="100"/>
      <c r="J23" s="103"/>
    </row>
    <row r="24" spans="1:10" s="6" customFormat="1" ht="21.75" customHeight="1">
      <c r="A24" s="13" t="s">
        <v>104</v>
      </c>
      <c r="B24" s="20">
        <v>4756000</v>
      </c>
      <c r="C24" s="20">
        <v>5055225</v>
      </c>
      <c r="D24" s="20">
        <v>1880000</v>
      </c>
      <c r="E24" s="20">
        <v>2367987</v>
      </c>
      <c r="F24" s="20">
        <v>807238</v>
      </c>
      <c r="G24" s="212">
        <v>106.3</v>
      </c>
      <c r="H24" s="213"/>
      <c r="I24" s="100"/>
      <c r="J24" s="103"/>
    </row>
    <row r="25" spans="1:10" s="6" customFormat="1" ht="21.75" customHeight="1">
      <c r="A25" s="13" t="s">
        <v>105</v>
      </c>
      <c r="B25" s="20">
        <v>4710000</v>
      </c>
      <c r="C25" s="20">
        <v>4938262</v>
      </c>
      <c r="D25" s="20">
        <v>1873000</v>
      </c>
      <c r="E25" s="20">
        <v>2347568</v>
      </c>
      <c r="F25" s="20">
        <v>717694</v>
      </c>
      <c r="G25" s="219">
        <v>104.8</v>
      </c>
      <c r="H25" s="220"/>
      <c r="I25" s="100"/>
      <c r="J25" s="102"/>
    </row>
    <row r="26" spans="1:10" s="6" customFormat="1" ht="21.75" customHeight="1">
      <c r="A26" s="13" t="s">
        <v>106</v>
      </c>
      <c r="B26" s="20">
        <v>4785900</v>
      </c>
      <c r="C26" s="20">
        <v>4979063</v>
      </c>
      <c r="D26" s="20">
        <v>1924650</v>
      </c>
      <c r="E26" s="20">
        <v>2377276</v>
      </c>
      <c r="F26" s="20">
        <v>677137</v>
      </c>
      <c r="G26" s="212">
        <v>104</v>
      </c>
      <c r="H26" s="213"/>
      <c r="I26" s="100"/>
      <c r="J26" s="103"/>
    </row>
    <row r="27" spans="1:10" s="6" customFormat="1" ht="21.75" customHeight="1">
      <c r="A27" s="13" t="s">
        <v>107</v>
      </c>
      <c r="B27" s="20">
        <v>4773000</v>
      </c>
      <c r="C27" s="20">
        <v>4988685</v>
      </c>
      <c r="D27" s="20">
        <v>1913000</v>
      </c>
      <c r="E27" s="20">
        <v>2388469</v>
      </c>
      <c r="F27" s="20">
        <v>687216</v>
      </c>
      <c r="G27" s="212">
        <v>104.5</v>
      </c>
      <c r="H27" s="213"/>
      <c r="I27" s="100"/>
      <c r="J27" s="103"/>
    </row>
    <row r="28" spans="1:10" s="6" customFormat="1" ht="21.75" customHeight="1">
      <c r="A28" s="13" t="s">
        <v>108</v>
      </c>
      <c r="B28" s="20">
        <v>4787000</v>
      </c>
      <c r="C28" s="20">
        <v>5005420</v>
      </c>
      <c r="D28" s="20">
        <v>1865500</v>
      </c>
      <c r="E28" s="20">
        <v>2415777</v>
      </c>
      <c r="F28" s="20">
        <v>724143</v>
      </c>
      <c r="G28" s="212">
        <v>104.6</v>
      </c>
      <c r="H28" s="213"/>
      <c r="I28" s="100"/>
      <c r="J28" s="103"/>
    </row>
    <row r="29" spans="1:10" s="6" customFormat="1" ht="21.75" customHeight="1">
      <c r="A29" s="13" t="s">
        <v>109</v>
      </c>
      <c r="B29" s="20">
        <v>4764000</v>
      </c>
      <c r="C29" s="20">
        <v>4913814</v>
      </c>
      <c r="D29" s="20">
        <v>1803000</v>
      </c>
      <c r="E29" s="20">
        <v>2411960</v>
      </c>
      <c r="F29" s="20">
        <v>698854</v>
      </c>
      <c r="G29" s="212">
        <v>103.1</v>
      </c>
      <c r="H29" s="213"/>
      <c r="I29" s="100"/>
      <c r="J29" s="103"/>
    </row>
    <row r="30" spans="1:10" s="6" customFormat="1" ht="21.75" customHeight="1">
      <c r="A30" s="13" t="s">
        <v>110</v>
      </c>
      <c r="B30" s="20">
        <v>4579000</v>
      </c>
      <c r="C30" s="20">
        <v>4849899</v>
      </c>
      <c r="D30" s="20">
        <v>1814000</v>
      </c>
      <c r="E30" s="20">
        <v>2417660</v>
      </c>
      <c r="F30" s="20">
        <v>618239</v>
      </c>
      <c r="G30" s="212">
        <v>105.9</v>
      </c>
      <c r="H30" s="213"/>
      <c r="I30" s="100"/>
      <c r="J30" s="103"/>
    </row>
    <row r="31" spans="1:10" s="6" customFormat="1" ht="21.75" customHeight="1">
      <c r="A31" s="13" t="s">
        <v>111</v>
      </c>
      <c r="B31" s="20">
        <v>4733000</v>
      </c>
      <c r="C31" s="20">
        <v>4952033</v>
      </c>
      <c r="D31" s="20">
        <v>1754470</v>
      </c>
      <c r="E31" s="20">
        <v>2466056</v>
      </c>
      <c r="F31" s="20">
        <v>731507</v>
      </c>
      <c r="G31" s="212">
        <v>104.6</v>
      </c>
      <c r="H31" s="213"/>
      <c r="I31" s="100"/>
      <c r="J31" s="103"/>
    </row>
    <row r="32" spans="1:10" s="6" customFormat="1" ht="21.75" customHeight="1">
      <c r="A32" s="13" t="s">
        <v>112</v>
      </c>
      <c r="B32" s="20">
        <v>4724000</v>
      </c>
      <c r="C32" s="20">
        <v>4955554</v>
      </c>
      <c r="D32" s="20">
        <v>1774500</v>
      </c>
      <c r="E32" s="20">
        <v>2453961</v>
      </c>
      <c r="F32" s="20">
        <v>727093</v>
      </c>
      <c r="G32" s="212">
        <v>104.9</v>
      </c>
      <c r="H32" s="213"/>
      <c r="I32" s="100"/>
      <c r="J32" s="103"/>
    </row>
    <row r="33" spans="1:10" s="6" customFormat="1" ht="21.75" customHeight="1">
      <c r="A33" s="13" t="s">
        <v>113</v>
      </c>
      <c r="B33" s="20">
        <v>4894000</v>
      </c>
      <c r="C33" s="20">
        <v>5006674</v>
      </c>
      <c r="D33" s="20">
        <v>1780800</v>
      </c>
      <c r="E33" s="20">
        <v>2507966</v>
      </c>
      <c r="F33" s="20">
        <v>717908</v>
      </c>
      <c r="G33" s="212">
        <v>102.3</v>
      </c>
      <c r="H33" s="213"/>
      <c r="I33" s="100"/>
      <c r="J33" s="103"/>
    </row>
    <row r="34" spans="1:10" s="6" customFormat="1" ht="21.75" customHeight="1">
      <c r="A34" s="13" t="s">
        <v>114</v>
      </c>
      <c r="B34" s="20">
        <v>4894000</v>
      </c>
      <c r="C34" s="20">
        <v>5121460</v>
      </c>
      <c r="D34" s="20">
        <v>1769600</v>
      </c>
      <c r="E34" s="20">
        <v>2490634</v>
      </c>
      <c r="F34" s="20">
        <v>861226</v>
      </c>
      <c r="G34" s="219">
        <v>104.6</v>
      </c>
      <c r="H34" s="220"/>
      <c r="I34" s="100"/>
      <c r="J34" s="102"/>
    </row>
    <row r="35" spans="1:10" s="6" customFormat="1" ht="21.75" customHeight="1">
      <c r="A35" s="13" t="s">
        <v>281</v>
      </c>
      <c r="B35" s="20">
        <v>4894000</v>
      </c>
      <c r="C35" s="20">
        <v>4998377</v>
      </c>
      <c r="D35" s="20">
        <v>1916100</v>
      </c>
      <c r="E35" s="20">
        <v>2479112</v>
      </c>
      <c r="F35" s="20">
        <v>603165</v>
      </c>
      <c r="G35" s="212">
        <v>102.1</v>
      </c>
      <c r="H35" s="213"/>
      <c r="I35" s="100"/>
      <c r="J35" s="103"/>
    </row>
    <row r="36" spans="1:10" ht="21.75" customHeight="1">
      <c r="A36" s="13" t="s">
        <v>375</v>
      </c>
      <c r="B36" s="20">
        <v>4894000</v>
      </c>
      <c r="C36" s="20">
        <v>4899637</v>
      </c>
      <c r="D36" s="20">
        <v>1780800</v>
      </c>
      <c r="E36" s="20">
        <v>2440682</v>
      </c>
      <c r="F36" s="20">
        <v>678155</v>
      </c>
      <c r="G36" s="212">
        <v>100.1</v>
      </c>
      <c r="H36" s="213"/>
      <c r="I36" s="100"/>
      <c r="J36" s="103"/>
    </row>
    <row r="37" spans="1:10" ht="21.75" customHeight="1">
      <c r="A37" s="13" t="s">
        <v>313</v>
      </c>
      <c r="B37" s="20">
        <v>4894000</v>
      </c>
      <c r="C37" s="20">
        <v>4729484</v>
      </c>
      <c r="D37" s="20">
        <v>1693850</v>
      </c>
      <c r="E37" s="20">
        <v>2438130</v>
      </c>
      <c r="F37" s="20">
        <v>597504</v>
      </c>
      <c r="G37" s="212">
        <v>96.6</v>
      </c>
      <c r="H37" s="213"/>
      <c r="I37" s="100"/>
      <c r="J37" s="103"/>
    </row>
    <row r="38" spans="1:10" ht="21.75" customHeight="1">
      <c r="A38" s="13" t="s">
        <v>314</v>
      </c>
      <c r="B38" s="20">
        <v>4894000</v>
      </c>
      <c r="C38" s="20">
        <v>6123804</v>
      </c>
      <c r="D38" s="20">
        <v>1643750</v>
      </c>
      <c r="E38" s="20">
        <v>2401157</v>
      </c>
      <c r="F38" s="20">
        <v>2078897</v>
      </c>
      <c r="G38" s="212">
        <v>125.1</v>
      </c>
      <c r="H38" s="213"/>
      <c r="I38" s="100"/>
      <c r="J38" s="103"/>
    </row>
    <row r="39" spans="1:10" ht="21.75" customHeight="1" thickBot="1">
      <c r="A39" s="14" t="s">
        <v>315</v>
      </c>
      <c r="B39" s="21">
        <v>4650000</v>
      </c>
      <c r="C39" s="21">
        <v>4516099</v>
      </c>
      <c r="D39" s="21">
        <v>1584900</v>
      </c>
      <c r="E39" s="21">
        <v>2315790</v>
      </c>
      <c r="F39" s="21">
        <v>615409</v>
      </c>
      <c r="G39" s="221">
        <v>97.1</v>
      </c>
      <c r="H39" s="222"/>
      <c r="I39" s="100"/>
      <c r="J39" s="103"/>
    </row>
    <row r="40" spans="1:8" ht="18" customHeight="1">
      <c r="A40" s="184" t="s">
        <v>316</v>
      </c>
      <c r="B40" s="184"/>
      <c r="C40" s="184"/>
      <c r="D40" s="184"/>
      <c r="E40" s="184"/>
      <c r="F40" s="184"/>
      <c r="G40" s="184"/>
      <c r="H40" s="184"/>
    </row>
  </sheetData>
  <sheetProtection password="CF44" sheet="1" objects="1" scenarios="1"/>
  <mergeCells count="46">
    <mergeCell ref="A1:E1"/>
    <mergeCell ref="G37:H37"/>
    <mergeCell ref="G38:H38"/>
    <mergeCell ref="G39:H39"/>
    <mergeCell ref="G27:H27"/>
    <mergeCell ref="G28:H28"/>
    <mergeCell ref="G29:H29"/>
    <mergeCell ref="G30:H30"/>
    <mergeCell ref="G31:H31"/>
    <mergeCell ref="G32:H32"/>
    <mergeCell ref="A40:H40"/>
    <mergeCell ref="G36:H36"/>
    <mergeCell ref="G35:H35"/>
    <mergeCell ref="G34:H34"/>
    <mergeCell ref="G14:H14"/>
    <mergeCell ref="G21:H21"/>
    <mergeCell ref="G33:H33"/>
    <mergeCell ref="G23:H23"/>
    <mergeCell ref="G24:H24"/>
    <mergeCell ref="G25:H25"/>
    <mergeCell ref="G26:H26"/>
    <mergeCell ref="G22:H22"/>
    <mergeCell ref="G15:H15"/>
    <mergeCell ref="G16:H16"/>
    <mergeCell ref="G17:H17"/>
    <mergeCell ref="G18:H18"/>
    <mergeCell ref="G19:H19"/>
    <mergeCell ref="G20:H20"/>
    <mergeCell ref="G10:H10"/>
    <mergeCell ref="G11:H11"/>
    <mergeCell ref="G12:H12"/>
    <mergeCell ref="G13:H13"/>
    <mergeCell ref="A3:A6"/>
    <mergeCell ref="G8:H8"/>
    <mergeCell ref="G9:H9"/>
    <mergeCell ref="G7:H7"/>
    <mergeCell ref="B3:B5"/>
    <mergeCell ref="G4:H4"/>
    <mergeCell ref="D4:D6"/>
    <mergeCell ref="E4:E6"/>
    <mergeCell ref="F4:F6"/>
    <mergeCell ref="C3:F3"/>
    <mergeCell ref="G3:H3"/>
    <mergeCell ref="G5:H5"/>
    <mergeCell ref="G6:H6"/>
    <mergeCell ref="C4:C5"/>
  </mergeCells>
  <printOptions/>
  <pageMargins left="0.7874015748031497" right="0.7874015748031497" top="0.7874015748031497" bottom="0.5905511811023623" header="0.5118110236220472" footer="0.5118110236220472"/>
  <pageSetup firstPageNumber="201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workbookViewId="0" topLeftCell="A1">
      <selection activeCell="A1" sqref="A1:C1"/>
    </sheetView>
  </sheetViews>
  <sheetFormatPr defaultColWidth="9.00390625" defaultRowHeight="13.5"/>
  <cols>
    <col min="1" max="4" width="21.75390625" style="0" customWidth="1"/>
  </cols>
  <sheetData>
    <row r="1" spans="1:4" ht="22.5" customHeight="1">
      <c r="A1" s="223" t="s">
        <v>538</v>
      </c>
      <c r="B1" s="223"/>
      <c r="C1" s="223"/>
      <c r="D1" s="22"/>
    </row>
    <row r="2" ht="22.5" customHeight="1" thickBot="1"/>
    <row r="3" spans="1:5" ht="18" customHeight="1">
      <c r="A3" s="24" t="s">
        <v>115</v>
      </c>
      <c r="B3" s="67" t="s">
        <v>541</v>
      </c>
      <c r="C3" s="24" t="s">
        <v>115</v>
      </c>
      <c r="D3" s="30" t="s">
        <v>540</v>
      </c>
      <c r="E3" s="2"/>
    </row>
    <row r="4" spans="1:5" ht="7.5" customHeight="1">
      <c r="A4" s="16"/>
      <c r="B4" s="68" t="s">
        <v>55</v>
      </c>
      <c r="C4" s="16"/>
      <c r="D4" s="25" t="s">
        <v>55</v>
      </c>
      <c r="E4" s="2"/>
    </row>
    <row r="5" spans="1:5" ht="30" customHeight="1">
      <c r="A5" s="40" t="s">
        <v>268</v>
      </c>
      <c r="B5" s="69">
        <v>1095</v>
      </c>
      <c r="C5" s="40" t="s">
        <v>270</v>
      </c>
      <c r="D5" s="46">
        <v>2296</v>
      </c>
      <c r="E5" s="2"/>
    </row>
    <row r="6" spans="1:5" ht="30" customHeight="1">
      <c r="A6" s="32" t="s">
        <v>435</v>
      </c>
      <c r="B6" s="70">
        <v>1024</v>
      </c>
      <c r="C6" s="32" t="s">
        <v>449</v>
      </c>
      <c r="D6" s="47">
        <v>2041</v>
      </c>
      <c r="E6" s="2"/>
    </row>
    <row r="7" spans="1:5" ht="30" customHeight="1">
      <c r="A7" s="32" t="s">
        <v>436</v>
      </c>
      <c r="B7" s="70">
        <v>1125</v>
      </c>
      <c r="C7" s="32" t="s">
        <v>450</v>
      </c>
      <c r="D7" s="47">
        <v>1725</v>
      </c>
      <c r="E7" s="2"/>
    </row>
    <row r="8" spans="1:5" ht="30" customHeight="1">
      <c r="A8" s="32" t="s">
        <v>437</v>
      </c>
      <c r="B8" s="70">
        <v>1249</v>
      </c>
      <c r="C8" s="32" t="s">
        <v>451</v>
      </c>
      <c r="D8" s="47">
        <v>1791</v>
      </c>
      <c r="E8" s="2"/>
    </row>
    <row r="9" spans="1:5" ht="30" customHeight="1">
      <c r="A9" s="32" t="s">
        <v>438</v>
      </c>
      <c r="B9" s="70">
        <v>1772</v>
      </c>
      <c r="C9" s="32" t="s">
        <v>452</v>
      </c>
      <c r="D9" s="47">
        <v>2036</v>
      </c>
      <c r="E9" s="2"/>
    </row>
    <row r="10" spans="1:5" ht="30" customHeight="1">
      <c r="A10" s="32" t="s">
        <v>439</v>
      </c>
      <c r="B10" s="70">
        <v>1604</v>
      </c>
      <c r="C10" s="32" t="s">
        <v>453</v>
      </c>
      <c r="D10" s="47">
        <v>1500</v>
      </c>
      <c r="E10" s="2"/>
    </row>
    <row r="11" spans="1:5" ht="30" customHeight="1">
      <c r="A11" s="32" t="s">
        <v>440</v>
      </c>
      <c r="B11" s="70">
        <v>1649</v>
      </c>
      <c r="C11" s="32" t="s">
        <v>454</v>
      </c>
      <c r="D11" s="47">
        <v>1595</v>
      </c>
      <c r="E11" s="2"/>
    </row>
    <row r="12" spans="1:5" ht="30" customHeight="1">
      <c r="A12" s="32" t="s">
        <v>441</v>
      </c>
      <c r="B12" s="70">
        <v>1381</v>
      </c>
      <c r="C12" s="32" t="s">
        <v>455</v>
      </c>
      <c r="D12" s="47">
        <v>1604</v>
      </c>
      <c r="E12" s="2"/>
    </row>
    <row r="13" spans="1:5" ht="30" customHeight="1">
      <c r="A13" s="32" t="s">
        <v>442</v>
      </c>
      <c r="B13" s="70">
        <v>1599</v>
      </c>
      <c r="C13" s="32" t="s">
        <v>456</v>
      </c>
      <c r="D13" s="47">
        <v>1031</v>
      </c>
      <c r="E13" s="2"/>
    </row>
    <row r="14" spans="1:5" ht="30" customHeight="1">
      <c r="A14" s="32" t="s">
        <v>443</v>
      </c>
      <c r="B14" s="70">
        <v>1816</v>
      </c>
      <c r="C14" s="32" t="s">
        <v>457</v>
      </c>
      <c r="D14" s="47">
        <v>1792</v>
      </c>
      <c r="E14" s="2"/>
    </row>
    <row r="15" spans="1:5" ht="30" customHeight="1">
      <c r="A15" s="32" t="s">
        <v>444</v>
      </c>
      <c r="B15" s="70">
        <v>2027</v>
      </c>
      <c r="C15" s="32" t="s">
        <v>458</v>
      </c>
      <c r="D15" s="47">
        <v>2041</v>
      </c>
      <c r="E15" s="2"/>
    </row>
    <row r="16" spans="1:5" ht="30" customHeight="1">
      <c r="A16" s="32" t="s">
        <v>445</v>
      </c>
      <c r="B16" s="70">
        <v>1873</v>
      </c>
      <c r="C16" s="32" t="s">
        <v>459</v>
      </c>
      <c r="D16" s="47">
        <v>1786</v>
      </c>
      <c r="E16" s="2"/>
    </row>
    <row r="17" spans="1:5" ht="30" customHeight="1">
      <c r="A17" s="32" t="s">
        <v>446</v>
      </c>
      <c r="B17" s="70">
        <v>1668</v>
      </c>
      <c r="C17" s="32" t="s">
        <v>460</v>
      </c>
      <c r="D17" s="47">
        <v>1396</v>
      </c>
      <c r="E17" s="2"/>
    </row>
    <row r="18" spans="1:5" ht="30" customHeight="1">
      <c r="A18" s="32" t="s">
        <v>447</v>
      </c>
      <c r="B18" s="70">
        <v>1840</v>
      </c>
      <c r="C18" s="32" t="s">
        <v>461</v>
      </c>
      <c r="D18" s="47">
        <v>1464</v>
      </c>
      <c r="E18" s="2"/>
    </row>
    <row r="19" spans="1:5" ht="30" customHeight="1">
      <c r="A19" s="32" t="s">
        <v>269</v>
      </c>
      <c r="B19" s="70">
        <v>1638</v>
      </c>
      <c r="C19" s="32" t="s">
        <v>462</v>
      </c>
      <c r="D19" s="47">
        <v>1601</v>
      </c>
      <c r="E19" s="2"/>
    </row>
    <row r="20" spans="1:5" ht="30" customHeight="1" thickBot="1">
      <c r="A20" s="36" t="s">
        <v>448</v>
      </c>
      <c r="B20" s="71">
        <v>1616</v>
      </c>
      <c r="C20" s="36" t="s">
        <v>463</v>
      </c>
      <c r="D20" s="48">
        <v>1592</v>
      </c>
      <c r="E20" s="2"/>
    </row>
    <row r="21" spans="1:4" ht="18" customHeight="1">
      <c r="A21" s="224" t="s">
        <v>539</v>
      </c>
      <c r="B21" s="225"/>
      <c r="C21" s="226" t="s">
        <v>377</v>
      </c>
      <c r="D21" s="226"/>
    </row>
  </sheetData>
  <sheetProtection password="CF44" sheet="1" objects="1" scenarios="1"/>
  <mergeCells count="3">
    <mergeCell ref="A1:C1"/>
    <mergeCell ref="A21:B21"/>
    <mergeCell ref="C21:D21"/>
  </mergeCells>
  <printOptions/>
  <pageMargins left="0.7874015748031497" right="0.7874015748031497" top="0.7874015748031497" bottom="0.5905511811023623" header="0.5118110236220472" footer="0.5118110236220472"/>
  <pageSetup firstPageNumber="202" useFirstPageNumber="1"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美幌町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bihoro17</dc:creator>
  <cp:keywords/>
  <dc:description/>
  <cp:lastModifiedBy> </cp:lastModifiedBy>
  <cp:lastPrinted>2008-06-02T05:17:36Z</cp:lastPrinted>
  <dcterms:created xsi:type="dcterms:W3CDTF">2005-10-03T02:49:17Z</dcterms:created>
  <dcterms:modified xsi:type="dcterms:W3CDTF">2008-06-02T11:57:48Z</dcterms:modified>
  <cp:category/>
  <cp:version/>
  <cp:contentType/>
  <cp:contentStatus/>
</cp:coreProperties>
</file>