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100.4\政策財務\統計調査係\美幌町統計書\H29統計書\☆H29統計書エクセルデータ\"/>
    </mc:Choice>
  </mc:AlternateContent>
  <bookViews>
    <workbookView xWindow="-15" yWindow="4020" windowWidth="20520" windowHeight="4065" activeTab="3"/>
  </bookViews>
  <sheets>
    <sheet name="表-一般会計決算規模の推移" sheetId="18" r:id="rId1"/>
    <sheet name="139各会計決算額の推移" sheetId="1" r:id="rId2"/>
    <sheet name="140一般会計決算状況　141財政力指数" sheetId="2" r:id="rId3"/>
    <sheet name="表-一般会計歳入決算額構成図" sheetId="22" r:id="rId4"/>
    <sheet name="表-一般会計歳出決算額構成図" sheetId="23" r:id="rId5"/>
    <sheet name="142一般会計歳入歳出決算額(1)歳入-1" sheetId="4" r:id="rId6"/>
    <sheet name="142(1)-2" sheetId="6" r:id="rId7"/>
    <sheet name="142(2)歳出-1" sheetId="8" r:id="rId8"/>
    <sheet name="142(2)-2" sheetId="10" r:id="rId9"/>
    <sheet name="Sheet1" sheetId="26" r:id="rId10"/>
    <sheet name="143目的別歳出の状況" sheetId="11" r:id="rId11"/>
    <sheet name="144町税収入済額の状況" sheetId="12" r:id="rId12"/>
    <sheet name="145個人町民税業種別課税所得　" sheetId="25" r:id="rId13"/>
    <sheet name="146町費負担状況" sheetId="13" r:id="rId14"/>
  </sheets>
  <definedNames>
    <definedName name="_xlnm.Print_Area" localSheetId="1">'139各会計決算額の推移'!$A$1:$O$67</definedName>
    <definedName name="_xlnm.Print_Area" localSheetId="2">'140一般会計決算状況　141財政力指数'!$A$1:$K$95</definedName>
    <definedName name="_xlnm.Print_Area" localSheetId="6">'142(1)-2'!$A$1:$AW$100</definedName>
    <definedName name="_xlnm.Print_Area" localSheetId="8">'142(2)-2'!$A$1:$I$52</definedName>
    <definedName name="_xlnm.Print_Area" localSheetId="7">'142(2)歳出-1'!$A$1:$Y$101</definedName>
    <definedName name="_xlnm.Print_Area" localSheetId="5">'142一般会計歳入歳出決算額(1)歳入-1'!$A$1:$AV$99</definedName>
    <definedName name="_xlnm.Print_Area" localSheetId="10">'143目的別歳出の状況'!$A$1:$O$96</definedName>
    <definedName name="_xlnm.Print_Area" localSheetId="11">'144町税収入済額の状況'!$A$1:$Y$50</definedName>
    <definedName name="_xlnm.Print_Area" localSheetId="12">'145個人町民税業種別課税所得　'!$A$1:$M$35</definedName>
    <definedName name="_xlnm.Print_Area" localSheetId="13">'146町費負担状況'!$A$1:$H$93</definedName>
    <definedName name="_xlnm.Print_Area" localSheetId="0">'表-一般会計決算規模の推移'!$A$1:$I$59</definedName>
    <definedName name="_xlnm.Print_Area" localSheetId="4">'表-一般会計歳出決算額構成図'!$A$1:$I$48</definedName>
    <definedName name="_xlnm.Print_Area" localSheetId="3">'表-一般会計歳入決算額構成図'!$A$1:$I$48</definedName>
  </definedNames>
  <calcPr calcId="162913"/>
</workbook>
</file>

<file path=xl/calcChain.xml><?xml version="1.0" encoding="utf-8"?>
<calcChain xmlns="http://schemas.openxmlformats.org/spreadsheetml/2006/main">
  <c r="M17" i="22" l="1"/>
  <c r="M30" i="25" l="1"/>
  <c r="M29" i="25"/>
  <c r="L29" i="25"/>
  <c r="M28" i="25"/>
  <c r="M27" i="25"/>
  <c r="L27" i="25"/>
  <c r="M26" i="25"/>
  <c r="M25" i="25"/>
  <c r="L25" i="25"/>
  <c r="M24" i="25"/>
  <c r="M23" i="25"/>
  <c r="L23" i="25"/>
  <c r="M22" i="25"/>
  <c r="M21" i="25"/>
  <c r="L21" i="25"/>
  <c r="M20" i="25"/>
  <c r="M19" i="25"/>
  <c r="L19" i="25"/>
  <c r="G91" i="13" l="1"/>
  <c r="G89" i="13"/>
  <c r="G87" i="13"/>
  <c r="G85" i="13"/>
  <c r="G83" i="13"/>
  <c r="G81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E81" i="13"/>
  <c r="E82" i="13"/>
  <c r="E92" i="13"/>
  <c r="H91" i="13"/>
  <c r="E91" i="13"/>
  <c r="E90" i="13"/>
  <c r="H89" i="13"/>
  <c r="E89" i="13"/>
  <c r="E88" i="13"/>
  <c r="H87" i="13"/>
  <c r="E87" i="13"/>
  <c r="E86" i="13"/>
  <c r="H85" i="13"/>
  <c r="E85" i="13"/>
  <c r="E84" i="13"/>
  <c r="H83" i="13"/>
  <c r="E83" i="13"/>
  <c r="H81" i="13"/>
  <c r="M13" i="23"/>
  <c r="N12" i="23"/>
  <c r="N11" i="23"/>
  <c r="N10" i="23"/>
  <c r="N9" i="23"/>
  <c r="N8" i="23"/>
  <c r="N7" i="23"/>
  <c r="N6" i="23"/>
  <c r="N5" i="23"/>
  <c r="N4" i="23"/>
  <c r="N3" i="23"/>
  <c r="N2" i="23"/>
  <c r="M12" i="23"/>
  <c r="M11" i="23"/>
  <c r="M10" i="23"/>
  <c r="M9" i="23"/>
  <c r="M8" i="23"/>
  <c r="M7" i="23"/>
  <c r="M6" i="23"/>
  <c r="M5" i="23"/>
  <c r="M4" i="23"/>
  <c r="M3" i="23"/>
  <c r="M2" i="23"/>
  <c r="L13" i="23"/>
  <c r="L17" i="22"/>
  <c r="D47" i="2"/>
  <c r="F47" i="2" s="1"/>
  <c r="D46" i="2"/>
  <c r="F46" i="2" s="1"/>
  <c r="D45" i="2"/>
  <c r="F45" i="2" s="1"/>
  <c r="D44" i="2"/>
  <c r="F44" i="2" s="1"/>
  <c r="D43" i="2"/>
  <c r="F43" i="2" s="1"/>
  <c r="D42" i="2"/>
  <c r="F42" i="2" s="1"/>
  <c r="O66" i="1"/>
  <c r="N66" i="1"/>
  <c r="K66" i="1"/>
  <c r="N65" i="1"/>
  <c r="K65" i="1"/>
  <c r="O65" i="1" s="1"/>
  <c r="N64" i="1"/>
  <c r="K64" i="1"/>
  <c r="O64" i="1" s="1"/>
  <c r="N63" i="1"/>
  <c r="K63" i="1"/>
  <c r="O63" i="1" s="1"/>
  <c r="N62" i="1"/>
  <c r="K62" i="1"/>
  <c r="O62" i="1" s="1"/>
  <c r="N61" i="1"/>
  <c r="K61" i="1"/>
  <c r="O61" i="1" s="1"/>
  <c r="N60" i="1"/>
  <c r="K60" i="1"/>
  <c r="O60" i="1" s="1"/>
  <c r="N59" i="1"/>
  <c r="K59" i="1"/>
  <c r="O59" i="1" s="1"/>
  <c r="N58" i="1"/>
  <c r="K58" i="1"/>
  <c r="O58" i="1" s="1"/>
  <c r="N57" i="1"/>
  <c r="K57" i="1"/>
  <c r="O57" i="1" s="1"/>
  <c r="N56" i="1"/>
  <c r="K56" i="1"/>
  <c r="O56" i="1" s="1"/>
  <c r="N55" i="1"/>
  <c r="O55" i="1" s="1"/>
  <c r="K55" i="1"/>
  <c r="N54" i="1"/>
  <c r="K54" i="1"/>
  <c r="O54" i="1" s="1"/>
  <c r="N53" i="1"/>
  <c r="K53" i="1"/>
  <c r="O53" i="1" s="1"/>
  <c r="M18" i="25" l="1"/>
  <c r="M17" i="25"/>
  <c r="L17" i="25"/>
  <c r="M16" i="25"/>
  <c r="M15" i="25"/>
  <c r="L15" i="25"/>
  <c r="M14" i="25"/>
  <c r="M13" i="25"/>
  <c r="L13" i="25"/>
  <c r="M12" i="25"/>
  <c r="M11" i="25"/>
  <c r="L11" i="25"/>
  <c r="M10" i="25"/>
  <c r="M9" i="25"/>
  <c r="L9" i="25"/>
  <c r="M8" i="25"/>
  <c r="M7" i="25"/>
  <c r="L7" i="25"/>
  <c r="N52" i="1" l="1"/>
  <c r="K52" i="1"/>
  <c r="N51" i="1"/>
  <c r="K51" i="1"/>
  <c r="N50" i="1"/>
  <c r="K50" i="1"/>
  <c r="O50" i="1" s="1"/>
  <c r="N49" i="1"/>
  <c r="K49" i="1"/>
  <c r="N48" i="1"/>
  <c r="K48" i="1"/>
  <c r="N47" i="1"/>
  <c r="K47" i="1"/>
  <c r="N46" i="1"/>
  <c r="K46" i="1"/>
  <c r="O46" i="1" s="1"/>
  <c r="N45" i="1"/>
  <c r="K45" i="1"/>
  <c r="N44" i="1"/>
  <c r="K44" i="1"/>
  <c r="O44" i="1" s="1"/>
  <c r="N43" i="1"/>
  <c r="K43" i="1"/>
  <c r="N42" i="1"/>
  <c r="K42" i="1"/>
  <c r="O42" i="1" s="1"/>
  <c r="N41" i="1"/>
  <c r="K41" i="1"/>
  <c r="N40" i="1"/>
  <c r="K40" i="1"/>
  <c r="O40" i="1" s="1"/>
  <c r="N39" i="1"/>
  <c r="K39" i="1"/>
  <c r="N38" i="1"/>
  <c r="K38" i="1"/>
  <c r="O38" i="1" s="1"/>
  <c r="N37" i="1"/>
  <c r="K37" i="1"/>
  <c r="N36" i="1"/>
  <c r="K36" i="1"/>
  <c r="O36" i="1" s="1"/>
  <c r="N35" i="1"/>
  <c r="K35" i="1"/>
  <c r="O48" i="1" l="1"/>
  <c r="O52" i="1"/>
  <c r="O35" i="1"/>
  <c r="O37" i="1"/>
  <c r="O39" i="1"/>
  <c r="O41" i="1"/>
  <c r="O43" i="1"/>
  <c r="O45" i="1"/>
  <c r="O47" i="1"/>
  <c r="O49" i="1"/>
  <c r="O51" i="1"/>
</calcChain>
</file>

<file path=xl/comments1.xml><?xml version="1.0" encoding="utf-8"?>
<comments xmlns="http://schemas.openxmlformats.org/spreadsheetml/2006/main">
  <authors>
    <author>bihoro026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データ入力セル</t>
        </r>
      </text>
    </comment>
  </commentList>
</comments>
</file>

<file path=xl/sharedStrings.xml><?xml version="1.0" encoding="utf-8"?>
<sst xmlns="http://schemas.openxmlformats.org/spreadsheetml/2006/main" count="2656" uniqueCount="619">
  <si>
    <t xml:space="preserve"> 合　　　計</t>
  </si>
  <si>
    <t xml:space="preserve"> 国民健康</t>
  </si>
  <si>
    <t>老人保健</t>
  </si>
  <si>
    <t>公共下水道</t>
  </si>
  <si>
    <t>個別排水</t>
  </si>
  <si>
    <t>介護ｻｰﾋﾞｽ</t>
  </si>
  <si>
    <t xml:space="preserve"> 水道事業</t>
  </si>
  <si>
    <t xml:space="preserve"> 病院事業</t>
  </si>
  <si>
    <t xml:space="preserve"> 保険事業</t>
  </si>
  <si>
    <t>事    業</t>
  </si>
  <si>
    <t>事      業</t>
  </si>
  <si>
    <t>処理事業</t>
  </si>
  <si>
    <t>事　　 業</t>
  </si>
  <si>
    <t>歳入</t>
  </si>
  <si>
    <t xml:space="preserve">       －</t>
  </si>
  <si>
    <t>歳出</t>
  </si>
  <si>
    <r>
      <t xml:space="preserve">        </t>
    </r>
    <r>
      <rPr>
        <sz val="5"/>
        <rFont val="ＭＳ 明朝"/>
        <family val="1"/>
        <charset val="128"/>
      </rPr>
      <t>千円</t>
    </r>
  </si>
  <si>
    <r>
      <t xml:space="preserve">          </t>
    </r>
    <r>
      <rPr>
        <sz val="5"/>
        <rFont val="ＭＳ 明朝"/>
        <family val="1"/>
        <charset val="128"/>
      </rPr>
      <t>千円</t>
    </r>
  </si>
  <si>
    <t xml:space="preserve">          －</t>
  </si>
  <si>
    <t xml:space="preserve">     ▲18,600</t>
  </si>
  <si>
    <t xml:space="preserve">       51　年度</t>
  </si>
  <si>
    <t xml:space="preserve">       52　年度</t>
  </si>
  <si>
    <t xml:space="preserve">       53　年度</t>
  </si>
  <si>
    <t xml:space="preserve">       54　年度</t>
  </si>
  <si>
    <t xml:space="preserve">       55　年度</t>
  </si>
  <si>
    <t xml:space="preserve">       56　年度</t>
  </si>
  <si>
    <t xml:space="preserve">       57　年度</t>
  </si>
  <si>
    <t xml:space="preserve">       58　年度</t>
  </si>
  <si>
    <t xml:space="preserve">       59　年度</t>
  </si>
  <si>
    <t xml:space="preserve">       60　年度</t>
  </si>
  <si>
    <t xml:space="preserve">     ▲23,613</t>
  </si>
  <si>
    <t xml:space="preserve">       61　年度</t>
  </si>
  <si>
    <t xml:space="preserve">     ▲18,819</t>
  </si>
  <si>
    <t xml:space="preserve">       62　年度</t>
  </si>
  <si>
    <t xml:space="preserve">    ▲144,080</t>
  </si>
  <si>
    <t xml:space="preserve">       63　年度</t>
  </si>
  <si>
    <t xml:space="preserve">     ▲40,964</t>
  </si>
  <si>
    <t xml:space="preserve">      ▲7,533</t>
  </si>
  <si>
    <t xml:space="preserve">       ２　年度</t>
  </si>
  <si>
    <t xml:space="preserve">       ３　年度</t>
  </si>
  <si>
    <t xml:space="preserve">       ４　年度</t>
  </si>
  <si>
    <t xml:space="preserve">    ▲120,916</t>
  </si>
  <si>
    <t xml:space="preserve">       ５　年度</t>
  </si>
  <si>
    <t xml:space="preserve">       ６　年度</t>
  </si>
  <si>
    <t xml:space="preserve">       ７　年度</t>
  </si>
  <si>
    <t xml:space="preserve">       ８　年度</t>
  </si>
  <si>
    <t xml:space="preserve">       10　年度</t>
  </si>
  <si>
    <t xml:space="preserve">       11　年度</t>
  </si>
  <si>
    <t xml:space="preserve">     ▲61,152</t>
  </si>
  <si>
    <t xml:space="preserve">       12　年度</t>
  </si>
  <si>
    <t xml:space="preserve">       13　年度</t>
  </si>
  <si>
    <t xml:space="preserve">       15　年度</t>
  </si>
  <si>
    <t xml:space="preserve">       16　年度</t>
  </si>
  <si>
    <t xml:space="preserve">       17　年度</t>
  </si>
  <si>
    <t xml:space="preserve">       18　年度</t>
  </si>
  <si>
    <t>歳入総額</t>
    <phoneticPr fontId="3"/>
  </si>
  <si>
    <t>歳出総額</t>
    <phoneticPr fontId="3"/>
  </si>
  <si>
    <t>単年度収支</t>
    <phoneticPr fontId="3"/>
  </si>
  <si>
    <t>繰上償還金</t>
    <phoneticPr fontId="3"/>
  </si>
  <si>
    <t>Ａ</t>
    <phoneticPr fontId="3"/>
  </si>
  <si>
    <t>Ｂ</t>
    <phoneticPr fontId="3"/>
  </si>
  <si>
    <t>Ｃ</t>
    <phoneticPr fontId="3"/>
  </si>
  <si>
    <t>千円</t>
    <phoneticPr fontId="3"/>
  </si>
  <si>
    <r>
      <t xml:space="preserve">        　</t>
    </r>
    <r>
      <rPr>
        <sz val="5"/>
        <rFont val="ＭＳ 明朝"/>
        <family val="1"/>
        <charset val="128"/>
      </rPr>
      <t>千円</t>
    </r>
  </si>
  <si>
    <t xml:space="preserve">    年　　　度</t>
  </si>
  <si>
    <r>
      <t xml:space="preserve">          </t>
    </r>
    <r>
      <rPr>
        <sz val="5"/>
        <rFont val="ＭＳ 明朝"/>
        <family val="1"/>
        <charset val="128"/>
      </rPr>
      <t>％</t>
    </r>
  </si>
  <si>
    <r>
      <t xml:space="preserve">              </t>
    </r>
    <r>
      <rPr>
        <sz val="5"/>
        <rFont val="ＭＳ 明朝"/>
        <family val="1"/>
        <charset val="128"/>
      </rPr>
      <t>千円</t>
    </r>
  </si>
  <si>
    <r>
      <t xml:space="preserve">                </t>
    </r>
    <r>
      <rPr>
        <sz val="5"/>
        <rFont val="ＭＳ 明朝"/>
        <family val="1"/>
        <charset val="128"/>
      </rPr>
      <t>千円</t>
    </r>
  </si>
  <si>
    <t>構成比</t>
  </si>
  <si>
    <r>
      <t xml:space="preserve">     </t>
    </r>
    <r>
      <rPr>
        <sz val="5"/>
        <rFont val="ＭＳ 明朝"/>
        <family val="1"/>
        <charset val="128"/>
      </rPr>
      <t>％</t>
    </r>
  </si>
  <si>
    <t>自主財源</t>
    <rPh sb="2" eb="4">
      <t>ザイゲン</t>
    </rPh>
    <phoneticPr fontId="3"/>
  </si>
  <si>
    <t>うち経常的</t>
  </si>
  <si>
    <t>決算額</t>
    <phoneticPr fontId="3"/>
  </si>
  <si>
    <t>構成比</t>
    <phoneticPr fontId="3"/>
  </si>
  <si>
    <t>一般財源</t>
    <phoneticPr fontId="3"/>
  </si>
  <si>
    <t xml:space="preserve">      －</t>
  </si>
  <si>
    <t>依存財源</t>
    <phoneticPr fontId="3"/>
  </si>
  <si>
    <t>財産収入</t>
    <phoneticPr fontId="3"/>
  </si>
  <si>
    <t>繰　　越　　金</t>
    <phoneticPr fontId="3"/>
  </si>
  <si>
    <t>諸　　　収　　　入</t>
    <phoneticPr fontId="3"/>
  </si>
  <si>
    <t>千円</t>
    <phoneticPr fontId="3"/>
  </si>
  <si>
    <r>
      <t xml:space="preserve">       </t>
    </r>
    <r>
      <rPr>
        <sz val="5"/>
        <rFont val="ＭＳ 明朝"/>
        <family val="1"/>
        <charset val="128"/>
      </rPr>
      <t>％</t>
    </r>
  </si>
  <si>
    <t xml:space="preserve">    －</t>
    <phoneticPr fontId="3"/>
  </si>
  <si>
    <t>国庫支出金</t>
    <phoneticPr fontId="3"/>
  </si>
  <si>
    <t>自動車取得税交付金</t>
    <phoneticPr fontId="3"/>
  </si>
  <si>
    <t>千円</t>
    <phoneticPr fontId="3"/>
  </si>
  <si>
    <r>
      <t xml:space="preserve">      </t>
    </r>
    <r>
      <rPr>
        <sz val="5"/>
        <rFont val="ＭＳ 明朝"/>
        <family val="1"/>
        <charset val="128"/>
      </rPr>
      <t>％</t>
    </r>
  </si>
  <si>
    <r>
      <t xml:space="preserve">      </t>
    </r>
    <r>
      <rPr>
        <sz val="5"/>
        <rFont val="ＭＳ 明朝"/>
        <family val="1"/>
        <charset val="128"/>
      </rPr>
      <t>千円</t>
    </r>
  </si>
  <si>
    <t xml:space="preserve">   －</t>
  </si>
  <si>
    <t>利子割交付金</t>
    <phoneticPr fontId="3"/>
  </si>
  <si>
    <t>特別地方消費税交付金</t>
    <phoneticPr fontId="3"/>
  </si>
  <si>
    <t>地方消費税交付金</t>
    <phoneticPr fontId="3"/>
  </si>
  <si>
    <r>
      <t xml:space="preserve">    </t>
    </r>
    <r>
      <rPr>
        <sz val="5"/>
        <rFont val="ＭＳ 明朝"/>
        <family val="1"/>
        <charset val="128"/>
      </rPr>
      <t>％</t>
    </r>
  </si>
  <si>
    <t>物件費</t>
    <rPh sb="0" eb="3">
      <t>ブッケンヒ</t>
    </rPh>
    <phoneticPr fontId="3"/>
  </si>
  <si>
    <t>歳出合計</t>
    <phoneticPr fontId="3"/>
  </si>
  <si>
    <t>人件費</t>
    <phoneticPr fontId="3"/>
  </si>
  <si>
    <t>維持補修費</t>
    <phoneticPr fontId="3"/>
  </si>
  <si>
    <t>扶助費</t>
    <phoneticPr fontId="3"/>
  </si>
  <si>
    <t>経 常 的</t>
    <phoneticPr fontId="3"/>
  </si>
  <si>
    <t>決算額</t>
    <phoneticPr fontId="3"/>
  </si>
  <si>
    <t>構成比</t>
    <phoneticPr fontId="3"/>
  </si>
  <si>
    <t>一般財源</t>
    <phoneticPr fontId="3"/>
  </si>
  <si>
    <t>千円</t>
    <phoneticPr fontId="3"/>
  </si>
  <si>
    <r>
      <t xml:space="preserve">　     </t>
    </r>
    <r>
      <rPr>
        <sz val="5"/>
        <rFont val="ＭＳ 明朝"/>
        <family val="1"/>
        <charset val="128"/>
      </rPr>
      <t>％</t>
    </r>
  </si>
  <si>
    <t>補助費等</t>
    <phoneticPr fontId="3"/>
  </si>
  <si>
    <t>公債費</t>
    <phoneticPr fontId="3"/>
  </si>
  <si>
    <t>投資及び出資金・貸付金</t>
    <phoneticPr fontId="3"/>
  </si>
  <si>
    <t>繰出金</t>
    <phoneticPr fontId="3"/>
  </si>
  <si>
    <r>
      <t xml:space="preserve">      　</t>
    </r>
    <r>
      <rPr>
        <sz val="5"/>
        <rFont val="ＭＳ 明朝"/>
        <family val="1"/>
        <charset val="128"/>
      </rPr>
      <t>千円</t>
    </r>
  </si>
  <si>
    <t>投資的経費</t>
    <rPh sb="0" eb="3">
      <t>トウシテキ</t>
    </rPh>
    <rPh sb="3" eb="5">
      <t>ケイヒ</t>
    </rPh>
    <phoneticPr fontId="3"/>
  </si>
  <si>
    <t xml:space="preserve">          計</t>
  </si>
  <si>
    <t>うち人件費</t>
    <rPh sb="2" eb="5">
      <t>ジンケンヒ</t>
    </rPh>
    <phoneticPr fontId="3"/>
  </si>
  <si>
    <t>小            計</t>
    <phoneticPr fontId="3"/>
  </si>
  <si>
    <t>普通建設事業</t>
    <phoneticPr fontId="3"/>
  </si>
  <si>
    <t>災害復旧事業</t>
    <phoneticPr fontId="3"/>
  </si>
  <si>
    <r>
      <t xml:space="preserve">         </t>
    </r>
    <r>
      <rPr>
        <sz val="5"/>
        <rFont val="ＭＳ 明朝"/>
        <family val="1"/>
        <charset val="128"/>
      </rPr>
      <t>％</t>
    </r>
  </si>
  <si>
    <t xml:space="preserve">     11 年度</t>
  </si>
  <si>
    <t xml:space="preserve">     12 年度</t>
  </si>
  <si>
    <t xml:space="preserve">     13 年度</t>
  </si>
  <si>
    <t xml:space="preserve">     15 年度</t>
  </si>
  <si>
    <t xml:space="preserve">     16 年度</t>
  </si>
  <si>
    <t xml:space="preserve">     17 年度</t>
  </si>
  <si>
    <t xml:space="preserve">     18 年度</t>
  </si>
  <si>
    <t xml:space="preserve">    －</t>
  </si>
  <si>
    <t>　　52年度</t>
  </si>
  <si>
    <t>　　53年度</t>
  </si>
  <si>
    <t>　　54年度</t>
  </si>
  <si>
    <t>　　55年度</t>
  </si>
  <si>
    <t>　　56年度</t>
  </si>
  <si>
    <t>　　57年度</t>
  </si>
  <si>
    <t>　　58年度</t>
  </si>
  <si>
    <t>　　59年度</t>
  </si>
  <si>
    <t>　　60年度</t>
  </si>
  <si>
    <t>　　61年度</t>
  </si>
  <si>
    <t>　　62年度</t>
  </si>
  <si>
    <t>　　63年度</t>
  </si>
  <si>
    <t>　　３年度</t>
  </si>
  <si>
    <t>　　４年度</t>
  </si>
  <si>
    <t>　　５年度</t>
  </si>
  <si>
    <t>　　６年度</t>
  </si>
  <si>
    <t>　　７年度</t>
  </si>
  <si>
    <t>　　８年度</t>
  </si>
  <si>
    <t>議会費</t>
    <phoneticPr fontId="3"/>
  </si>
  <si>
    <t>総務費</t>
    <phoneticPr fontId="3"/>
  </si>
  <si>
    <t>民生費</t>
    <phoneticPr fontId="3"/>
  </si>
  <si>
    <t>衛生費</t>
    <phoneticPr fontId="3"/>
  </si>
  <si>
    <t>労働費</t>
    <phoneticPr fontId="3"/>
  </si>
  <si>
    <t>農林水産業費</t>
    <phoneticPr fontId="3"/>
  </si>
  <si>
    <t>商工費</t>
    <phoneticPr fontId="3"/>
  </si>
  <si>
    <t>土木費</t>
    <phoneticPr fontId="3"/>
  </si>
  <si>
    <t>消防費</t>
    <phoneticPr fontId="3"/>
  </si>
  <si>
    <t>教育費</t>
    <phoneticPr fontId="3"/>
  </si>
  <si>
    <t>災害復旧費</t>
    <phoneticPr fontId="3"/>
  </si>
  <si>
    <t>諸支出金</t>
    <phoneticPr fontId="3"/>
  </si>
  <si>
    <t>合        計</t>
    <phoneticPr fontId="3"/>
  </si>
  <si>
    <t>　　－</t>
  </si>
  <si>
    <t xml:space="preserve">  入湯税</t>
  </si>
  <si>
    <t xml:space="preserve">  都市計画税</t>
  </si>
  <si>
    <t>合      計</t>
    <phoneticPr fontId="3"/>
  </si>
  <si>
    <t>町民税</t>
    <phoneticPr fontId="3"/>
  </si>
  <si>
    <t>固定資産税</t>
    <phoneticPr fontId="3"/>
  </si>
  <si>
    <t>軽自動車税</t>
    <phoneticPr fontId="3"/>
  </si>
  <si>
    <t>町たばこ税</t>
    <phoneticPr fontId="3"/>
  </si>
  <si>
    <t>電気ガス税</t>
    <phoneticPr fontId="3"/>
  </si>
  <si>
    <t>木材引取税</t>
    <phoneticPr fontId="3"/>
  </si>
  <si>
    <t>決算額</t>
    <phoneticPr fontId="3"/>
  </si>
  <si>
    <t>千円</t>
    <phoneticPr fontId="3"/>
  </si>
  <si>
    <r>
      <t xml:space="preserve">    </t>
    </r>
    <r>
      <rPr>
        <sz val="5"/>
        <rFont val="ＭＳ 明朝"/>
        <family val="1"/>
        <charset val="128"/>
      </rPr>
      <t>千円</t>
    </r>
  </si>
  <si>
    <t>１　人</t>
  </si>
  <si>
    <t>当たり</t>
  </si>
  <si>
    <t>年　　　度</t>
    <phoneticPr fontId="3"/>
  </si>
  <si>
    <t>一般会計の決算</t>
    <phoneticPr fontId="3"/>
  </si>
  <si>
    <t>町税負担</t>
    <phoneticPr fontId="3"/>
  </si>
  <si>
    <t>決算額</t>
    <phoneticPr fontId="3"/>
  </si>
  <si>
    <t>１世帯</t>
    <phoneticPr fontId="3"/>
  </si>
  <si>
    <t>１　人</t>
    <phoneticPr fontId="3"/>
  </si>
  <si>
    <t>当たり</t>
    <phoneticPr fontId="3"/>
  </si>
  <si>
    <t>千円</t>
    <phoneticPr fontId="3"/>
  </si>
  <si>
    <r>
      <t xml:space="preserve">         </t>
    </r>
    <r>
      <rPr>
        <sz val="5"/>
        <rFont val="ＭＳ 明朝"/>
        <family val="1"/>
        <charset val="128"/>
      </rPr>
      <t>円</t>
    </r>
  </si>
  <si>
    <r>
      <t xml:space="preserve">       </t>
    </r>
    <r>
      <rPr>
        <sz val="5"/>
        <rFont val="ＭＳ 明朝"/>
        <family val="1"/>
        <charset val="128"/>
      </rPr>
      <t>円</t>
    </r>
  </si>
  <si>
    <r>
      <t xml:space="preserve">     </t>
    </r>
    <r>
      <rPr>
        <sz val="5"/>
        <rFont val="ＭＳ 明朝"/>
        <family val="1"/>
        <charset val="128"/>
      </rPr>
      <t>円</t>
    </r>
  </si>
  <si>
    <t>繰　　入　　金</t>
    <rPh sb="6" eb="7">
      <t>キン</t>
    </rPh>
    <phoneticPr fontId="3"/>
  </si>
  <si>
    <t>地方特例交付金</t>
    <phoneticPr fontId="3"/>
  </si>
  <si>
    <t>地方債</t>
    <phoneticPr fontId="3"/>
  </si>
  <si>
    <t>依存財源</t>
    <rPh sb="0" eb="2">
      <t>イゾン</t>
    </rPh>
    <rPh sb="2" eb="4">
      <t>ザイゲン</t>
    </rPh>
    <phoneticPr fontId="3"/>
  </si>
  <si>
    <t>配当割交付金</t>
    <rPh sb="0" eb="2">
      <t>ハイトウ</t>
    </rPh>
    <rPh sb="2" eb="3">
      <t>ワ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</si>
  <si>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3"/>
  </si>
  <si>
    <t>昭和　50　年度</t>
    <rPh sb="0" eb="2">
      <t>ショウワ</t>
    </rPh>
    <phoneticPr fontId="3"/>
  </si>
  <si>
    <t xml:space="preserve"> 昭和　50　年度</t>
    <rPh sb="1" eb="3">
      <t>ショウワ</t>
    </rPh>
    <phoneticPr fontId="3"/>
  </si>
  <si>
    <t>　　　　　－</t>
    <phoneticPr fontId="3"/>
  </si>
  <si>
    <t xml:space="preserve">        　－</t>
    <phoneticPr fontId="3"/>
  </si>
  <si>
    <t>積　立　金</t>
    <phoneticPr fontId="3"/>
  </si>
  <si>
    <t>実質単年度収支</t>
    <phoneticPr fontId="3"/>
  </si>
  <si>
    <t>積　 立 　金　　取りくずし額</t>
    <phoneticPr fontId="3"/>
  </si>
  <si>
    <t>年　　　　度</t>
    <phoneticPr fontId="3"/>
  </si>
  <si>
    <t xml:space="preserve"> 　　▲75,663</t>
    <phoneticPr fontId="3"/>
  </si>
  <si>
    <t>　　　 　－</t>
  </si>
  <si>
    <t>　　　 　－</t>
    <phoneticPr fontId="3"/>
  </si>
  <si>
    <t>　  　52　年度</t>
  </si>
  <si>
    <t>　  　53　年度</t>
  </si>
  <si>
    <t>　  　54　年度</t>
  </si>
  <si>
    <t>　  　55　年度</t>
  </si>
  <si>
    <t>　  　56　年度</t>
  </si>
  <si>
    <t>　  　57　年度</t>
  </si>
  <si>
    <t>　  　58　年度</t>
  </si>
  <si>
    <t>　  　59　年度</t>
  </si>
  <si>
    <t>　  　60　年度</t>
  </si>
  <si>
    <t>　  　61　年度</t>
  </si>
  <si>
    <t>　  　62　年度</t>
  </si>
  <si>
    <t>　  　63　年度</t>
  </si>
  <si>
    <t>　  　３　年度</t>
  </si>
  <si>
    <t>　  　４　年度</t>
  </si>
  <si>
    <t>　  　５　年度</t>
  </si>
  <si>
    <t>　  　６　年度</t>
  </si>
  <si>
    <t>　  　７　年度</t>
  </si>
  <si>
    <t>　  　８　年度</t>
  </si>
  <si>
    <t xml:space="preserve">      11　年度</t>
  </si>
  <si>
    <t xml:space="preserve">      12　年度</t>
  </si>
  <si>
    <t xml:space="preserve">      13　年度</t>
  </si>
  <si>
    <t xml:space="preserve">      15　年度</t>
  </si>
  <si>
    <t xml:space="preserve">      16　年度</t>
  </si>
  <si>
    <t xml:space="preserve">      17　年度</t>
  </si>
  <si>
    <t xml:space="preserve">      18　年度</t>
  </si>
  <si>
    <t>昭和50年度</t>
    <rPh sb="0" eb="2">
      <t>ショウワ</t>
    </rPh>
    <phoneticPr fontId="3"/>
  </si>
  <si>
    <t>決 算 額</t>
  </si>
  <si>
    <t>決 算 額</t>
    <phoneticPr fontId="3"/>
  </si>
  <si>
    <t>平成元年度</t>
    <rPh sb="0" eb="2">
      <t>ヘイセイ</t>
    </rPh>
    <phoneticPr fontId="3"/>
  </si>
  <si>
    <t>　　11年度</t>
  </si>
  <si>
    <t>　　12年度</t>
  </si>
  <si>
    <t>　　13年度</t>
  </si>
  <si>
    <t>　　14年度</t>
  </si>
  <si>
    <t>　　15年度</t>
  </si>
  <si>
    <t>　　16年度</t>
  </si>
  <si>
    <t>　　17年度</t>
  </si>
  <si>
    <t>　　18年度</t>
  </si>
  <si>
    <t>年　　度</t>
    <phoneticPr fontId="3"/>
  </si>
  <si>
    <t>　　51年度</t>
    <phoneticPr fontId="3"/>
  </si>
  <si>
    <t>　　２年度</t>
    <phoneticPr fontId="3"/>
  </si>
  <si>
    <t>　　10年度</t>
    <phoneticPr fontId="3"/>
  </si>
  <si>
    <t>道 支 出 金</t>
    <phoneticPr fontId="3"/>
  </si>
  <si>
    <t>地 方 譲 与 税</t>
    <phoneticPr fontId="3"/>
  </si>
  <si>
    <t>国有提供施設等所在</t>
    <phoneticPr fontId="3"/>
  </si>
  <si>
    <t>市町村助成交付金</t>
    <phoneticPr fontId="3"/>
  </si>
  <si>
    <t xml:space="preserve">    －</t>
    <phoneticPr fontId="3"/>
  </si>
  <si>
    <t>一般財源</t>
  </si>
  <si>
    <t>町税</t>
    <rPh sb="1" eb="2">
      <t>ゼイ</t>
    </rPh>
    <phoneticPr fontId="3"/>
  </si>
  <si>
    <t>充当構成比</t>
    <rPh sb="2" eb="5">
      <t>コウセイヒ</t>
    </rPh>
    <phoneticPr fontId="3"/>
  </si>
  <si>
    <t>年　　度</t>
    <phoneticPr fontId="3"/>
  </si>
  <si>
    <t>　　51年度</t>
    <phoneticPr fontId="3"/>
  </si>
  <si>
    <t>　　２年度</t>
    <phoneticPr fontId="3"/>
  </si>
  <si>
    <t>　　10年度</t>
    <phoneticPr fontId="3"/>
  </si>
  <si>
    <t>　　（2）　　歳　　出</t>
    <phoneticPr fontId="3"/>
  </si>
  <si>
    <t xml:space="preserve">   －</t>
    <phoneticPr fontId="3"/>
  </si>
  <si>
    <t xml:space="preserve">     －</t>
    <phoneticPr fontId="3"/>
  </si>
  <si>
    <t>年　 　度</t>
    <phoneticPr fontId="3"/>
  </si>
  <si>
    <t>昭和 50 年度</t>
    <rPh sb="0" eb="2">
      <t>ショウワ</t>
    </rPh>
    <phoneticPr fontId="3"/>
  </si>
  <si>
    <t>　　 52 年度</t>
  </si>
  <si>
    <t>　　 53 年度</t>
  </si>
  <si>
    <t>　　 54 年度</t>
  </si>
  <si>
    <t>　　 55 年度</t>
  </si>
  <si>
    <t>　　 56 年度</t>
  </si>
  <si>
    <t>　　 57 年度</t>
  </si>
  <si>
    <t>　　 58 年度</t>
  </si>
  <si>
    <t>　　 59 年度</t>
  </si>
  <si>
    <t>　　 60 年度</t>
  </si>
  <si>
    <t>　　 61 年度</t>
  </si>
  <si>
    <t>　　 62 年度</t>
  </si>
  <si>
    <t>　　 63 年度</t>
  </si>
  <si>
    <t>　　 ５ 年度</t>
  </si>
  <si>
    <t>　　 ６ 年度</t>
  </si>
  <si>
    <t>　　 ７ 年度</t>
  </si>
  <si>
    <t>　　 ８ 年度</t>
  </si>
  <si>
    <t>昭 和 　50 　年 度</t>
    <rPh sb="0" eb="1">
      <t>アキラ</t>
    </rPh>
    <rPh sb="2" eb="3">
      <t>ワ</t>
    </rPh>
    <phoneticPr fontId="3"/>
  </si>
  <si>
    <t>　　 　 51　 年 度</t>
    <phoneticPr fontId="3"/>
  </si>
  <si>
    <t>　　 　 52　 年 度</t>
  </si>
  <si>
    <t>　　 　 53　 年 度</t>
  </si>
  <si>
    <t>　　 　 54　 年 度</t>
  </si>
  <si>
    <t>　　 　 55　 年 度</t>
  </si>
  <si>
    <t>　　 　 56　 年 度</t>
  </si>
  <si>
    <t>　　 　 57　 年 度</t>
  </si>
  <si>
    <t>　　 　 58　 年 度</t>
  </si>
  <si>
    <t>　　 　 59　 年 度</t>
  </si>
  <si>
    <t>　　 　 60　 年 度</t>
  </si>
  <si>
    <t>　　 　 61　 年 度</t>
  </si>
  <si>
    <t>　　 　 62　 年 度</t>
  </si>
  <si>
    <t>　　 　 63　 年 度</t>
  </si>
  <si>
    <t>平 成 　元 　年 度</t>
    <phoneticPr fontId="3"/>
  </si>
  <si>
    <t xml:space="preserve"> 　　　 ２ 　年 度</t>
    <phoneticPr fontId="3"/>
  </si>
  <si>
    <t xml:space="preserve"> 　　　 ３ 　年 度</t>
  </si>
  <si>
    <t xml:space="preserve"> 　　　 ４ 　年 度</t>
  </si>
  <si>
    <t xml:space="preserve"> 　　　 ５ 　年 度</t>
  </si>
  <si>
    <t xml:space="preserve"> 　　　 ６ 　年 度</t>
  </si>
  <si>
    <t xml:space="preserve"> 　　　 ７ 　年 度</t>
  </si>
  <si>
    <t xml:space="preserve"> 　　　 ８ 　年 度</t>
  </si>
  <si>
    <t xml:space="preserve"> 　　　 10 　年 度</t>
    <phoneticPr fontId="3"/>
  </si>
  <si>
    <t xml:space="preserve"> 　　　 11 　年 度</t>
  </si>
  <si>
    <t xml:space="preserve"> 　　　 12 　年 度</t>
  </si>
  <si>
    <t xml:space="preserve"> 　　　 13 　年 度</t>
  </si>
  <si>
    <t xml:space="preserve"> 　　　 15 　年 度</t>
  </si>
  <si>
    <t xml:space="preserve"> 　　　 16 　年 度</t>
  </si>
  <si>
    <t xml:space="preserve"> 　　　 17 　年 度</t>
  </si>
  <si>
    <t xml:space="preserve"> 　　　 18 　年 度</t>
  </si>
  <si>
    <t>年度</t>
    <phoneticPr fontId="3"/>
  </si>
  <si>
    <t>年度</t>
    <phoneticPr fontId="3"/>
  </si>
  <si>
    <t>計</t>
    <phoneticPr fontId="3"/>
  </si>
  <si>
    <t>個人</t>
    <phoneticPr fontId="3"/>
  </si>
  <si>
    <t>法人</t>
    <phoneticPr fontId="3"/>
  </si>
  <si>
    <t>特別土地保有税</t>
    <rPh sb="0" eb="2">
      <t>トクベツ</t>
    </rPh>
    <rPh sb="2" eb="4">
      <t>トチ</t>
    </rPh>
    <phoneticPr fontId="3"/>
  </si>
  <si>
    <t>入湯税</t>
    <phoneticPr fontId="3"/>
  </si>
  <si>
    <t>都市計画税</t>
    <phoneticPr fontId="3"/>
  </si>
  <si>
    <t xml:space="preserve"> －</t>
  </si>
  <si>
    <t xml:space="preserve"> －</t>
    <phoneticPr fontId="3"/>
  </si>
  <si>
    <t xml:space="preserve">    　　－</t>
  </si>
  <si>
    <t xml:space="preserve">    　　－</t>
    <phoneticPr fontId="3"/>
  </si>
  <si>
    <t>（注）　人口及び世帯数は、各年度毎３月３１日現在による。</t>
    <rPh sb="1" eb="2">
      <t>チュウ</t>
    </rPh>
    <rPh sb="4" eb="6">
      <t>ジンコウ</t>
    </rPh>
    <rPh sb="6" eb="7">
      <t>オヨ</t>
    </rPh>
    <rPh sb="8" eb="11">
      <t>セタイスウ</t>
    </rPh>
    <rPh sb="13" eb="16">
      <t>カクネンド</t>
    </rPh>
    <rPh sb="16" eb="17">
      <t>マイ</t>
    </rPh>
    <rPh sb="18" eb="19">
      <t>ガツ</t>
    </rPh>
    <rPh sb="21" eb="22">
      <t>ニチ</t>
    </rPh>
    <rPh sb="22" eb="24">
      <t>ゲンザイ</t>
    </rPh>
    <phoneticPr fontId="3"/>
  </si>
  <si>
    <t>　　 51 年度</t>
    <phoneticPr fontId="3"/>
  </si>
  <si>
    <t>平成 元 年度</t>
    <phoneticPr fontId="3"/>
  </si>
  <si>
    <t>　　 ２ 年度</t>
    <phoneticPr fontId="3"/>
  </si>
  <si>
    <t xml:space="preserve">     10 年度</t>
    <phoneticPr fontId="3"/>
  </si>
  <si>
    <t>依存財源</t>
    <phoneticPr fontId="3"/>
  </si>
  <si>
    <t>積　立　金</t>
    <rPh sb="4" eb="5">
      <t>キン</t>
    </rPh>
    <phoneticPr fontId="3"/>
  </si>
  <si>
    <t>(たばこ消費税)</t>
    <rPh sb="4" eb="7">
      <t>ショウヒゼイ</t>
    </rPh>
    <phoneticPr fontId="3"/>
  </si>
  <si>
    <t>（決算統計より）</t>
    <rPh sb="1" eb="3">
      <t>ケッサン</t>
    </rPh>
    <rPh sb="3" eb="5">
      <t>トウケイ</t>
    </rPh>
    <phoneticPr fontId="3"/>
  </si>
  <si>
    <t>昭和 63 年度</t>
    <rPh sb="0" eb="2">
      <t>ショウワ</t>
    </rPh>
    <rPh sb="7" eb="8">
      <t>ド</t>
    </rPh>
    <phoneticPr fontId="3"/>
  </si>
  <si>
    <t>平成 元 年度</t>
    <rPh sb="6" eb="7">
      <t>ド</t>
    </rPh>
    <phoneticPr fontId="3"/>
  </si>
  <si>
    <t xml:space="preserve">     ２ 年度</t>
    <rPh sb="8" eb="9">
      <t>ド</t>
    </rPh>
    <phoneticPr fontId="3"/>
  </si>
  <si>
    <t xml:space="preserve">     ３ 年度</t>
    <rPh sb="8" eb="9">
      <t>ド</t>
    </rPh>
    <phoneticPr fontId="3"/>
  </si>
  <si>
    <t xml:space="preserve">     ４ 年度</t>
    <rPh sb="8" eb="9">
      <t>ド</t>
    </rPh>
    <phoneticPr fontId="3"/>
  </si>
  <si>
    <t xml:space="preserve">     ５ 年度</t>
    <rPh sb="8" eb="9">
      <t>ド</t>
    </rPh>
    <phoneticPr fontId="3"/>
  </si>
  <si>
    <t xml:space="preserve">     ６ 年度</t>
    <rPh sb="8" eb="9">
      <t>ド</t>
    </rPh>
    <phoneticPr fontId="3"/>
  </si>
  <si>
    <t xml:space="preserve">     ７ 年度</t>
    <rPh sb="8" eb="9">
      <t>ド</t>
    </rPh>
    <phoneticPr fontId="3"/>
  </si>
  <si>
    <t xml:space="preserve">     ８ 年度</t>
    <rPh sb="8" eb="9">
      <t>ド</t>
    </rPh>
    <phoneticPr fontId="3"/>
  </si>
  <si>
    <t xml:space="preserve">   　10 年度</t>
    <rPh sb="8" eb="9">
      <t>ド</t>
    </rPh>
    <phoneticPr fontId="3"/>
  </si>
  <si>
    <t xml:space="preserve">     11 年度</t>
    <rPh sb="9" eb="10">
      <t>ド</t>
    </rPh>
    <phoneticPr fontId="3"/>
  </si>
  <si>
    <t xml:space="preserve">     12 年度</t>
    <rPh sb="9" eb="10">
      <t>ド</t>
    </rPh>
    <phoneticPr fontId="3"/>
  </si>
  <si>
    <t xml:space="preserve">     13 年度</t>
    <rPh sb="9" eb="10">
      <t>ド</t>
    </rPh>
    <phoneticPr fontId="3"/>
  </si>
  <si>
    <t xml:space="preserve">     15 年度</t>
    <rPh sb="9" eb="10">
      <t>ド</t>
    </rPh>
    <phoneticPr fontId="3"/>
  </si>
  <si>
    <t xml:space="preserve">     16 年度</t>
    <rPh sb="9" eb="10">
      <t>ド</t>
    </rPh>
    <phoneticPr fontId="3"/>
  </si>
  <si>
    <t xml:space="preserve">     17 年度</t>
    <rPh sb="9" eb="10">
      <t>ド</t>
    </rPh>
    <phoneticPr fontId="3"/>
  </si>
  <si>
    <t xml:space="preserve">     18 年度</t>
    <rPh sb="9" eb="10">
      <t>ド</t>
    </rPh>
    <phoneticPr fontId="3"/>
  </si>
  <si>
    <t>地方交付税</t>
    <rPh sb="0" eb="2">
      <t>チホウ</t>
    </rPh>
    <rPh sb="2" eb="5">
      <t>コウフゼイ</t>
    </rPh>
    <phoneticPr fontId="3"/>
  </si>
  <si>
    <t>町税</t>
    <rPh sb="0" eb="2">
      <t>チョウゼイ</t>
    </rPh>
    <phoneticPr fontId="3"/>
  </si>
  <si>
    <t>道支出金</t>
    <rPh sb="0" eb="1">
      <t>ドウ</t>
    </rPh>
    <rPh sb="1" eb="4">
      <t>シシュツキン</t>
    </rPh>
    <phoneticPr fontId="3"/>
  </si>
  <si>
    <t>国庫支出金</t>
    <rPh sb="0" eb="2">
      <t>コッコ</t>
    </rPh>
    <rPh sb="2" eb="5">
      <t>シシュツキン</t>
    </rPh>
    <phoneticPr fontId="3"/>
  </si>
  <si>
    <t>諸収入</t>
    <rPh sb="0" eb="3">
      <t>ショシュウニュウ</t>
    </rPh>
    <phoneticPr fontId="3"/>
  </si>
  <si>
    <t>使用料・手数料</t>
    <rPh sb="0" eb="3">
      <t>シヨウリョウ</t>
    </rPh>
    <rPh sb="4" eb="7">
      <t>テスウリョウ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</si>
  <si>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</si>
  <si>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繰入金</t>
    <rPh sb="0" eb="3">
      <t>クリイレキン</t>
    </rPh>
    <phoneticPr fontId="3"/>
  </si>
  <si>
    <t>財産収入</t>
    <rPh sb="0" eb="2">
      <t>ザイサン</t>
    </rPh>
    <rPh sb="2" eb="4">
      <t>シュウニュウ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</si>
  <si>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</si>
  <si>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その他</t>
    <rPh sb="2" eb="3">
      <t>タ</t>
    </rPh>
    <phoneticPr fontId="3"/>
  </si>
  <si>
    <t>公債費</t>
    <rPh sb="0" eb="3">
      <t>コウサイヒ</t>
    </rPh>
    <phoneticPr fontId="2"/>
  </si>
  <si>
    <t>民生費</t>
    <rPh sb="0" eb="3">
      <t>ミンセイヒ</t>
    </rPh>
    <phoneticPr fontId="2"/>
  </si>
  <si>
    <t>土木費</t>
    <rPh sb="0" eb="3">
      <t>ドボクヒ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</si>
  <si>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</si>
  <si>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教育費</t>
    <rPh sb="0" eb="3">
      <t>キョウイクヒ</t>
    </rPh>
    <phoneticPr fontId="2"/>
  </si>
  <si>
    <t>総務費</t>
    <rPh sb="0" eb="3">
      <t>ソウムヒ</t>
    </rPh>
    <phoneticPr fontId="2"/>
  </si>
  <si>
    <t>衛生費</t>
    <rPh sb="0" eb="3">
      <t>エイセイヒ</t>
    </rPh>
    <phoneticPr fontId="2"/>
  </si>
  <si>
    <t>消防費</t>
    <rPh sb="0" eb="3">
      <t>ショウボウヒ</t>
    </rPh>
    <phoneticPr fontId="2"/>
  </si>
  <si>
    <t>商工費</t>
    <rPh sb="0" eb="3">
      <t>ショウコウヒ</t>
    </rPh>
    <phoneticPr fontId="2"/>
  </si>
  <si>
    <t>議会費</t>
    <rPh sb="0" eb="1">
      <t>ギ</t>
    </rPh>
    <rPh sb="1" eb="3">
      <t>カイヒ</t>
    </rPh>
    <phoneticPr fontId="2"/>
  </si>
  <si>
    <t>労働費</t>
    <rPh sb="0" eb="3">
      <t>ロウドウヒ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</si>
  <si>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</si>
  <si>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</si>
  <si>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13年</t>
    <rPh sb="2" eb="3">
      <t>ネン</t>
    </rPh>
    <phoneticPr fontId="2"/>
  </si>
  <si>
    <t>11年</t>
    <rPh sb="2" eb="3">
      <t>ネン</t>
    </rPh>
    <phoneticPr fontId="2"/>
  </si>
  <si>
    <t>９ 年</t>
    <rPh sb="2" eb="3">
      <t>ネン</t>
    </rPh>
    <phoneticPr fontId="2"/>
  </si>
  <si>
    <t>７ 年</t>
    <rPh sb="2" eb="3">
      <t>ネン</t>
    </rPh>
    <phoneticPr fontId="2"/>
  </si>
  <si>
    <t>５ 年</t>
    <rPh sb="2" eb="3">
      <t>ネン</t>
    </rPh>
    <phoneticPr fontId="2"/>
  </si>
  <si>
    <t>３ 年</t>
    <rPh sb="2" eb="3">
      <t>ネン</t>
    </rPh>
    <phoneticPr fontId="2"/>
  </si>
  <si>
    <t>元年</t>
    <rPh sb="0" eb="1">
      <t>モト</t>
    </rPh>
    <rPh sb="1" eb="2">
      <t>トシ</t>
    </rPh>
    <phoneticPr fontId="2"/>
  </si>
  <si>
    <t>62年</t>
    <rPh sb="2" eb="3">
      <t>ネン</t>
    </rPh>
    <phoneticPr fontId="2"/>
  </si>
  <si>
    <t>60年</t>
    <rPh sb="2" eb="3">
      <t>ネン</t>
    </rPh>
    <phoneticPr fontId="2"/>
  </si>
  <si>
    <t>58年</t>
    <rPh sb="2" eb="3">
      <t>ネン</t>
    </rPh>
    <phoneticPr fontId="2"/>
  </si>
  <si>
    <t>56年</t>
    <rPh sb="2" eb="3">
      <t>ネン</t>
    </rPh>
    <phoneticPr fontId="2"/>
  </si>
  <si>
    <t>54年</t>
    <rPh sb="2" eb="3">
      <t>ネン</t>
    </rPh>
    <phoneticPr fontId="2"/>
  </si>
  <si>
    <t>52年</t>
    <rPh sb="2" eb="3">
      <t>ネン</t>
    </rPh>
    <phoneticPr fontId="2"/>
  </si>
  <si>
    <t>50年</t>
    <rPh sb="2" eb="3">
      <t>ネン</t>
    </rPh>
    <phoneticPr fontId="2"/>
  </si>
  <si>
    <t>48年</t>
    <rPh sb="2" eb="3">
      <t>ネン</t>
    </rPh>
    <phoneticPr fontId="2"/>
  </si>
  <si>
    <t>46年</t>
    <rPh sb="2" eb="3">
      <t>ネン</t>
    </rPh>
    <phoneticPr fontId="2"/>
  </si>
  <si>
    <t>44年</t>
    <rPh sb="2" eb="3">
      <t>ネン</t>
    </rPh>
    <phoneticPr fontId="2"/>
  </si>
  <si>
    <t>　　＝各年１月１日現在＝</t>
    <rPh sb="3" eb="5">
      <t>カクネン</t>
    </rPh>
    <rPh sb="6" eb="7">
      <t>ガツ</t>
    </rPh>
    <rPh sb="8" eb="9">
      <t>ニチ</t>
    </rPh>
    <rPh sb="9" eb="11">
      <t>ゲンザイ</t>
    </rPh>
    <phoneticPr fontId="3"/>
  </si>
  <si>
    <t>年　　次</t>
    <phoneticPr fontId="3"/>
  </si>
  <si>
    <t>給与所得</t>
    <rPh sb="0" eb="2">
      <t>キュウヨ</t>
    </rPh>
    <rPh sb="2" eb="4">
      <t>ショトク</t>
    </rPh>
    <phoneticPr fontId="3"/>
  </si>
  <si>
    <t>営業等所得</t>
    <rPh sb="0" eb="2">
      <t>エイギョウ</t>
    </rPh>
    <rPh sb="2" eb="3">
      <t>トウ</t>
    </rPh>
    <rPh sb="3" eb="5">
      <t>ショトク</t>
    </rPh>
    <phoneticPr fontId="3"/>
  </si>
  <si>
    <t>農業所得</t>
    <rPh sb="0" eb="2">
      <t>ノウギョウ</t>
    </rPh>
    <rPh sb="2" eb="4">
      <t>ショトク</t>
    </rPh>
    <phoneticPr fontId="3"/>
  </si>
  <si>
    <t>その他の所得</t>
    <rPh sb="2" eb="3">
      <t>ホカ</t>
    </rPh>
    <rPh sb="4" eb="6">
      <t>ショトク</t>
    </rPh>
    <phoneticPr fontId="3"/>
  </si>
  <si>
    <t>分離譲渡所得</t>
    <rPh sb="0" eb="2">
      <t>ブンリ</t>
    </rPh>
    <rPh sb="2" eb="4">
      <t>ジョウト</t>
    </rPh>
    <rPh sb="4" eb="6">
      <t>ショトク</t>
    </rPh>
    <phoneticPr fontId="3"/>
  </si>
  <si>
    <t>合計</t>
    <rPh sb="0" eb="2">
      <t>ゴウケイ</t>
    </rPh>
    <phoneticPr fontId="3"/>
  </si>
  <si>
    <t>納税義務者</t>
    <rPh sb="0" eb="2">
      <t>ノウゼイ</t>
    </rPh>
    <rPh sb="2" eb="5">
      <t>ギムシャ</t>
    </rPh>
    <phoneticPr fontId="3"/>
  </si>
  <si>
    <t>総所得金額</t>
    <rPh sb="0" eb="3">
      <t>ソウショトク</t>
    </rPh>
    <rPh sb="3" eb="5">
      <t>キンガク</t>
    </rPh>
    <phoneticPr fontId="3"/>
  </si>
  <si>
    <t>課税標準額</t>
    <rPh sb="0" eb="2">
      <t>カゼイ</t>
    </rPh>
    <rPh sb="2" eb="5">
      <t>ヒョウジュンガク</t>
    </rPh>
    <phoneticPr fontId="3"/>
  </si>
  <si>
    <t>人</t>
    <rPh sb="0" eb="1">
      <t>ヒト</t>
    </rPh>
    <phoneticPr fontId="3"/>
  </si>
  <si>
    <t>千円</t>
    <rPh sb="0" eb="2">
      <t>センエン</t>
    </rPh>
    <phoneticPr fontId="3"/>
  </si>
  <si>
    <t>平成 18 年</t>
    <phoneticPr fontId="3"/>
  </si>
  <si>
    <t>　　 19 年</t>
  </si>
  <si>
    <t>　　 20 年</t>
  </si>
  <si>
    <t>　　 21 年</t>
  </si>
  <si>
    <t>　　 22 年</t>
  </si>
  <si>
    <t>　　 23 年</t>
  </si>
  <si>
    <t>　　 24 年</t>
  </si>
  <si>
    <t>資料：　税務グループ「町税概要」</t>
    <rPh sb="0" eb="2">
      <t>シリョウ</t>
    </rPh>
    <rPh sb="4" eb="6">
      <t>ゼイム</t>
    </rPh>
    <rPh sb="11" eb="13">
      <t>チョウゼイ</t>
    </rPh>
    <rPh sb="13" eb="15">
      <t>ガイヨウ</t>
    </rPh>
    <phoneticPr fontId="3"/>
  </si>
  <si>
    <t>23年</t>
    <rPh sb="2" eb="3">
      <t>ネン</t>
    </rPh>
    <phoneticPr fontId="2"/>
  </si>
  <si>
    <t>21年</t>
    <rPh sb="2" eb="3">
      <t>ネン</t>
    </rPh>
    <phoneticPr fontId="2"/>
  </si>
  <si>
    <t>19年</t>
    <rPh sb="2" eb="3">
      <t>ネン</t>
    </rPh>
    <phoneticPr fontId="2"/>
  </si>
  <si>
    <t>区      分</t>
    <phoneticPr fontId="3"/>
  </si>
  <si>
    <t>一 般 会 計</t>
    <phoneticPr fontId="3"/>
  </si>
  <si>
    <t>特　　　　別　　　　会　　　　計</t>
    <phoneticPr fontId="3"/>
  </si>
  <si>
    <t>企　業　会　計</t>
    <phoneticPr fontId="3"/>
  </si>
  <si>
    <t>後期高齢者</t>
    <rPh sb="0" eb="2">
      <t>コウキ</t>
    </rPh>
    <rPh sb="2" eb="5">
      <t>コウレイシャ</t>
    </rPh>
    <phoneticPr fontId="3"/>
  </si>
  <si>
    <t>計</t>
    <phoneticPr fontId="3"/>
  </si>
  <si>
    <t>計</t>
    <phoneticPr fontId="3"/>
  </si>
  <si>
    <t>医療事業</t>
    <rPh sb="0" eb="2">
      <t>イリョウ</t>
    </rPh>
    <phoneticPr fontId="3"/>
  </si>
  <si>
    <t>千円</t>
    <phoneticPr fontId="3"/>
  </si>
  <si>
    <t xml:space="preserve">     19 年度</t>
    <rPh sb="9" eb="10">
      <t>ド</t>
    </rPh>
    <phoneticPr fontId="3"/>
  </si>
  <si>
    <t xml:space="preserve">     20 年度</t>
    <rPh sb="9" eb="10">
      <t>ド</t>
    </rPh>
    <phoneticPr fontId="3"/>
  </si>
  <si>
    <t xml:space="preserve">     21 年度</t>
    <rPh sb="9" eb="10">
      <t>ド</t>
    </rPh>
    <phoneticPr fontId="3"/>
  </si>
  <si>
    <t xml:space="preserve">     22 年度</t>
    <rPh sb="9" eb="10">
      <t>ド</t>
    </rPh>
    <phoneticPr fontId="3"/>
  </si>
  <si>
    <t xml:space="preserve">     23 年度</t>
    <rPh sb="9" eb="10">
      <t>ド</t>
    </rPh>
    <phoneticPr fontId="3"/>
  </si>
  <si>
    <t xml:space="preserve">         千円</t>
  </si>
  <si>
    <t xml:space="preserve">       千円</t>
  </si>
  <si>
    <t xml:space="preserve">        千円</t>
  </si>
  <si>
    <t xml:space="preserve">          千円</t>
  </si>
  <si>
    <t xml:space="preserve">           千円</t>
  </si>
  <si>
    <t>介護保険</t>
    <phoneticPr fontId="3"/>
  </si>
  <si>
    <t>事　　業</t>
    <phoneticPr fontId="3"/>
  </si>
  <si>
    <t>平成 ９ 年度</t>
    <rPh sb="0" eb="2">
      <t>ヘイセイ</t>
    </rPh>
    <rPh sb="6" eb="7">
      <t>ド</t>
    </rPh>
    <phoneticPr fontId="3"/>
  </si>
  <si>
    <t>　　　 　－</t>
    <phoneticPr fontId="3"/>
  </si>
  <si>
    <t xml:space="preserve"> 平成　元　年度</t>
    <phoneticPr fontId="3"/>
  </si>
  <si>
    <t xml:space="preserve"> 平成　９　年度</t>
    <phoneticPr fontId="3"/>
  </si>
  <si>
    <t xml:space="preserve">       19　年度</t>
  </si>
  <si>
    <t xml:space="preserve">       20　年度</t>
  </si>
  <si>
    <t xml:space="preserve">       21　年度</t>
  </si>
  <si>
    <t xml:space="preserve">       22　年度</t>
  </si>
  <si>
    <t xml:space="preserve">       23　年度</t>
  </si>
  <si>
    <t>基準財政需要額</t>
    <phoneticPr fontId="3"/>
  </si>
  <si>
    <t>基準財政収入額</t>
    <phoneticPr fontId="3"/>
  </si>
  <si>
    <t>財政力指数</t>
    <phoneticPr fontId="3"/>
  </si>
  <si>
    <t>経常収支比率</t>
    <phoneticPr fontId="3"/>
  </si>
  <si>
    <t>公債費比率</t>
    <phoneticPr fontId="3"/>
  </si>
  <si>
    <t>積立金現在高</t>
    <phoneticPr fontId="3"/>
  </si>
  <si>
    <t>地方債現在高</t>
    <phoneticPr fontId="3"/>
  </si>
  <si>
    <t>債務負担行為額</t>
    <phoneticPr fontId="3"/>
  </si>
  <si>
    <t>千円</t>
    <phoneticPr fontId="3"/>
  </si>
  <si>
    <t>％</t>
    <phoneticPr fontId="3"/>
  </si>
  <si>
    <t>　  　51　年度</t>
    <phoneticPr fontId="3"/>
  </si>
  <si>
    <t>　  　２　年度</t>
    <phoneticPr fontId="3"/>
  </si>
  <si>
    <t xml:space="preserve">      10　年度</t>
    <phoneticPr fontId="3"/>
  </si>
  <si>
    <t xml:space="preserve">      19　年度</t>
  </si>
  <si>
    <t xml:space="preserve">      20　年度</t>
  </si>
  <si>
    <t xml:space="preserve">      21　年度</t>
  </si>
  <si>
    <t xml:space="preserve">      22　年度</t>
  </si>
  <si>
    <t xml:space="preserve">      23　年度</t>
  </si>
  <si>
    <t>平成　元　年度</t>
    <phoneticPr fontId="3"/>
  </si>
  <si>
    <t>平成　９　年度</t>
    <phoneticPr fontId="3"/>
  </si>
  <si>
    <t>歳入歳出
差　引　額</t>
    <phoneticPr fontId="3"/>
  </si>
  <si>
    <t>実質収支
（Ａ－Ｂ）</t>
    <phoneticPr fontId="3"/>
  </si>
  <si>
    <t>翌年度へ繰越
すべき財源</t>
    <phoneticPr fontId="3"/>
  </si>
  <si>
    <t>※直接入力</t>
    <rPh sb="1" eb="3">
      <t>チョクセツ</t>
    </rPh>
    <rPh sb="3" eb="5">
      <t>ニュウリョク</t>
    </rPh>
    <phoneticPr fontId="3"/>
  </si>
  <si>
    <t>町債</t>
    <rPh sb="0" eb="2">
      <t>チョウサイ</t>
    </rPh>
    <phoneticPr fontId="3"/>
  </si>
  <si>
    <t>地方譲与税</t>
    <rPh sb="0" eb="1">
      <t>チホウ</t>
    </rPh>
    <rPh sb="1" eb="4">
      <t>ジョウヨゼイ</t>
    </rPh>
    <phoneticPr fontId="3"/>
  </si>
  <si>
    <t>繰越金</t>
    <rPh sb="0" eb="3">
      <t>クリコシキン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</si>
  <si>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</si>
  <si>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　　（1）　　歳　　入</t>
    <phoneticPr fontId="3"/>
  </si>
  <si>
    <t>年　　度</t>
    <phoneticPr fontId="3"/>
  </si>
  <si>
    <t>歳　入　合　計</t>
    <phoneticPr fontId="3"/>
  </si>
  <si>
    <t>分担金・負担金・寄附金</t>
    <phoneticPr fontId="3"/>
  </si>
  <si>
    <t>決 算 額</t>
    <phoneticPr fontId="3"/>
  </si>
  <si>
    <t>うち経常的</t>
    <phoneticPr fontId="3"/>
  </si>
  <si>
    <t>一般財源</t>
    <phoneticPr fontId="3"/>
  </si>
  <si>
    <t>　　－</t>
    <phoneticPr fontId="3"/>
  </si>
  <si>
    <t>　　51年度</t>
    <phoneticPr fontId="3"/>
  </si>
  <si>
    <t>　　２年度</t>
    <phoneticPr fontId="3"/>
  </si>
  <si>
    <t>　　10年度</t>
    <phoneticPr fontId="3"/>
  </si>
  <si>
    <t>　　19年度</t>
  </si>
  <si>
    <t>　　20年度</t>
  </si>
  <si>
    <t>　　21年度</t>
  </si>
  <si>
    <t>　　22年度</t>
  </si>
  <si>
    <t>　　23年度</t>
  </si>
  <si>
    <t>　　－</t>
    <phoneticPr fontId="3"/>
  </si>
  <si>
    <t>平成９年度</t>
    <rPh sb="0" eb="2">
      <t>ヘイセイ</t>
    </rPh>
    <phoneticPr fontId="3"/>
  </si>
  <si>
    <t>資料：　財務グループ</t>
  </si>
  <si>
    <t xml:space="preserve">     －</t>
    <phoneticPr fontId="3"/>
  </si>
  <si>
    <t>　　23年度</t>
    <phoneticPr fontId="3"/>
  </si>
  <si>
    <t>　　－</t>
    <phoneticPr fontId="3"/>
  </si>
  <si>
    <t>構成比</t>
    <phoneticPr fontId="3"/>
  </si>
  <si>
    <r>
      <t xml:space="preserve">        </t>
    </r>
    <r>
      <rPr>
        <sz val="5"/>
        <rFont val="ＭＳ 明朝"/>
        <family val="1"/>
        <charset val="128"/>
      </rPr>
      <t>千円</t>
    </r>
    <phoneticPr fontId="3"/>
  </si>
  <si>
    <r>
      <t xml:space="preserve">          </t>
    </r>
    <r>
      <rPr>
        <sz val="5"/>
        <rFont val="ＭＳ 明朝"/>
        <family val="1"/>
        <charset val="128"/>
      </rPr>
      <t>千円</t>
    </r>
    <phoneticPr fontId="3"/>
  </si>
  <si>
    <t>決 算 額</t>
    <phoneticPr fontId="3"/>
  </si>
  <si>
    <t>構 成 比</t>
    <phoneticPr fontId="3"/>
  </si>
  <si>
    <t>千円</t>
    <phoneticPr fontId="3"/>
  </si>
  <si>
    <t>うち経常的</t>
    <phoneticPr fontId="3"/>
  </si>
  <si>
    <t>一般財源</t>
    <phoneticPr fontId="3"/>
  </si>
  <si>
    <t>決算額</t>
    <phoneticPr fontId="3"/>
  </si>
  <si>
    <t xml:space="preserve">    －</t>
    <phoneticPr fontId="3"/>
  </si>
  <si>
    <t>自　主　財　源</t>
    <phoneticPr fontId="3"/>
  </si>
  <si>
    <t>自　主　財　源</t>
    <phoneticPr fontId="3"/>
  </si>
  <si>
    <t>使用料・手数料</t>
    <phoneticPr fontId="3"/>
  </si>
  <si>
    <t>地方交付税</t>
    <phoneticPr fontId="3"/>
  </si>
  <si>
    <t>平成９年度</t>
    <phoneticPr fontId="3"/>
  </si>
  <si>
    <r>
      <t xml:space="preserve">       </t>
    </r>
    <r>
      <rPr>
        <sz val="5"/>
        <rFont val="ＭＳ 明朝"/>
        <family val="1"/>
        <charset val="128"/>
      </rPr>
      <t>千円</t>
    </r>
    <phoneticPr fontId="3"/>
  </si>
  <si>
    <r>
      <t xml:space="preserve">      </t>
    </r>
    <r>
      <rPr>
        <sz val="5"/>
        <rFont val="ＭＳ 明朝"/>
        <family val="1"/>
        <charset val="128"/>
      </rPr>
      <t>千円</t>
    </r>
    <phoneticPr fontId="3"/>
  </si>
  <si>
    <r>
      <t xml:space="preserve"> 　　　  </t>
    </r>
    <r>
      <rPr>
        <sz val="5"/>
        <rFont val="ＭＳ 明朝"/>
        <family val="1"/>
        <charset val="128"/>
      </rPr>
      <t>千円</t>
    </r>
    <phoneticPr fontId="3"/>
  </si>
  <si>
    <t>交通安全対策</t>
    <phoneticPr fontId="3"/>
  </si>
  <si>
    <t>特別交付金</t>
    <phoneticPr fontId="3"/>
  </si>
  <si>
    <t xml:space="preserve">   －</t>
    <phoneticPr fontId="3"/>
  </si>
  <si>
    <t xml:space="preserve">     －</t>
    <phoneticPr fontId="3"/>
  </si>
  <si>
    <t xml:space="preserve">    －</t>
    <phoneticPr fontId="3"/>
  </si>
  <si>
    <t xml:space="preserve">    －</t>
    <phoneticPr fontId="3"/>
  </si>
  <si>
    <t xml:space="preserve">     －</t>
    <phoneticPr fontId="3"/>
  </si>
  <si>
    <t>構成比</t>
    <phoneticPr fontId="3"/>
  </si>
  <si>
    <t>経 常 的</t>
    <phoneticPr fontId="3"/>
  </si>
  <si>
    <t>一般財源</t>
    <phoneticPr fontId="3"/>
  </si>
  <si>
    <t>決算額</t>
    <phoneticPr fontId="3"/>
  </si>
  <si>
    <t>平 成 　９ 　年 度</t>
    <phoneticPr fontId="3"/>
  </si>
  <si>
    <t xml:space="preserve"> 　　　 19 　年 度</t>
  </si>
  <si>
    <t xml:space="preserve"> 　　　 20 　年 度</t>
  </si>
  <si>
    <t xml:space="preserve"> 　　　 21 　年 度</t>
  </si>
  <si>
    <t xml:space="preserve"> 　　　 22 　年 度</t>
  </si>
  <si>
    <t xml:space="preserve"> 　　　 23 　年 度</t>
  </si>
  <si>
    <t>資料：　財務グループ</t>
    <phoneticPr fontId="3"/>
  </si>
  <si>
    <t>資料：　財務グループ</t>
    <rPh sb="0" eb="2">
      <t>シリョウ</t>
    </rPh>
    <rPh sb="4" eb="6">
      <t>ザイム</t>
    </rPh>
    <phoneticPr fontId="3"/>
  </si>
  <si>
    <t>　　 ３ 年度</t>
  </si>
  <si>
    <t>平成 ９ 年度</t>
    <phoneticPr fontId="3"/>
  </si>
  <si>
    <t>　　 ４ 年度</t>
    <phoneticPr fontId="3"/>
  </si>
  <si>
    <t xml:space="preserve">     19 年度</t>
  </si>
  <si>
    <t xml:space="preserve">     20 年度</t>
  </si>
  <si>
    <t xml:space="preserve">     21 年度</t>
  </si>
  <si>
    <t xml:space="preserve">     22 年度</t>
  </si>
  <si>
    <t xml:space="preserve">     23 年度</t>
  </si>
  <si>
    <t>構成比</t>
    <phoneticPr fontId="3"/>
  </si>
  <si>
    <r>
      <t>　</t>
    </r>
    <r>
      <rPr>
        <sz val="11"/>
        <rFont val="ＭＳ 明朝"/>
        <family val="1"/>
        <charset val="128"/>
      </rPr>
      <t>　歳　　入</t>
    </r>
    <phoneticPr fontId="3"/>
  </si>
  <si>
    <t xml:space="preserve">    －</t>
    <phoneticPr fontId="3"/>
  </si>
  <si>
    <t xml:space="preserve">  －</t>
  </si>
  <si>
    <t xml:space="preserve">  －</t>
    <phoneticPr fontId="3"/>
  </si>
  <si>
    <t xml:space="preserve"> －</t>
    <phoneticPr fontId="3"/>
  </si>
  <si>
    <t>　　歳　　出</t>
    <phoneticPr fontId="3"/>
  </si>
  <si>
    <t xml:space="preserve">    －</t>
    <phoneticPr fontId="3"/>
  </si>
  <si>
    <t xml:space="preserve">  －</t>
    <phoneticPr fontId="3"/>
  </si>
  <si>
    <t>（注）　個人町民税所得割課税者について記載。</t>
    <rPh sb="1" eb="2">
      <t>チュウ</t>
    </rPh>
    <rPh sb="4" eb="6">
      <t>コジン</t>
    </rPh>
    <rPh sb="6" eb="9">
      <t>チョウミンゼイ</t>
    </rPh>
    <rPh sb="9" eb="12">
      <t>ショトクワリ</t>
    </rPh>
    <rPh sb="12" eb="15">
      <t>カゼイシャ</t>
    </rPh>
    <rPh sb="19" eb="21">
      <t>キサイ</t>
    </rPh>
    <phoneticPr fontId="3"/>
  </si>
  <si>
    <t>0.0</t>
    <phoneticPr fontId="3"/>
  </si>
  <si>
    <t>0.0</t>
    <phoneticPr fontId="3"/>
  </si>
  <si>
    <t xml:space="preserve">  0.0</t>
    <phoneticPr fontId="3"/>
  </si>
  <si>
    <t>（注）　公債費比率欄は平成１８年度以降、実質公債費比率の数値。</t>
    <rPh sb="1" eb="2">
      <t>チュウ</t>
    </rPh>
    <rPh sb="4" eb="7">
      <t>コウサイヒ</t>
    </rPh>
    <rPh sb="7" eb="9">
      <t>ヒリツ</t>
    </rPh>
    <rPh sb="9" eb="10">
      <t>ラン</t>
    </rPh>
    <rPh sb="11" eb="13">
      <t>ヘイセイ</t>
    </rPh>
    <rPh sb="15" eb="17">
      <t>ネンド</t>
    </rPh>
    <rPh sb="17" eb="19">
      <t>イコウ</t>
    </rPh>
    <rPh sb="20" eb="22">
      <t>ジッシツ</t>
    </rPh>
    <rPh sb="22" eb="25">
      <t>コウサイヒ</t>
    </rPh>
    <rPh sb="25" eb="27">
      <t>ヒリツ</t>
    </rPh>
    <rPh sb="28" eb="30">
      <t>スウチ</t>
    </rPh>
    <phoneticPr fontId="3"/>
  </si>
  <si>
    <t>25年</t>
    <rPh sb="2" eb="3">
      <t>ネン</t>
    </rPh>
    <phoneticPr fontId="3"/>
  </si>
  <si>
    <t>27年</t>
    <rPh sb="2" eb="3">
      <t>ネン</t>
    </rPh>
    <phoneticPr fontId="3"/>
  </si>
  <si>
    <t>29年</t>
    <rPh sb="2" eb="3">
      <t>ネン</t>
    </rPh>
    <phoneticPr fontId="3"/>
  </si>
  <si>
    <t>平成 14 年度</t>
    <rPh sb="7" eb="8">
      <t>ド</t>
    </rPh>
    <phoneticPr fontId="3"/>
  </si>
  <si>
    <t xml:space="preserve">       －</t>
    <phoneticPr fontId="3"/>
  </si>
  <si>
    <t xml:space="preserve">     24 年度</t>
    <rPh sb="9" eb="10">
      <t>ド</t>
    </rPh>
    <phoneticPr fontId="3"/>
  </si>
  <si>
    <t xml:space="preserve">     25 年度</t>
    <rPh sb="9" eb="10">
      <t>ド</t>
    </rPh>
    <phoneticPr fontId="3"/>
  </si>
  <si>
    <t xml:space="preserve">     26 年度</t>
    <rPh sb="9" eb="10">
      <t>ド</t>
    </rPh>
    <phoneticPr fontId="3"/>
  </si>
  <si>
    <t xml:space="preserve">     27 年度</t>
    <rPh sb="9" eb="10">
      <t>ド</t>
    </rPh>
    <phoneticPr fontId="3"/>
  </si>
  <si>
    <t xml:space="preserve">     28 年度</t>
    <rPh sb="9" eb="10">
      <t>ド</t>
    </rPh>
    <phoneticPr fontId="3"/>
  </si>
  <si>
    <t xml:space="preserve">     29 年度</t>
    <rPh sb="9" eb="10">
      <t>ド</t>
    </rPh>
    <phoneticPr fontId="3"/>
  </si>
  <si>
    <t xml:space="preserve"> 平成　14　年度</t>
    <phoneticPr fontId="3"/>
  </si>
  <si>
    <t xml:space="preserve">       24　年度</t>
    <phoneticPr fontId="3"/>
  </si>
  <si>
    <t xml:space="preserve">       25　年度</t>
    <phoneticPr fontId="3"/>
  </si>
  <si>
    <t xml:space="preserve">       26　年度</t>
    <phoneticPr fontId="3"/>
  </si>
  <si>
    <t xml:space="preserve">       27　年度</t>
    <phoneticPr fontId="3"/>
  </si>
  <si>
    <t xml:space="preserve">       28　年度</t>
    <phoneticPr fontId="3"/>
  </si>
  <si>
    <t xml:space="preserve">       29　年度</t>
    <phoneticPr fontId="3"/>
  </si>
  <si>
    <t xml:space="preserve">          －</t>
    <phoneticPr fontId="3"/>
  </si>
  <si>
    <t>平成　14　年度</t>
    <phoneticPr fontId="3"/>
  </si>
  <si>
    <t xml:space="preserve">      24　年度</t>
    <phoneticPr fontId="3"/>
  </si>
  <si>
    <t xml:space="preserve">      25　年度</t>
    <phoneticPr fontId="3"/>
  </si>
  <si>
    <t xml:space="preserve">      26　年度</t>
    <phoneticPr fontId="3"/>
  </si>
  <si>
    <t xml:space="preserve">      27　年度</t>
    <phoneticPr fontId="3"/>
  </si>
  <si>
    <t xml:space="preserve">      28　年度</t>
    <phoneticPr fontId="3"/>
  </si>
  <si>
    <t xml:space="preserve">      29　年度</t>
    <phoneticPr fontId="3"/>
  </si>
  <si>
    <t>※平成29年度決算統計：収入の状況より</t>
    <rPh sb="1" eb="3">
      <t>ヘイセイ</t>
    </rPh>
    <rPh sb="5" eb="7">
      <t>ネンド</t>
    </rPh>
    <rPh sb="7" eb="9">
      <t>ケッサン</t>
    </rPh>
    <rPh sb="9" eb="11">
      <t>トウケイ</t>
    </rPh>
    <rPh sb="12" eb="14">
      <t>シュウニュウ</t>
    </rPh>
    <rPh sb="15" eb="17">
      <t>ジョウキョウ</t>
    </rPh>
    <phoneticPr fontId="3"/>
  </si>
  <si>
    <t>歳入決算額内訳(29年度)</t>
    <rPh sb="0" eb="2">
      <t>サイニュウ</t>
    </rPh>
    <rPh sb="2" eb="5">
      <t>ケッサンガク</t>
    </rPh>
    <rPh sb="5" eb="7">
      <t>ウチワケ</t>
    </rPh>
    <rPh sb="10" eb="12">
      <t>ネンド</t>
    </rPh>
    <phoneticPr fontId="3"/>
  </si>
  <si>
    <t>※切り捨て</t>
    <rPh sb="1" eb="2">
      <t>キ</t>
    </rPh>
    <rPh sb="3" eb="4">
      <t>ス</t>
    </rPh>
    <phoneticPr fontId="3"/>
  </si>
  <si>
    <t>※平成29年度決算統計：収入の状況より　５表</t>
    <rPh sb="1" eb="3">
      <t>ヘイセイ</t>
    </rPh>
    <rPh sb="5" eb="7">
      <t>ネンド</t>
    </rPh>
    <rPh sb="7" eb="9">
      <t>ケッサン</t>
    </rPh>
    <rPh sb="9" eb="11">
      <t>トウケイ</t>
    </rPh>
    <rPh sb="12" eb="14">
      <t>シュウニュウ</t>
    </rPh>
    <rPh sb="15" eb="17">
      <t>ジョウキョウ</t>
    </rPh>
    <rPh sb="21" eb="22">
      <t>ヒョウ</t>
    </rPh>
    <phoneticPr fontId="3"/>
  </si>
  <si>
    <t>歳出決算額内訳(29年度)</t>
    <rPh sb="0" eb="2">
      <t>サイシュツ</t>
    </rPh>
    <rPh sb="2" eb="5">
      <t>ケッサンガク</t>
    </rPh>
    <rPh sb="5" eb="7">
      <t>ウチワケ</t>
    </rPh>
    <rPh sb="10" eb="12">
      <t>ネンド</t>
    </rPh>
    <phoneticPr fontId="3"/>
  </si>
  <si>
    <t>平成14年度</t>
    <phoneticPr fontId="3"/>
  </si>
  <si>
    <t>　　24年度</t>
    <phoneticPr fontId="3"/>
  </si>
  <si>
    <t>　　25年度</t>
    <phoneticPr fontId="3"/>
  </si>
  <si>
    <t>　　26年度</t>
    <phoneticPr fontId="3"/>
  </si>
  <si>
    <t>　　27年度</t>
    <phoneticPr fontId="3"/>
  </si>
  <si>
    <t>　　28年度</t>
    <phoneticPr fontId="3"/>
  </si>
  <si>
    <t>　　29年度</t>
    <phoneticPr fontId="3"/>
  </si>
  <si>
    <t xml:space="preserve">  0.1</t>
    <phoneticPr fontId="3"/>
  </si>
  <si>
    <t xml:space="preserve">    0.0</t>
    <phoneticPr fontId="3"/>
  </si>
  <si>
    <t xml:space="preserve">     －</t>
  </si>
  <si>
    <t>平 成 　14 　年 度</t>
    <phoneticPr fontId="3"/>
  </si>
  <si>
    <t>　　　　15 　年 度</t>
    <phoneticPr fontId="3"/>
  </si>
  <si>
    <t xml:space="preserve"> 　　　 24 　年 度</t>
    <phoneticPr fontId="3"/>
  </si>
  <si>
    <t xml:space="preserve"> 　　　 25 　年 度</t>
    <phoneticPr fontId="3"/>
  </si>
  <si>
    <t xml:space="preserve"> 　　　 26 　年 度</t>
    <phoneticPr fontId="3"/>
  </si>
  <si>
    <t xml:space="preserve"> 　　　 27 　年 度</t>
    <phoneticPr fontId="3"/>
  </si>
  <si>
    <t xml:space="preserve"> 　　　 28 　年 度</t>
    <phoneticPr fontId="3"/>
  </si>
  <si>
    <t xml:space="preserve"> 　　　 29 　年 度</t>
    <phoneticPr fontId="3"/>
  </si>
  <si>
    <t>平成 14 年度</t>
    <phoneticPr fontId="3"/>
  </si>
  <si>
    <t xml:space="preserve">     24 年度</t>
    <phoneticPr fontId="3"/>
  </si>
  <si>
    <t xml:space="preserve">     25 年度</t>
    <phoneticPr fontId="3"/>
  </si>
  <si>
    <t xml:space="preserve">     26 年度</t>
    <phoneticPr fontId="3"/>
  </si>
  <si>
    <t xml:space="preserve">     27 年度</t>
    <phoneticPr fontId="3"/>
  </si>
  <si>
    <t xml:space="preserve">     28 年度</t>
    <phoneticPr fontId="3"/>
  </si>
  <si>
    <t xml:space="preserve">     29 年度</t>
    <phoneticPr fontId="3"/>
  </si>
  <si>
    <t>※決算カード</t>
    <rPh sb="1" eb="3">
      <t>ケッサン</t>
    </rPh>
    <phoneticPr fontId="3"/>
  </si>
  <si>
    <t>（1/1現在）</t>
    <rPh sb="4" eb="6">
      <t>ゲンザイ</t>
    </rPh>
    <phoneticPr fontId="3"/>
  </si>
  <si>
    <t>世帯数（12か3月時点）</t>
    <rPh sb="0" eb="3">
      <t>セタイスウ</t>
    </rPh>
    <rPh sb="8" eb="9">
      <t>ガツ</t>
    </rPh>
    <rPh sb="9" eb="11">
      <t>ジテン</t>
    </rPh>
    <phoneticPr fontId="3"/>
  </si>
  <si>
    <t>人口　</t>
    <rPh sb="0" eb="2">
      <t>ジンコウ</t>
    </rPh>
    <phoneticPr fontId="3"/>
  </si>
  <si>
    <t>世帯数</t>
    <rPh sb="0" eb="3">
      <t>セタイスウ</t>
    </rPh>
    <phoneticPr fontId="3"/>
  </si>
  <si>
    <t>　　 25 年</t>
    <phoneticPr fontId="15"/>
  </si>
  <si>
    <t>　　 26 年</t>
    <phoneticPr fontId="15"/>
  </si>
  <si>
    <t>　　 27 年</t>
    <phoneticPr fontId="15"/>
  </si>
  <si>
    <t>　　 28 年</t>
    <phoneticPr fontId="15"/>
  </si>
  <si>
    <t>　　 29 年</t>
    <phoneticPr fontId="15"/>
  </si>
  <si>
    <r>
      <t>　139　　各会計決算額の推移</t>
    </r>
    <r>
      <rPr>
        <sz val="10.5"/>
        <rFont val="ＭＳ 明朝"/>
        <family val="1"/>
        <charset val="128"/>
      </rPr>
      <t xml:space="preserve">        </t>
    </r>
    <phoneticPr fontId="3"/>
  </si>
  <si>
    <t xml:space="preserve">　140　　一般会計決算状況    </t>
    <phoneticPr fontId="3"/>
  </si>
  <si>
    <t xml:space="preserve">　141 　　財政力指数        </t>
    <phoneticPr fontId="3"/>
  </si>
  <si>
    <t xml:space="preserve">　142　　一般会計歳入歳出決算額        </t>
    <phoneticPr fontId="3"/>
  </si>
  <si>
    <t xml:space="preserve">　143　　目的別歳出の状況      </t>
    <phoneticPr fontId="3"/>
  </si>
  <si>
    <t xml:space="preserve">　144 　町税収入済額の状況        </t>
    <phoneticPr fontId="3"/>
  </si>
  <si>
    <t xml:space="preserve">　145 　個人町民税業種別課税所得      </t>
    <rPh sb="6" eb="8">
      <t>コジン</t>
    </rPh>
    <rPh sb="8" eb="10">
      <t>チョウミン</t>
    </rPh>
    <rPh sb="10" eb="11">
      <t>ゼイ</t>
    </rPh>
    <rPh sb="11" eb="14">
      <t>ギョウシュベツ</t>
    </rPh>
    <rPh sb="14" eb="16">
      <t>カゼイ</t>
    </rPh>
    <rPh sb="16" eb="18">
      <t>ショトク</t>
    </rPh>
    <phoneticPr fontId="3"/>
  </si>
  <si>
    <t xml:space="preserve">　146　　町費負担状況      </t>
    <phoneticPr fontId="3"/>
  </si>
  <si>
    <t xml:space="preserve">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</si>
</sst>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 &quot;¥&quot;* #,##0_ ;_ &quot;¥&quot;* \-#,##0_ ;_ &quot;¥&quot;* &quot;-&quot;_ ;_ @_ "/>
    <numFmt numFmtId="41" formatCode="_ * #,##0_ ;_ * \-#,##0_ ;_ * &quot;-&quot;_ ;_ @_ "/>
    <numFmt numFmtId="176" formatCode="0.0"/>
    <numFmt numFmtId="177" formatCode="0.0_ "/>
    <numFmt numFmtId="178" formatCode="#,##0;&quot;▲ &quot;#,##0"/>
    <numFmt numFmtId="179" formatCode="#,##0.0"/>
    <numFmt numFmtId="180" formatCode="_ * #,##0.000_ ;_ * \-#,##0.000_ ;_ * &quot;-&quot;???_ ;_ @_ "/>
    <numFmt numFmtId="181" formatCode="_ * #,##0.0_ ;_ * \-#,##0.0_ ;_ * &quot;-&quot;?_ ;_ @_ "/>
    <numFmt numFmtId="182" formatCode="#,##0.0_ "/>
    <numFmt numFmtId="183" formatCode="#,##0.00_ "/>
    <numFmt numFmtId="184" formatCode="_ * #,##0_ ;_ * \▲#,##0_ ;_ * &quot;-&quot;_ ;_ @_ "/>
    <numFmt numFmtId="185" formatCode="0.000"/>
    <numFmt numFmtId="186" formatCode="_ * #,##0.0_ ;_ * \-#,##0.0_ ;_ * &quot;-&quot;_ ;_ @_ "/>
    <numFmt numFmtId="187" formatCode="#,##0.000;[Red]\-#,##0.000"/>
    <numFmt numFmtId="188" formatCode="#,##0.0;[Red]\-#,##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5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588">
    <xf numFmtId="0" fontId="0" fillId="0" borderId="0" xfId="0"/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justify" vertical="top" wrapText="1"/>
    </xf>
    <xf numFmtId="0" fontId="0" fillId="0" borderId="0" xfId="0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41" fontId="4" fillId="0" borderId="5" xfId="0" applyNumberFormat="1" applyFont="1" applyBorder="1" applyAlignment="1">
      <alignment horizontal="center" wrapText="1"/>
    </xf>
    <xf numFmtId="41" fontId="4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wrapText="1"/>
    </xf>
    <xf numFmtId="41" fontId="4" fillId="0" borderId="8" xfId="0" applyNumberFormat="1" applyFont="1" applyBorder="1" applyAlignment="1">
      <alignment horizontal="center" wrapText="1"/>
    </xf>
    <xf numFmtId="41" fontId="4" fillId="0" borderId="12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41" fontId="4" fillId="0" borderId="5" xfId="0" applyNumberFormat="1" applyFont="1" applyFill="1" applyBorder="1" applyAlignment="1">
      <alignment horizontal="center" wrapText="1"/>
    </xf>
    <xf numFmtId="41" fontId="4" fillId="0" borderId="6" xfId="0" applyNumberFormat="1" applyFont="1" applyFill="1" applyBorder="1" applyAlignment="1">
      <alignment horizontal="center" wrapText="1"/>
    </xf>
    <xf numFmtId="41" fontId="4" fillId="0" borderId="14" xfId="0" applyNumberFormat="1" applyFont="1" applyFill="1" applyBorder="1" applyAlignment="1">
      <alignment horizontal="center" wrapText="1"/>
    </xf>
    <xf numFmtId="41" fontId="4" fillId="0" borderId="0" xfId="0" applyNumberFormat="1" applyFont="1" applyBorder="1" applyAlignment="1">
      <alignment horizontal="justify" vertical="top" wrapText="1"/>
    </xf>
    <xf numFmtId="41" fontId="0" fillId="0" borderId="0" xfId="0" applyNumberFormat="1"/>
    <xf numFmtId="0" fontId="4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wrapText="1"/>
    </xf>
    <xf numFmtId="178" fontId="4" fillId="0" borderId="8" xfId="0" applyNumberFormat="1" applyFont="1" applyBorder="1" applyAlignment="1">
      <alignment horizontal="right" wrapText="1"/>
    </xf>
    <xf numFmtId="178" fontId="4" fillId="0" borderId="5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distributed" vertical="center" wrapText="1" justifyLastLine="1"/>
    </xf>
    <xf numFmtId="180" fontId="4" fillId="0" borderId="5" xfId="0" applyNumberFormat="1" applyFont="1" applyBorder="1" applyAlignment="1">
      <alignment horizontal="center" wrapText="1"/>
    </xf>
    <xf numFmtId="181" fontId="4" fillId="0" borderId="5" xfId="0" applyNumberFormat="1" applyFont="1" applyBorder="1" applyAlignment="1">
      <alignment horizontal="center" wrapText="1"/>
    </xf>
    <xf numFmtId="180" fontId="4" fillId="0" borderId="5" xfId="0" applyNumberFormat="1" applyFont="1" applyFill="1" applyBorder="1" applyAlignment="1">
      <alignment horizontal="center" wrapText="1"/>
    </xf>
    <xf numFmtId="181" fontId="4" fillId="0" borderId="5" xfId="0" applyNumberFormat="1" applyFont="1" applyFill="1" applyBorder="1" applyAlignment="1">
      <alignment horizontal="center" wrapText="1"/>
    </xf>
    <xf numFmtId="180" fontId="4" fillId="0" borderId="13" xfId="0" applyNumberFormat="1" applyFont="1" applyFill="1" applyBorder="1" applyAlignment="1">
      <alignment horizontal="center" wrapText="1"/>
    </xf>
    <xf numFmtId="181" fontId="4" fillId="0" borderId="13" xfId="0" applyNumberFormat="1" applyFont="1" applyFill="1" applyBorder="1" applyAlignment="1">
      <alignment horizontal="center" wrapText="1"/>
    </xf>
    <xf numFmtId="180" fontId="4" fillId="0" borderId="8" xfId="0" applyNumberFormat="1" applyFont="1" applyBorder="1" applyAlignment="1">
      <alignment horizontal="center" wrapText="1"/>
    </xf>
    <xf numFmtId="181" fontId="4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181" fontId="4" fillId="0" borderId="18" xfId="0" applyNumberFormat="1" applyFont="1" applyFill="1" applyBorder="1" applyAlignment="1">
      <alignment horizontal="center" wrapText="1"/>
    </xf>
    <xf numFmtId="182" fontId="4" fillId="0" borderId="8" xfId="0" applyNumberFormat="1" applyFont="1" applyBorder="1" applyAlignment="1">
      <alignment horizontal="right" wrapText="1"/>
    </xf>
    <xf numFmtId="182" fontId="4" fillId="0" borderId="5" xfId="0" applyNumberFormat="1" applyFont="1" applyBorder="1" applyAlignment="1">
      <alignment horizontal="right" wrapText="1"/>
    </xf>
    <xf numFmtId="182" fontId="4" fillId="0" borderId="5" xfId="0" applyNumberFormat="1" applyFont="1" applyFill="1" applyBorder="1" applyAlignment="1">
      <alignment horizontal="right" wrapText="1"/>
    </xf>
    <xf numFmtId="182" fontId="4" fillId="0" borderId="13" xfId="0" applyNumberFormat="1" applyFont="1" applyFill="1" applyBorder="1" applyAlignment="1">
      <alignment horizontal="right" wrapText="1"/>
    </xf>
    <xf numFmtId="0" fontId="4" fillId="0" borderId="9" xfId="0" applyFont="1" applyBorder="1" applyAlignment="1">
      <alignment horizontal="left" vertical="center" wrapText="1"/>
    </xf>
    <xf numFmtId="181" fontId="4" fillId="0" borderId="12" xfId="0" applyNumberFormat="1" applyFont="1" applyBorder="1" applyAlignment="1">
      <alignment horizontal="center" wrapText="1"/>
    </xf>
    <xf numFmtId="181" fontId="4" fillId="0" borderId="6" xfId="0" applyNumberFormat="1" applyFont="1" applyBorder="1" applyAlignment="1">
      <alignment horizontal="center" wrapText="1"/>
    </xf>
    <xf numFmtId="181" fontId="4" fillId="0" borderId="6" xfId="0" applyNumberFormat="1" applyFont="1" applyFill="1" applyBorder="1" applyAlignment="1">
      <alignment horizontal="center" wrapText="1"/>
    </xf>
    <xf numFmtId="181" fontId="4" fillId="0" borderId="14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vertical="top" wrapText="1"/>
    </xf>
    <xf numFmtId="0" fontId="4" fillId="0" borderId="5" xfId="0" applyFont="1" applyFill="1" applyBorder="1" applyAlignment="1">
      <alignment horizontal="distributed" wrapText="1" justifyLastLine="1"/>
    </xf>
    <xf numFmtId="41" fontId="4" fillId="0" borderId="10" xfId="0" applyNumberFormat="1" applyFont="1" applyBorder="1" applyAlignment="1">
      <alignment horizontal="center" wrapText="1"/>
    </xf>
    <xf numFmtId="0" fontId="9" fillId="0" borderId="0" xfId="0" applyFont="1"/>
    <xf numFmtId="41" fontId="8" fillId="0" borderId="0" xfId="0" applyNumberFormat="1" applyFont="1"/>
    <xf numFmtId="41" fontId="0" fillId="0" borderId="0" xfId="0" applyNumberFormat="1" applyFill="1"/>
    <xf numFmtId="41" fontId="8" fillId="0" borderId="0" xfId="0" applyNumberFormat="1" applyFont="1" applyFill="1"/>
    <xf numFmtId="0" fontId="0" fillId="0" borderId="0" xfId="0" applyFill="1"/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vertical="center"/>
    </xf>
    <xf numFmtId="183" fontId="0" fillId="0" borderId="0" xfId="0" applyNumberFormat="1" applyFill="1" applyAlignment="1">
      <alignment vertical="center"/>
    </xf>
    <xf numFmtId="0" fontId="5" fillId="0" borderId="0" xfId="0" applyFont="1" applyAlignment="1">
      <alignment horizontal="left" vertical="center"/>
    </xf>
    <xf numFmtId="41" fontId="4" fillId="0" borderId="11" xfId="0" applyNumberFormat="1" applyFont="1" applyBorder="1" applyAlignment="1">
      <alignment horizontal="center" wrapText="1"/>
    </xf>
    <xf numFmtId="41" fontId="4" fillId="0" borderId="21" xfId="0" applyNumberFormat="1" applyFont="1" applyBorder="1" applyAlignment="1">
      <alignment horizontal="center" wrapText="1"/>
    </xf>
    <xf numFmtId="41" fontId="0" fillId="0" borderId="0" xfId="0" applyNumberFormat="1" applyFont="1"/>
    <xf numFmtId="0" fontId="0" fillId="0" borderId="0" xfId="0" applyFont="1"/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right" wrapText="1"/>
    </xf>
    <xf numFmtId="184" fontId="4" fillId="0" borderId="5" xfId="0" applyNumberFormat="1" applyFont="1" applyFill="1" applyBorder="1" applyAlignment="1">
      <alignment horizontal="center" wrapText="1"/>
    </xf>
    <xf numFmtId="178" fontId="4" fillId="0" borderId="10" xfId="0" applyNumberFormat="1" applyFont="1" applyBorder="1" applyAlignment="1">
      <alignment horizontal="right" wrapText="1"/>
    </xf>
    <xf numFmtId="184" fontId="4" fillId="0" borderId="8" xfId="0" applyNumberFormat="1" applyFont="1" applyFill="1" applyBorder="1" applyAlignment="1">
      <alignment horizontal="center" wrapText="1"/>
    </xf>
    <xf numFmtId="184" fontId="4" fillId="0" borderId="13" xfId="0" applyNumberFormat="1" applyFont="1" applyFill="1" applyBorder="1" applyAlignment="1">
      <alignment horizontal="center" wrapText="1"/>
    </xf>
    <xf numFmtId="184" fontId="4" fillId="0" borderId="12" xfId="0" applyNumberFormat="1" applyFont="1" applyFill="1" applyBorder="1" applyAlignment="1">
      <alignment horizontal="center" wrapText="1"/>
    </xf>
    <xf numFmtId="184" fontId="4" fillId="0" borderId="6" xfId="0" applyNumberFormat="1" applyFont="1" applyFill="1" applyBorder="1" applyAlignment="1">
      <alignment horizontal="center" wrapText="1"/>
    </xf>
    <xf numFmtId="184" fontId="4" fillId="0" borderId="14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distributed" vertical="center" wrapText="1" indent="1"/>
    </xf>
    <xf numFmtId="38" fontId="1" fillId="0" borderId="0" xfId="2" applyFont="1" applyFill="1"/>
    <xf numFmtId="0" fontId="0" fillId="0" borderId="0" xfId="0" quotePrefix="1" applyFill="1" applyAlignment="1">
      <alignment horizontal="left"/>
    </xf>
    <xf numFmtId="38" fontId="0" fillId="0" borderId="0" xfId="2" applyFont="1" applyFill="1"/>
    <xf numFmtId="177" fontId="0" fillId="0" borderId="0" xfId="0" applyNumberFormat="1" applyFill="1"/>
    <xf numFmtId="0" fontId="11" fillId="0" borderId="0" xfId="0" applyFont="1"/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distributed" vertical="center" justifyLastLine="1"/>
    </xf>
    <xf numFmtId="41" fontId="4" fillId="0" borderId="10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1" fontId="4" fillId="0" borderId="5" xfId="0" applyNumberFormat="1" applyFont="1" applyBorder="1" applyAlignment="1">
      <alignment horizontal="center" wrapText="1"/>
    </xf>
    <xf numFmtId="41" fontId="4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1" fontId="4" fillId="0" borderId="12" xfId="0" applyNumberFormat="1" applyFont="1" applyBorder="1" applyAlignment="1">
      <alignment horizontal="center" wrapText="1"/>
    </xf>
    <xf numFmtId="41" fontId="4" fillId="0" borderId="6" xfId="0" applyNumberFormat="1" applyFont="1" applyBorder="1" applyAlignment="1">
      <alignment horizontal="center" wrapText="1"/>
    </xf>
    <xf numFmtId="41" fontId="4" fillId="0" borderId="11" xfId="0" applyNumberFormat="1" applyFont="1" applyBorder="1" applyAlignment="1">
      <alignment horizontal="center" wrapText="1"/>
    </xf>
    <xf numFmtId="41" fontId="4" fillId="0" borderId="5" xfId="0" applyNumberFormat="1" applyFont="1" applyFill="1" applyBorder="1" applyAlignment="1">
      <alignment horizontal="center" wrapText="1"/>
    </xf>
    <xf numFmtId="41" fontId="4" fillId="0" borderId="6" xfId="0" applyNumberFormat="1" applyFont="1" applyFill="1" applyBorder="1" applyAlignment="1">
      <alignment horizontal="center" wrapText="1"/>
    </xf>
    <xf numFmtId="41" fontId="4" fillId="0" borderId="28" xfId="0" applyNumberFormat="1" applyFont="1" applyBorder="1" applyAlignment="1">
      <alignment horizontal="center" wrapText="1"/>
    </xf>
    <xf numFmtId="0" fontId="6" fillId="0" borderId="35" xfId="0" applyFont="1" applyBorder="1" applyAlignment="1">
      <alignment horizontal="right" vertical="top" wrapText="1"/>
    </xf>
    <xf numFmtId="41" fontId="4" fillId="0" borderId="33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>
      <alignment horizontal="center" wrapText="1"/>
    </xf>
    <xf numFmtId="41" fontId="4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41" fontId="4" fillId="0" borderId="10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1" fontId="4" fillId="0" borderId="5" xfId="0" applyNumberFormat="1" applyFont="1" applyBorder="1" applyAlignment="1">
      <alignment horizontal="center" wrapText="1"/>
    </xf>
    <xf numFmtId="41" fontId="4" fillId="0" borderId="5" xfId="0" applyNumberFormat="1" applyFont="1" applyFill="1" applyBorder="1" applyAlignment="1">
      <alignment horizontal="center" wrapText="1"/>
    </xf>
    <xf numFmtId="41" fontId="4" fillId="0" borderId="13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41" fontId="4" fillId="3" borderId="5" xfId="0" applyNumberFormat="1" applyFont="1" applyFill="1" applyBorder="1" applyAlignment="1">
      <alignment horizontal="center" wrapText="1"/>
    </xf>
    <xf numFmtId="41" fontId="4" fillId="3" borderId="6" xfId="0" applyNumberFormat="1" applyFont="1" applyFill="1" applyBorder="1" applyAlignment="1">
      <alignment horizontal="center" wrapText="1"/>
    </xf>
    <xf numFmtId="41" fontId="4" fillId="3" borderId="0" xfId="0" applyNumberFormat="1" applyFont="1" applyFill="1" applyBorder="1" applyAlignment="1">
      <alignment horizontal="justify" vertical="top" wrapText="1"/>
    </xf>
    <xf numFmtId="41" fontId="0" fillId="3" borderId="0" xfId="0" applyNumberFormat="1" applyFont="1" applyFill="1"/>
    <xf numFmtId="0" fontId="0" fillId="3" borderId="0" xfId="0" applyFont="1" applyFill="1"/>
    <xf numFmtId="41" fontId="0" fillId="0" borderId="0" xfId="0" applyNumberFormat="1" applyFont="1" applyBorder="1"/>
    <xf numFmtId="38" fontId="1" fillId="2" borderId="0" xfId="2" applyFont="1" applyFill="1"/>
    <xf numFmtId="177" fontId="0" fillId="0" borderId="0" xfId="1" applyNumberFormat="1" applyFont="1"/>
    <xf numFmtId="0" fontId="4" fillId="3" borderId="4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vertical="top" wrapText="1"/>
    </xf>
    <xf numFmtId="181" fontId="4" fillId="0" borderId="8" xfId="0" applyNumberFormat="1" applyFont="1" applyBorder="1" applyAlignment="1">
      <alignment horizontal="center" wrapText="1"/>
    </xf>
    <xf numFmtId="181" fontId="4" fillId="0" borderId="5" xfId="0" applyNumberFormat="1" applyFont="1" applyBorder="1" applyAlignment="1">
      <alignment horizontal="center" wrapText="1"/>
    </xf>
    <xf numFmtId="0" fontId="0" fillId="0" borderId="0" xfId="0" applyBorder="1" applyAlignment="1"/>
    <xf numFmtId="0" fontId="12" fillId="0" borderId="5" xfId="0" applyFont="1" applyBorder="1" applyAlignment="1">
      <alignment horizontal="distributed" vertical="center" wrapText="1" justifyLastLine="1"/>
    </xf>
    <xf numFmtId="0" fontId="4" fillId="0" borderId="28" xfId="0" applyFont="1" applyBorder="1" applyAlignment="1">
      <alignment horizontal="distributed" vertical="center" wrapText="1" justifyLastLine="1"/>
    </xf>
    <xf numFmtId="181" fontId="4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41" fontId="4" fillId="0" borderId="35" xfId="0" applyNumberFormat="1" applyFont="1" applyBorder="1" applyAlignment="1">
      <alignment horizontal="center" wrapText="1"/>
    </xf>
    <xf numFmtId="0" fontId="12" fillId="0" borderId="6" xfId="0" applyFont="1" applyBorder="1" applyAlignment="1">
      <alignment horizontal="distributed" vertical="center" wrapText="1" justifyLastLine="1"/>
    </xf>
    <xf numFmtId="181" fontId="4" fillId="0" borderId="12" xfId="0" applyNumberFormat="1" applyFont="1" applyBorder="1" applyAlignment="1">
      <alignment horizontal="center" wrapText="1"/>
    </xf>
    <xf numFmtId="181" fontId="4" fillId="0" borderId="6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 wrapText="1"/>
    </xf>
    <xf numFmtId="41" fontId="4" fillId="0" borderId="10" xfId="0" applyNumberFormat="1" applyFont="1" applyBorder="1" applyAlignment="1">
      <alignment horizontal="center" wrapText="1"/>
    </xf>
    <xf numFmtId="41" fontId="4" fillId="0" borderId="8" xfId="0" applyNumberFormat="1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4" fillId="0" borderId="8" xfId="0" applyNumberFormat="1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1" fontId="0" fillId="0" borderId="0" xfId="0" applyNumberFormat="1" applyFill="1" applyBorder="1" applyAlignment="1">
      <alignment vertical="center"/>
    </xf>
    <xf numFmtId="182" fontId="4" fillId="0" borderId="10" xfId="0" applyNumberFormat="1" applyFont="1" applyBorder="1" applyAlignment="1">
      <alignment horizontal="right" wrapText="1"/>
    </xf>
    <xf numFmtId="41" fontId="0" fillId="0" borderId="0" xfId="0" applyNumberFormat="1" applyFill="1" applyBorder="1"/>
    <xf numFmtId="41" fontId="4" fillId="0" borderId="28" xfId="0" applyNumberFormat="1" applyFont="1" applyFill="1" applyBorder="1" applyAlignment="1">
      <alignment horizontal="center" wrapText="1"/>
    </xf>
    <xf numFmtId="41" fontId="0" fillId="0" borderId="0" xfId="0" applyNumberFormat="1" applyBorder="1"/>
    <xf numFmtId="41" fontId="4" fillId="0" borderId="5" xfId="0" applyNumberFormat="1" applyFont="1" applyBorder="1" applyAlignment="1">
      <alignment horizontal="center" wrapText="1"/>
    </xf>
    <xf numFmtId="183" fontId="0" fillId="0" borderId="0" xfId="0" applyNumberFormat="1" applyFill="1" applyBorder="1" applyAlignment="1">
      <alignment vertical="center"/>
    </xf>
    <xf numFmtId="0" fontId="0" fillId="0" borderId="0" xfId="0" applyAlignment="1"/>
    <xf numFmtId="181" fontId="4" fillId="0" borderId="10" xfId="0" applyNumberFormat="1" applyFont="1" applyBorder="1" applyAlignment="1">
      <alignment horizontal="center" wrapText="1"/>
    </xf>
    <xf numFmtId="181" fontId="4" fillId="0" borderId="8" xfId="0" applyNumberFormat="1" applyFont="1" applyBorder="1" applyAlignment="1">
      <alignment horizontal="center" wrapText="1"/>
    </xf>
    <xf numFmtId="41" fontId="4" fillId="0" borderId="10" xfId="0" applyNumberFormat="1" applyFont="1" applyBorder="1" applyAlignment="1">
      <alignment horizontal="center" wrapText="1"/>
    </xf>
    <xf numFmtId="41" fontId="4" fillId="0" borderId="8" xfId="0" applyNumberFormat="1" applyFont="1" applyBorder="1" applyAlignment="1">
      <alignment horizontal="center" wrapText="1"/>
    </xf>
    <xf numFmtId="41" fontId="4" fillId="0" borderId="11" xfId="0" applyNumberFormat="1" applyFont="1" applyBorder="1" applyAlignment="1">
      <alignment horizontal="center" wrapText="1"/>
    </xf>
    <xf numFmtId="41" fontId="4" fillId="0" borderId="35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 wrapText="1"/>
    </xf>
    <xf numFmtId="181" fontId="4" fillId="0" borderId="19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1" fontId="4" fillId="0" borderId="5" xfId="0" applyNumberFormat="1" applyFont="1" applyFill="1" applyBorder="1" applyAlignment="1">
      <alignment horizontal="center" wrapText="1"/>
    </xf>
    <xf numFmtId="41" fontId="4" fillId="0" borderId="6" xfId="0" applyNumberFormat="1" applyFont="1" applyFill="1" applyBorder="1" applyAlignment="1">
      <alignment horizontal="center" wrapText="1"/>
    </xf>
    <xf numFmtId="41" fontId="4" fillId="0" borderId="10" xfId="0" applyNumberFormat="1" applyFont="1" applyFill="1" applyBorder="1" applyAlignment="1">
      <alignment horizontal="center" wrapText="1"/>
    </xf>
    <xf numFmtId="41" fontId="4" fillId="0" borderId="11" xfId="0" applyNumberFormat="1" applyFont="1" applyFill="1" applyBorder="1" applyAlignment="1">
      <alignment horizontal="center" wrapText="1"/>
    </xf>
    <xf numFmtId="186" fontId="4" fillId="0" borderId="13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1" fontId="4" fillId="0" borderId="8" xfId="0" applyNumberFormat="1" applyFont="1" applyFill="1" applyBorder="1" applyAlignment="1">
      <alignment horizontal="center" wrapText="1"/>
    </xf>
    <xf numFmtId="41" fontId="4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 horizontal="center" wrapText="1"/>
    </xf>
    <xf numFmtId="184" fontId="4" fillId="0" borderId="11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wrapText="1"/>
    </xf>
    <xf numFmtId="180" fontId="4" fillId="0" borderId="8" xfId="0" applyNumberFormat="1" applyFont="1" applyFill="1" applyBorder="1" applyAlignment="1">
      <alignment horizontal="center" wrapText="1"/>
    </xf>
    <xf numFmtId="181" fontId="4" fillId="0" borderId="8" xfId="0" applyNumberFormat="1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38" fontId="0" fillId="2" borderId="0" xfId="2" applyFont="1" applyFill="1"/>
    <xf numFmtId="176" fontId="0" fillId="0" borderId="0" xfId="0" applyNumberFormat="1" applyFont="1"/>
    <xf numFmtId="185" fontId="0" fillId="0" borderId="0" xfId="0" applyNumberFormat="1" applyFont="1"/>
    <xf numFmtId="38" fontId="0" fillId="0" borderId="0" xfId="0" applyNumberFormat="1" applyFont="1"/>
    <xf numFmtId="181" fontId="4" fillId="0" borderId="12" xfId="0" applyNumberFormat="1" applyFont="1" applyFill="1" applyBorder="1" applyAlignment="1">
      <alignment horizontal="center" wrapText="1"/>
    </xf>
    <xf numFmtId="181" fontId="4" fillId="0" borderId="20" xfId="0" applyNumberFormat="1" applyFont="1" applyFill="1" applyBorder="1" applyAlignment="1">
      <alignment horizontal="center" wrapText="1"/>
    </xf>
    <xf numFmtId="181" fontId="4" fillId="0" borderId="11" xfId="0" applyNumberFormat="1" applyFont="1" applyFill="1" applyBorder="1" applyAlignment="1">
      <alignment horizontal="center" wrapText="1"/>
    </xf>
    <xf numFmtId="181" fontId="4" fillId="0" borderId="17" xfId="0" applyNumberFormat="1" applyFont="1" applyFill="1" applyBorder="1" applyAlignment="1">
      <alignment horizontal="center" wrapText="1"/>
    </xf>
    <xf numFmtId="41" fontId="4" fillId="0" borderId="18" xfId="0" applyNumberFormat="1" applyFont="1" applyFill="1" applyBorder="1" applyAlignment="1">
      <alignment horizontal="center" wrapText="1"/>
    </xf>
    <xf numFmtId="186" fontId="4" fillId="0" borderId="5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/>
    <xf numFmtId="0" fontId="4" fillId="0" borderId="17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51" xfId="0" applyFont="1" applyFill="1" applyBorder="1" applyAlignment="1">
      <alignment horizontal="distributed" vertical="center" wrapText="1" justifyLastLine="1"/>
    </xf>
    <xf numFmtId="0" fontId="4" fillId="0" borderId="21" xfId="0" applyFont="1" applyFill="1" applyBorder="1" applyAlignment="1">
      <alignment horizontal="distributed" vertical="center" wrapText="1" justifyLastLine="1"/>
    </xf>
    <xf numFmtId="0" fontId="4" fillId="0" borderId="22" xfId="0" applyFont="1" applyFill="1" applyBorder="1" applyAlignment="1">
      <alignment horizontal="distributed" vertical="center" wrapText="1" justifyLastLine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9" xfId="0" applyFont="1" applyFill="1" applyBorder="1" applyAlignment="1">
      <alignment vertical="top" wrapText="1"/>
    </xf>
    <xf numFmtId="41" fontId="4" fillId="0" borderId="20" xfId="0" applyNumberFormat="1" applyFont="1" applyFill="1" applyBorder="1" applyAlignment="1">
      <alignment horizontal="center" wrapText="1"/>
    </xf>
    <xf numFmtId="183" fontId="8" fillId="0" borderId="0" xfId="0" applyNumberFormat="1" applyFont="1" applyFill="1" applyAlignment="1">
      <alignment vertical="center"/>
    </xf>
    <xf numFmtId="41" fontId="4" fillId="0" borderId="21" xfId="0" applyNumberFormat="1" applyFont="1" applyFill="1" applyBorder="1" applyAlignment="1">
      <alignment horizontal="center" wrapText="1"/>
    </xf>
    <xf numFmtId="42" fontId="4" fillId="0" borderId="6" xfId="0" quotePrefix="1" applyNumberFormat="1" applyFont="1" applyFill="1" applyBorder="1" applyAlignment="1">
      <alignment horizontal="center" wrapText="1"/>
    </xf>
    <xf numFmtId="41" fontId="4" fillId="0" borderId="35" xfId="0" applyNumberFormat="1" applyFont="1" applyFill="1" applyBorder="1" applyAlignment="1">
      <alignment horizontal="center" wrapText="1"/>
    </xf>
    <xf numFmtId="182" fontId="4" fillId="0" borderId="8" xfId="0" applyNumberFormat="1" applyFont="1" applyFill="1" applyBorder="1" applyAlignment="1">
      <alignment horizontal="right" wrapText="1"/>
    </xf>
    <xf numFmtId="182" fontId="4" fillId="0" borderId="10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justify" vertical="top" wrapText="1"/>
    </xf>
    <xf numFmtId="181" fontId="4" fillId="0" borderId="10" xfId="0" quotePrefix="1" applyNumberFormat="1" applyFont="1" applyFill="1" applyBorder="1" applyAlignment="1">
      <alignment horizontal="center" wrapText="1"/>
    </xf>
    <xf numFmtId="41" fontId="4" fillId="0" borderId="33" xfId="0" applyNumberFormat="1" applyFont="1" applyFill="1" applyBorder="1" applyAlignment="1">
      <alignment horizontal="center" wrapText="1"/>
    </xf>
    <xf numFmtId="41" fontId="9" fillId="0" borderId="5" xfId="0" applyNumberFormat="1" applyFont="1" applyFill="1" applyBorder="1" applyAlignment="1">
      <alignment horizontal="center" wrapText="1"/>
    </xf>
    <xf numFmtId="181" fontId="9" fillId="0" borderId="5" xfId="0" applyNumberFormat="1" applyFont="1" applyFill="1" applyBorder="1" applyAlignment="1">
      <alignment horizontal="center" wrapText="1"/>
    </xf>
    <xf numFmtId="41" fontId="9" fillId="0" borderId="28" xfId="0" applyNumberFormat="1" applyFont="1" applyFill="1" applyBorder="1" applyAlignment="1">
      <alignment horizontal="center" wrapText="1"/>
    </xf>
    <xf numFmtId="181" fontId="9" fillId="0" borderId="6" xfId="0" applyNumberFormat="1" applyFont="1" applyFill="1" applyBorder="1" applyAlignment="1">
      <alignment horizontal="center" wrapText="1"/>
    </xf>
    <xf numFmtId="41" fontId="9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Fill="1" applyBorder="1" applyAlignment="1">
      <alignment horizontal="center" wrapText="1"/>
    </xf>
    <xf numFmtId="181" fontId="9" fillId="0" borderId="11" xfId="0" applyNumberFormat="1" applyFont="1" applyFill="1" applyBorder="1" applyAlignment="1">
      <alignment horizontal="center" wrapText="1"/>
    </xf>
    <xf numFmtId="41" fontId="9" fillId="0" borderId="35" xfId="0" applyNumberFormat="1" applyFont="1" applyFill="1" applyBorder="1" applyAlignment="1">
      <alignment horizontal="center" wrapText="1"/>
    </xf>
    <xf numFmtId="182" fontId="9" fillId="0" borderId="5" xfId="0" applyNumberFormat="1" applyFont="1" applyFill="1" applyBorder="1" applyAlignment="1">
      <alignment horizontal="right" wrapText="1"/>
    </xf>
    <xf numFmtId="41" fontId="9" fillId="0" borderId="13" xfId="0" applyNumberFormat="1" applyFont="1" applyFill="1" applyBorder="1" applyAlignment="1">
      <alignment horizontal="center" wrapText="1"/>
    </xf>
    <xf numFmtId="181" fontId="9" fillId="0" borderId="13" xfId="0" applyNumberFormat="1" applyFont="1" applyFill="1" applyBorder="1" applyAlignment="1">
      <alignment horizontal="center" wrapText="1"/>
    </xf>
    <xf numFmtId="181" fontId="9" fillId="0" borderId="14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distributed" wrapText="1" justifyLastLine="1"/>
    </xf>
    <xf numFmtId="0" fontId="4" fillId="0" borderId="8" xfId="0" applyFont="1" applyFill="1" applyBorder="1" applyAlignment="1">
      <alignment horizontal="distributed" shrinkToFit="1"/>
    </xf>
    <xf numFmtId="41" fontId="4" fillId="0" borderId="8" xfId="0" applyNumberFormat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distributed" shrinkToFit="1"/>
    </xf>
    <xf numFmtId="41" fontId="4" fillId="0" borderId="5" xfId="0" applyNumberFormat="1" applyFont="1" applyFill="1" applyBorder="1" applyAlignment="1">
      <alignment horizontal="center" shrinkToFi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justify" vertical="center" wrapText="1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wrapText="1"/>
    </xf>
    <xf numFmtId="41" fontId="4" fillId="0" borderId="5" xfId="3" applyNumberFormat="1" applyFont="1" applyFill="1" applyBorder="1" applyAlignment="1">
      <alignment horizontal="center" wrapText="1"/>
    </xf>
    <xf numFmtId="41" fontId="4" fillId="0" borderId="6" xfId="3" applyNumberFormat="1" applyFont="1" applyFill="1" applyBorder="1" applyAlignment="1">
      <alignment horizontal="center" wrapText="1"/>
    </xf>
    <xf numFmtId="41" fontId="4" fillId="0" borderId="13" xfId="3" applyNumberFormat="1" applyFont="1" applyFill="1" applyBorder="1" applyAlignment="1">
      <alignment horizontal="center" wrapText="1"/>
    </xf>
    <xf numFmtId="41" fontId="4" fillId="0" borderId="14" xfId="3" applyNumberFormat="1" applyFont="1" applyFill="1" applyBorder="1" applyAlignment="1">
      <alignment horizontal="center" wrapText="1"/>
    </xf>
    <xf numFmtId="179" fontId="0" fillId="0" borderId="0" xfId="0" applyNumberFormat="1" applyFill="1"/>
    <xf numFmtId="179" fontId="4" fillId="0" borderId="10" xfId="0" applyNumberFormat="1" applyFont="1" applyFill="1" applyBorder="1" applyAlignment="1">
      <alignment horizontal="distributed" vertical="center" wrapText="1" justifyLastLine="1"/>
    </xf>
    <xf numFmtId="179" fontId="4" fillId="0" borderId="8" xfId="0" applyNumberFormat="1" applyFont="1" applyFill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79" fontId="6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center"/>
    </xf>
    <xf numFmtId="0" fontId="4" fillId="0" borderId="10" xfId="0" applyFont="1" applyFill="1" applyBorder="1" applyAlignment="1">
      <alignment horizontal="distributed" wrapText="1" justifyLastLine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shrinkToFit="1"/>
    </xf>
    <xf numFmtId="41" fontId="4" fillId="0" borderId="13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horizontal="right"/>
    </xf>
    <xf numFmtId="179" fontId="0" fillId="0" borderId="0" xfId="0" applyNumberFormat="1" applyFill="1" applyAlignment="1">
      <alignment horizontal="right"/>
    </xf>
    <xf numFmtId="181" fontId="4" fillId="0" borderId="5" xfId="0" applyNumberFormat="1" applyFont="1" applyFill="1" applyBorder="1" applyAlignment="1">
      <alignment horizontal="center" wrapText="1"/>
    </xf>
    <xf numFmtId="187" fontId="0" fillId="0" borderId="0" xfId="2" applyNumberFormat="1" applyFont="1" applyFill="1"/>
    <xf numFmtId="188" fontId="1" fillId="2" borderId="0" xfId="2" applyNumberFormat="1" applyFont="1" applyFill="1"/>
    <xf numFmtId="0" fontId="4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0" applyAlignment="1"/>
    <xf numFmtId="0" fontId="7" fillId="0" borderId="0" xfId="0" applyFont="1" applyAlignment="1">
      <alignment horizontal="right"/>
    </xf>
    <xf numFmtId="0" fontId="4" fillId="0" borderId="3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7" fillId="0" borderId="0" xfId="0" applyFont="1" applyAlignment="1"/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1" fontId="4" fillId="0" borderId="5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top" wrapText="1"/>
    </xf>
    <xf numFmtId="41" fontId="4" fillId="0" borderId="8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6" fillId="0" borderId="11" xfId="0" applyFont="1" applyBorder="1" applyAlignment="1">
      <alignment horizontal="right" vertical="top" wrapText="1"/>
    </xf>
    <xf numFmtId="41" fontId="4" fillId="0" borderId="6" xfId="0" applyNumberFormat="1" applyFont="1" applyBorder="1" applyAlignment="1">
      <alignment horizontal="center" wrapText="1"/>
    </xf>
    <xf numFmtId="41" fontId="4" fillId="0" borderId="10" xfId="0" applyNumberFormat="1" applyFont="1" applyBorder="1" applyAlignment="1">
      <alignment horizontal="center" wrapText="1"/>
    </xf>
    <xf numFmtId="41" fontId="4" fillId="0" borderId="11" xfId="0" applyNumberFormat="1" applyFont="1" applyBorder="1" applyAlignment="1">
      <alignment horizontal="center" wrapText="1"/>
    </xf>
    <xf numFmtId="41" fontId="4" fillId="0" borderId="12" xfId="0" applyNumberFormat="1" applyFont="1" applyBorder="1" applyAlignment="1">
      <alignment horizontal="center" wrapText="1"/>
    </xf>
    <xf numFmtId="181" fontId="4" fillId="0" borderId="8" xfId="0" applyNumberFormat="1" applyFont="1" applyBorder="1" applyAlignment="1">
      <alignment horizontal="center" wrapText="1"/>
    </xf>
    <xf numFmtId="181" fontId="4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distributed" vertical="center" wrapText="1" justifyLastLine="1"/>
    </xf>
    <xf numFmtId="0" fontId="4" fillId="0" borderId="36" xfId="0" applyFont="1" applyBorder="1" applyAlignment="1">
      <alignment horizontal="distributed" vertical="center" wrapText="1" indent="2"/>
    </xf>
    <xf numFmtId="0" fontId="4" fillId="0" borderId="30" xfId="0" applyFont="1" applyBorder="1" applyAlignment="1">
      <alignment horizontal="distributed" vertical="center" wrapText="1" indent="2"/>
    </xf>
    <xf numFmtId="0" fontId="4" fillId="0" borderId="20" xfId="0" applyFont="1" applyBorder="1" applyAlignment="1">
      <alignment horizontal="distributed" vertical="center" wrapText="1" indent="2"/>
    </xf>
    <xf numFmtId="0" fontId="4" fillId="0" borderId="32" xfId="0" applyFont="1" applyBorder="1" applyAlignment="1">
      <alignment horizontal="distributed" vertical="center" wrapText="1" indent="2"/>
    </xf>
    <xf numFmtId="0" fontId="4" fillId="0" borderId="23" xfId="0" applyFont="1" applyBorder="1" applyAlignment="1">
      <alignment horizontal="distributed" vertical="center" wrapText="1" indent="6"/>
    </xf>
    <xf numFmtId="0" fontId="4" fillId="0" borderId="27" xfId="0" applyFont="1" applyBorder="1" applyAlignment="1">
      <alignment horizontal="distributed" vertical="center" wrapText="1" indent="6"/>
    </xf>
    <xf numFmtId="0" fontId="4" fillId="0" borderId="18" xfId="0" applyFont="1" applyBorder="1" applyAlignment="1">
      <alignment horizontal="distributed" vertical="center" wrapText="1" justifyLastLine="1"/>
    </xf>
    <xf numFmtId="0" fontId="4" fillId="0" borderId="24" xfId="0" applyFont="1" applyBorder="1" applyAlignment="1">
      <alignment horizontal="distributed" vertical="center" wrapText="1" justifyLastLine="1"/>
    </xf>
    <xf numFmtId="0" fontId="4" fillId="0" borderId="28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24" xfId="0" applyFont="1" applyBorder="1" applyAlignment="1">
      <alignment horizontal="distributed" vertical="center" wrapText="1" indent="1"/>
    </xf>
    <xf numFmtId="0" fontId="4" fillId="0" borderId="25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top" wrapText="1" justifyLastLine="1"/>
    </xf>
    <xf numFmtId="0" fontId="4" fillId="0" borderId="24" xfId="0" applyFont="1" applyBorder="1" applyAlignment="1">
      <alignment horizontal="distributed" vertical="top" wrapText="1" justifyLastLine="1"/>
    </xf>
    <xf numFmtId="0" fontId="4" fillId="0" borderId="28" xfId="0" applyFont="1" applyBorder="1" applyAlignment="1">
      <alignment horizontal="distributed" vertical="top" wrapText="1" justifyLastLine="1"/>
    </xf>
    <xf numFmtId="0" fontId="4" fillId="0" borderId="26" xfId="0" applyFont="1" applyBorder="1" applyAlignment="1">
      <alignment horizontal="distributed" vertical="center" wrapText="1" indent="5"/>
    </xf>
    <xf numFmtId="0" fontId="4" fillId="0" borderId="23" xfId="0" applyFont="1" applyBorder="1" applyAlignment="1">
      <alignment horizontal="distributed" vertical="center" wrapText="1" indent="5"/>
    </xf>
    <xf numFmtId="0" fontId="4" fillId="0" borderId="29" xfId="0" applyFont="1" applyBorder="1" applyAlignment="1">
      <alignment horizontal="distributed" vertical="center" wrapText="1" indent="5"/>
    </xf>
    <xf numFmtId="0" fontId="4" fillId="0" borderId="36" xfId="0" applyFont="1" applyBorder="1" applyAlignment="1">
      <alignment horizontal="distributed" vertical="center" wrapText="1" justifyLastLine="1"/>
    </xf>
    <xf numFmtId="0" fontId="4" fillId="0" borderId="30" xfId="0" applyFont="1" applyBorder="1" applyAlignment="1">
      <alignment horizontal="distributed" vertical="center" wrapText="1" justifyLastLine="1"/>
    </xf>
    <xf numFmtId="0" fontId="4" fillId="0" borderId="20" xfId="0" applyFont="1" applyBorder="1" applyAlignment="1">
      <alignment horizontal="distributed" vertical="center" wrapText="1" justifyLastLine="1"/>
    </xf>
    <xf numFmtId="0" fontId="4" fillId="0" borderId="32" xfId="0" applyFont="1" applyBorder="1" applyAlignment="1">
      <alignment horizontal="distributed" vertical="center" wrapText="1" justifyLastLine="1"/>
    </xf>
    <xf numFmtId="0" fontId="4" fillId="0" borderId="33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distributed" indent="2"/>
    </xf>
    <xf numFmtId="0" fontId="4" fillId="0" borderId="24" xfId="0" applyFont="1" applyBorder="1" applyAlignment="1">
      <alignment horizontal="distributed" indent="2"/>
    </xf>
    <xf numFmtId="0" fontId="4" fillId="0" borderId="25" xfId="0" applyFont="1" applyBorder="1" applyAlignment="1">
      <alignment horizontal="distributed" indent="2"/>
    </xf>
    <xf numFmtId="0" fontId="0" fillId="0" borderId="23" xfId="0" applyBorder="1" applyAlignment="1"/>
    <xf numFmtId="0" fontId="0" fillId="0" borderId="27" xfId="0" applyBorder="1" applyAlignment="1"/>
    <xf numFmtId="181" fontId="4" fillId="0" borderId="10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distributed" vertical="center" wrapText="1" justifyLastLine="1"/>
    </xf>
    <xf numFmtId="41" fontId="4" fillId="0" borderId="13" xfId="0" applyNumberFormat="1" applyFont="1" applyFill="1" applyBorder="1" applyAlignment="1">
      <alignment horizontal="center" wrapText="1"/>
    </xf>
    <xf numFmtId="181" fontId="4" fillId="0" borderId="13" xfId="0" applyNumberFormat="1" applyFont="1" applyFill="1" applyBorder="1" applyAlignment="1">
      <alignment horizontal="center" wrapText="1"/>
    </xf>
    <xf numFmtId="41" fontId="4" fillId="0" borderId="14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shrinkToFit="1"/>
    </xf>
    <xf numFmtId="41" fontId="4" fillId="0" borderId="5" xfId="0" applyNumberFormat="1" applyFont="1" applyFill="1" applyBorder="1" applyAlignment="1">
      <alignment horizontal="center" wrapText="1"/>
    </xf>
    <xf numFmtId="181" fontId="4" fillId="0" borderId="5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distributed" vertical="center" wrapText="1" indent="2"/>
    </xf>
    <xf numFmtId="0" fontId="4" fillId="0" borderId="5" xfId="0" applyFont="1" applyBorder="1" applyAlignment="1">
      <alignment horizontal="distributed" vertical="center" wrapText="1" indent="2"/>
    </xf>
    <xf numFmtId="0" fontId="4" fillId="0" borderId="17" xfId="0" applyFont="1" applyBorder="1" applyAlignment="1">
      <alignment horizontal="distributed" vertical="center" wrapText="1" justifyLastLine="1"/>
    </xf>
    <xf numFmtId="0" fontId="4" fillId="0" borderId="34" xfId="0" applyFont="1" applyBorder="1" applyAlignment="1">
      <alignment horizontal="distributed" vertical="center" wrapText="1" justifyLastLine="1"/>
    </xf>
    <xf numFmtId="0" fontId="4" fillId="0" borderId="35" xfId="0" applyFont="1" applyBorder="1" applyAlignment="1">
      <alignment horizontal="distributed" vertical="center" wrapText="1" justifyLastLine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1" fontId="4" fillId="0" borderId="6" xfId="0" applyNumberFormat="1" applyFont="1" applyFill="1" applyBorder="1" applyAlignment="1">
      <alignment horizontal="center" wrapText="1"/>
    </xf>
    <xf numFmtId="0" fontId="4" fillId="0" borderId="26" xfId="0" applyFont="1" applyBorder="1" applyAlignment="1">
      <alignment horizontal="distributed" vertical="center" wrapText="1" justifyLastLine="1"/>
    </xf>
    <xf numFmtId="0" fontId="4" fillId="0" borderId="23" xfId="0" applyFont="1" applyBorder="1" applyAlignment="1">
      <alignment horizontal="distributed" vertical="center" wrapText="1" justifyLastLine="1"/>
    </xf>
    <xf numFmtId="0" fontId="4" fillId="0" borderId="27" xfId="0" applyFont="1" applyBorder="1" applyAlignment="1">
      <alignment horizontal="distributed" vertical="center" wrapText="1" justifyLastLine="1"/>
    </xf>
    <xf numFmtId="181" fontId="4" fillId="0" borderId="6" xfId="0" applyNumberFormat="1" applyFont="1" applyBorder="1" applyAlignment="1">
      <alignment horizontal="center" wrapText="1"/>
    </xf>
    <xf numFmtId="181" fontId="4" fillId="0" borderId="14" xfId="0" applyNumberFormat="1" applyFont="1" applyFill="1" applyBorder="1" applyAlignment="1">
      <alignment horizontal="center" wrapText="1"/>
    </xf>
    <xf numFmtId="181" fontId="4" fillId="0" borderId="11" xfId="0" applyNumberFormat="1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4" fillId="0" borderId="13" xfId="0" quotePrefix="1" applyNumberFormat="1" applyFont="1" applyFill="1" applyBorder="1" applyAlignment="1">
      <alignment horizontal="center" wrapText="1"/>
    </xf>
    <xf numFmtId="0" fontId="12" fillId="0" borderId="6" xfId="0" applyFont="1" applyBorder="1" applyAlignment="1">
      <alignment horizontal="distributed" vertical="center" wrapText="1" justifyLastLine="1"/>
    </xf>
    <xf numFmtId="41" fontId="4" fillId="0" borderId="18" xfId="2" applyNumberFormat="1" applyFont="1" applyFill="1" applyBorder="1" applyAlignment="1">
      <alignment horizontal="center" wrapText="1"/>
    </xf>
    <xf numFmtId="41" fontId="4" fillId="0" borderId="28" xfId="2" applyNumberFormat="1" applyFont="1" applyFill="1" applyBorder="1" applyAlignment="1">
      <alignment horizontal="center" wrapText="1"/>
    </xf>
    <xf numFmtId="41" fontId="4" fillId="0" borderId="20" xfId="2" applyNumberFormat="1" applyFont="1" applyFill="1" applyBorder="1" applyAlignment="1">
      <alignment horizontal="center" wrapText="1"/>
    </xf>
    <xf numFmtId="41" fontId="4" fillId="0" borderId="33" xfId="2" applyNumberFormat="1" applyFont="1" applyFill="1" applyBorder="1" applyAlignment="1">
      <alignment horizontal="center" wrapText="1"/>
    </xf>
    <xf numFmtId="41" fontId="4" fillId="0" borderId="17" xfId="2" applyNumberFormat="1" applyFont="1" applyFill="1" applyBorder="1" applyAlignment="1">
      <alignment horizontal="center" wrapText="1"/>
    </xf>
    <xf numFmtId="41" fontId="4" fillId="0" borderId="35" xfId="2" applyNumberFormat="1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41" fontId="4" fillId="0" borderId="19" xfId="2" applyNumberFormat="1" applyFont="1" applyFill="1" applyBorder="1" applyAlignment="1">
      <alignment horizontal="center" wrapText="1"/>
    </xf>
    <xf numFmtId="41" fontId="4" fillId="0" borderId="50" xfId="2" applyNumberFormat="1" applyFont="1" applyFill="1" applyBorder="1" applyAlignment="1">
      <alignment horizontal="center" wrapText="1"/>
    </xf>
    <xf numFmtId="181" fontId="4" fillId="0" borderId="5" xfId="0" quotePrefix="1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distributed" vertical="center" wrapText="1" indent="1"/>
    </xf>
    <xf numFmtId="0" fontId="4" fillId="0" borderId="34" xfId="0" applyFont="1" applyBorder="1" applyAlignment="1">
      <alignment horizontal="distributed" vertical="center" wrapText="1" indent="1"/>
    </xf>
    <xf numFmtId="0" fontId="4" fillId="0" borderId="35" xfId="0" applyFont="1" applyBorder="1" applyAlignment="1">
      <alignment horizontal="distributed" vertical="center" wrapText="1" indent="1"/>
    </xf>
    <xf numFmtId="0" fontId="4" fillId="0" borderId="20" xfId="0" applyFont="1" applyBorder="1" applyAlignment="1">
      <alignment horizontal="distributed" vertical="center" wrapText="1" indent="1"/>
    </xf>
    <xf numFmtId="0" fontId="4" fillId="0" borderId="32" xfId="0" applyFont="1" applyBorder="1" applyAlignment="1">
      <alignment horizontal="distributed" vertical="center" wrapText="1" indent="1"/>
    </xf>
    <xf numFmtId="0" fontId="4" fillId="0" borderId="33" xfId="0" applyFont="1" applyBorder="1" applyAlignment="1">
      <alignment horizontal="distributed" vertical="center" wrapText="1" indent="1"/>
    </xf>
    <xf numFmtId="0" fontId="4" fillId="0" borderId="37" xfId="0" applyFont="1" applyBorder="1" applyAlignment="1">
      <alignment horizontal="distributed" vertical="center" wrapText="1" indent="1"/>
    </xf>
    <xf numFmtId="0" fontId="4" fillId="0" borderId="38" xfId="0" applyFont="1" applyBorder="1" applyAlignment="1">
      <alignment horizontal="distributed" vertical="center" wrapText="1" indent="1"/>
    </xf>
    <xf numFmtId="181" fontId="4" fillId="0" borderId="8" xfId="0" quotePrefix="1" applyNumberFormat="1" applyFont="1" applyBorder="1" applyAlignment="1">
      <alignment horizontal="center" wrapText="1"/>
    </xf>
    <xf numFmtId="181" fontId="4" fillId="0" borderId="21" xfId="0" quotePrefix="1" applyNumberFormat="1" applyFont="1" applyBorder="1" applyAlignment="1">
      <alignment horizontal="center" wrapText="1"/>
    </xf>
    <xf numFmtId="181" fontId="4" fillId="0" borderId="21" xfId="0" applyNumberFormat="1" applyFont="1" applyBorder="1" applyAlignment="1">
      <alignment horizontal="center" wrapText="1"/>
    </xf>
    <xf numFmtId="41" fontId="4" fillId="0" borderId="18" xfId="0" applyNumberFormat="1" applyFont="1" applyBorder="1" applyAlignment="1">
      <alignment horizontal="center" wrapText="1"/>
    </xf>
    <xf numFmtId="41" fontId="4" fillId="0" borderId="24" xfId="0" applyNumberFormat="1" applyFont="1" applyBorder="1" applyAlignment="1">
      <alignment horizontal="center" wrapText="1"/>
    </xf>
    <xf numFmtId="41" fontId="4" fillId="0" borderId="28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distributed" vertical="center" wrapText="1" indent="1"/>
    </xf>
    <xf numFmtId="0" fontId="4" fillId="0" borderId="1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41" fontId="4" fillId="0" borderId="17" xfId="0" applyNumberFormat="1" applyFont="1" applyBorder="1" applyAlignment="1">
      <alignment horizontal="center" wrapText="1"/>
    </xf>
    <xf numFmtId="41" fontId="4" fillId="0" borderId="34" xfId="0" applyNumberFormat="1" applyFont="1" applyBorder="1" applyAlignment="1">
      <alignment horizontal="center" wrapText="1"/>
    </xf>
    <xf numFmtId="41" fontId="4" fillId="0" borderId="35" xfId="0" applyNumberFormat="1" applyFont="1" applyBorder="1" applyAlignment="1">
      <alignment horizontal="center" wrapText="1"/>
    </xf>
    <xf numFmtId="41" fontId="4" fillId="0" borderId="20" xfId="0" applyNumberFormat="1" applyFont="1" applyBorder="1" applyAlignment="1">
      <alignment horizontal="center" wrapText="1"/>
    </xf>
    <xf numFmtId="41" fontId="4" fillId="0" borderId="32" xfId="0" applyNumberFormat="1" applyFont="1" applyBorder="1" applyAlignment="1">
      <alignment horizontal="center" wrapText="1"/>
    </xf>
    <xf numFmtId="41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23" xfId="0" applyBorder="1" applyAlignment="1">
      <alignment horizontal="distributed" vertical="center" justifyLastLine="1"/>
    </xf>
    <xf numFmtId="0" fontId="7" fillId="0" borderId="30" xfId="0" applyFont="1" applyBorder="1" applyAlignment="1">
      <alignment horizontal="distributed" vertical="center" justifyLastLine="1"/>
    </xf>
    <xf numFmtId="0" fontId="7" fillId="0" borderId="42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right" vertical="top" wrapText="1"/>
    </xf>
    <xf numFmtId="0" fontId="6" fillId="0" borderId="35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wrapText="1"/>
    </xf>
    <xf numFmtId="41" fontId="4" fillId="0" borderId="24" xfId="0" applyNumberFormat="1" applyFont="1" applyFill="1" applyBorder="1" applyAlignment="1">
      <alignment horizontal="center" wrapText="1"/>
    </xf>
    <xf numFmtId="41" fontId="4" fillId="0" borderId="28" xfId="0" applyNumberFormat="1" applyFont="1" applyFill="1" applyBorder="1" applyAlignment="1">
      <alignment horizontal="center" wrapText="1"/>
    </xf>
    <xf numFmtId="181" fontId="4" fillId="0" borderId="5" xfId="0" quotePrefix="1" applyNumberFormat="1" applyFont="1" applyFill="1" applyBorder="1" applyAlignment="1">
      <alignment horizontal="center" wrapText="1"/>
    </xf>
    <xf numFmtId="41" fontId="4" fillId="0" borderId="19" xfId="0" applyNumberFormat="1" applyFont="1" applyFill="1" applyBorder="1" applyAlignment="1">
      <alignment horizontal="center" wrapText="1"/>
    </xf>
    <xf numFmtId="41" fontId="4" fillId="0" borderId="49" xfId="0" applyNumberFormat="1" applyFont="1" applyFill="1" applyBorder="1" applyAlignment="1">
      <alignment horizontal="center" wrapText="1"/>
    </xf>
    <xf numFmtId="41" fontId="4" fillId="0" borderId="50" xfId="0" applyNumberFormat="1" applyFont="1" applyFill="1" applyBorder="1" applyAlignment="1">
      <alignment horizontal="center" wrapText="1"/>
    </xf>
    <xf numFmtId="181" fontId="4" fillId="0" borderId="6" xfId="0" applyNumberFormat="1" applyFont="1" applyFill="1" applyBorder="1" applyAlignment="1">
      <alignment horizontal="center" wrapText="1"/>
    </xf>
    <xf numFmtId="41" fontId="4" fillId="0" borderId="18" xfId="2" applyNumberFormat="1" applyFont="1" applyFill="1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181" fontId="4" fillId="0" borderId="18" xfId="0" applyNumberFormat="1" applyFont="1" applyFill="1" applyBorder="1" applyAlignment="1">
      <alignment horizontal="center" shrinkToFit="1"/>
    </xf>
    <xf numFmtId="181" fontId="0" fillId="0" borderId="28" xfId="0" applyNumberFormat="1" applyBorder="1" applyAlignment="1">
      <alignment horizont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0" fillId="0" borderId="5" xfId="0" applyFill="1" applyBorder="1" applyAlignment="1">
      <alignment horizontal="distributed" vertical="center" wrapText="1" justifyLastLine="1"/>
    </xf>
    <xf numFmtId="0" fontId="4" fillId="0" borderId="17" xfId="0" applyFont="1" applyFill="1" applyBorder="1" applyAlignment="1">
      <alignment horizontal="distributed" vertical="center" wrapText="1" justifyLastLine="1"/>
    </xf>
    <xf numFmtId="0" fontId="4" fillId="0" borderId="35" xfId="0" applyFont="1" applyFill="1" applyBorder="1" applyAlignment="1">
      <alignment horizontal="distributed" vertical="center" wrapText="1" justifyLastLine="1"/>
    </xf>
    <xf numFmtId="0" fontId="4" fillId="0" borderId="51" xfId="0" applyFont="1" applyFill="1" applyBorder="1" applyAlignment="1">
      <alignment horizontal="distributed" vertical="center" wrapText="1" justifyLastLine="1"/>
    </xf>
    <xf numFmtId="0" fontId="4" fillId="0" borderId="46" xfId="0" applyFont="1" applyFill="1" applyBorder="1" applyAlignment="1">
      <alignment horizontal="distributed" vertical="center" wrapText="1" justifyLastLine="1"/>
    </xf>
    <xf numFmtId="0" fontId="4" fillId="0" borderId="20" xfId="0" applyFont="1" applyFill="1" applyBorder="1" applyAlignment="1">
      <alignment horizontal="distributed" vertical="center" wrapText="1" justifyLastLine="1"/>
    </xf>
    <xf numFmtId="0" fontId="4" fillId="0" borderId="33" xfId="0" applyFont="1" applyFill="1" applyBorder="1" applyAlignment="1">
      <alignment horizontal="distributed" vertical="center" wrapText="1" justifyLastLine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distributed" vertical="center" wrapText="1" justifyLastLine="1"/>
    </xf>
    <xf numFmtId="0" fontId="0" fillId="0" borderId="40" xfId="0" applyFill="1" applyBorder="1" applyAlignment="1">
      <alignment horizontal="distributed" vertical="center" wrapText="1" justifyLastLine="1"/>
    </xf>
    <xf numFmtId="0" fontId="0" fillId="0" borderId="16" xfId="0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26" xfId="0" applyFont="1" applyFill="1" applyBorder="1" applyAlignment="1">
      <alignment horizontal="distributed" vertical="center" wrapText="1" justifyLastLine="1"/>
    </xf>
    <xf numFmtId="0" fontId="4" fillId="0" borderId="18" xfId="0" applyFont="1" applyFill="1" applyBorder="1" applyAlignment="1">
      <alignment horizontal="distributed" vertical="center" wrapText="1" justifyLastLine="1"/>
    </xf>
    <xf numFmtId="181" fontId="4" fillId="0" borderId="18" xfId="0" applyNumberFormat="1" applyFont="1" applyFill="1" applyBorder="1" applyAlignment="1">
      <alignment horizontal="center" wrapText="1"/>
    </xf>
    <xf numFmtId="181" fontId="4" fillId="0" borderId="24" xfId="0" applyNumberFormat="1" applyFont="1" applyFill="1" applyBorder="1" applyAlignment="1">
      <alignment horizontal="center" wrapText="1"/>
    </xf>
    <xf numFmtId="181" fontId="4" fillId="0" borderId="28" xfId="0" applyNumberFormat="1" applyFont="1" applyFill="1" applyBorder="1" applyAlignment="1">
      <alignment horizontal="center" wrapText="1"/>
    </xf>
    <xf numFmtId="181" fontId="4" fillId="0" borderId="17" xfId="0" applyNumberFormat="1" applyFont="1" applyFill="1" applyBorder="1" applyAlignment="1">
      <alignment horizontal="center" wrapText="1"/>
    </xf>
    <xf numFmtId="181" fontId="4" fillId="0" borderId="34" xfId="0" applyNumberFormat="1" applyFont="1" applyFill="1" applyBorder="1" applyAlignment="1">
      <alignment horizontal="center" wrapText="1"/>
    </xf>
    <xf numFmtId="181" fontId="4" fillId="0" borderId="35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4" fillId="0" borderId="36" xfId="0" applyFont="1" applyFill="1" applyBorder="1" applyAlignment="1">
      <alignment horizontal="distributed" vertical="center" wrapText="1" justifyLastLine="1"/>
    </xf>
    <xf numFmtId="0" fontId="4" fillId="0" borderId="30" xfId="0" applyFont="1" applyFill="1" applyBorder="1" applyAlignment="1">
      <alignment horizontal="distributed" vertical="center" wrapText="1" justifyLastLine="1"/>
    </xf>
    <xf numFmtId="0" fontId="4" fillId="0" borderId="41" xfId="0" applyFont="1" applyFill="1" applyBorder="1" applyAlignment="1">
      <alignment horizontal="distributed" vertical="center" wrapText="1" justifyLastLine="1"/>
    </xf>
    <xf numFmtId="0" fontId="4" fillId="0" borderId="32" xfId="0" applyFont="1" applyFill="1" applyBorder="1" applyAlignment="1">
      <alignment horizontal="distributed" vertical="center" wrapText="1" justifyLastLine="1"/>
    </xf>
    <xf numFmtId="181" fontId="4" fillId="0" borderId="19" xfId="0" applyNumberFormat="1" applyFont="1" applyFill="1" applyBorder="1" applyAlignment="1">
      <alignment horizontal="center" wrapText="1"/>
    </xf>
    <xf numFmtId="181" fontId="4" fillId="0" borderId="49" xfId="0" applyNumberFormat="1" applyFont="1" applyFill="1" applyBorder="1" applyAlignment="1">
      <alignment horizontal="center" wrapText="1"/>
    </xf>
    <xf numFmtId="181" fontId="4" fillId="0" borderId="50" xfId="0" applyNumberFormat="1" applyFont="1" applyFill="1" applyBorder="1" applyAlignment="1">
      <alignment horizontal="center" wrapText="1"/>
    </xf>
    <xf numFmtId="181" fontId="4" fillId="0" borderId="20" xfId="0" applyNumberFormat="1" applyFont="1" applyFill="1" applyBorder="1" applyAlignment="1">
      <alignment horizontal="center" wrapText="1"/>
    </xf>
    <xf numFmtId="181" fontId="4" fillId="0" borderId="32" xfId="0" applyNumberFormat="1" applyFont="1" applyFill="1" applyBorder="1" applyAlignment="1">
      <alignment horizontal="center" wrapText="1"/>
    </xf>
    <xf numFmtId="181" fontId="4" fillId="0" borderId="3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0" fontId="4" fillId="0" borderId="34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6" fillId="0" borderId="17" xfId="0" applyFont="1" applyFill="1" applyBorder="1" applyAlignment="1">
      <alignment horizontal="right" vertical="top" wrapText="1"/>
    </xf>
    <xf numFmtId="0" fontId="6" fillId="0" borderId="34" xfId="0" applyFont="1" applyFill="1" applyBorder="1" applyAlignment="1">
      <alignment horizontal="right" vertical="top" wrapText="1"/>
    </xf>
    <xf numFmtId="0" fontId="6" fillId="0" borderId="35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41" fontId="4" fillId="0" borderId="20" xfId="0" applyNumberFormat="1" applyFont="1" applyFill="1" applyBorder="1" applyAlignment="1">
      <alignment horizontal="center" wrapText="1"/>
    </xf>
    <xf numFmtId="41" fontId="4" fillId="0" borderId="33" xfId="0" applyNumberFormat="1" applyFont="1" applyFill="1" applyBorder="1" applyAlignment="1">
      <alignment horizontal="center" wrapText="1"/>
    </xf>
    <xf numFmtId="41" fontId="4" fillId="0" borderId="17" xfId="0" applyNumberFormat="1" applyFont="1" applyFill="1" applyBorder="1" applyAlignment="1">
      <alignment horizontal="center" wrapText="1"/>
    </xf>
    <xf numFmtId="41" fontId="4" fillId="0" borderId="35" xfId="0" applyNumberFormat="1" applyFont="1" applyFill="1" applyBorder="1" applyAlignment="1">
      <alignment horizontal="center" wrapText="1"/>
    </xf>
    <xf numFmtId="41" fontId="4" fillId="0" borderId="32" xfId="0" applyNumberFormat="1" applyFont="1" applyFill="1" applyBorder="1" applyAlignment="1">
      <alignment horizontal="center" wrapText="1"/>
    </xf>
    <xf numFmtId="41" fontId="4" fillId="0" borderId="34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 shrinkToFit="1"/>
    </xf>
    <xf numFmtId="181" fontId="4" fillId="0" borderId="18" xfId="0" quotePrefix="1" applyNumberFormat="1" applyFont="1" applyFill="1" applyBorder="1" applyAlignment="1">
      <alignment horizontal="left" wrapText="1" indent="1"/>
    </xf>
    <xf numFmtId="181" fontId="4" fillId="0" borderId="28" xfId="0" applyNumberFormat="1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right"/>
    </xf>
    <xf numFmtId="0" fontId="0" fillId="0" borderId="5" xfId="0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distributed" vertical="center" wrapText="1" indent="1"/>
    </xf>
    <xf numFmtId="0" fontId="4" fillId="0" borderId="26" xfId="0" applyFont="1" applyBorder="1" applyAlignment="1">
      <alignment horizontal="distributed" vertical="center" wrapText="1" indent="4"/>
    </xf>
    <xf numFmtId="0" fontId="4" fillId="0" borderId="23" xfId="0" applyFont="1" applyBorder="1" applyAlignment="1">
      <alignment horizontal="distributed" vertical="center" wrapText="1" indent="4"/>
    </xf>
    <xf numFmtId="0" fontId="4" fillId="0" borderId="27" xfId="0" applyFont="1" applyBorder="1" applyAlignment="1">
      <alignment horizontal="distributed" vertical="center" wrapText="1" indent="4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wrapText="1" justifyLastLine="1"/>
    </xf>
    <xf numFmtId="0" fontId="7" fillId="0" borderId="30" xfId="0" applyFont="1" applyFill="1" applyBorder="1" applyAlignment="1">
      <alignment horizontal="right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6" xfId="0" applyFont="1" applyFill="1" applyBorder="1" applyAlignment="1">
      <alignment horizontal="distributed" vertical="center" wrapText="1" justifyLastLine="1"/>
    </xf>
    <xf numFmtId="0" fontId="7" fillId="0" borderId="30" xfId="0" applyFont="1" applyBorder="1" applyAlignment="1">
      <alignment horizontal="right"/>
    </xf>
    <xf numFmtId="0" fontId="12" fillId="0" borderId="30" xfId="0" applyFont="1" applyBorder="1" applyAlignment="1">
      <alignment horizontal="distributed" vertical="center" wrapText="1" justifyLastLine="1"/>
    </xf>
    <xf numFmtId="0" fontId="12" fillId="0" borderId="41" xfId="0" applyFont="1" applyBorder="1" applyAlignment="1">
      <alignment horizontal="distributed" vertical="center" wrapText="1" justifyLastLine="1"/>
    </xf>
    <xf numFmtId="0" fontId="14" fillId="0" borderId="32" xfId="0" applyFont="1" applyBorder="1" applyAlignment="1">
      <alignment horizontal="distributed" vertical="center" wrapText="1" justifyLastLine="1"/>
    </xf>
    <xf numFmtId="0" fontId="14" fillId="0" borderId="33" xfId="0" applyFont="1" applyBorder="1" applyAlignment="1">
      <alignment horizontal="distributed" vertical="center" wrapText="1" justifyLastLine="1"/>
    </xf>
    <xf numFmtId="0" fontId="4" fillId="0" borderId="41" xfId="0" applyFont="1" applyBorder="1" applyAlignment="1">
      <alignment horizontal="distributed" vertical="center" wrapText="1" justifyLastLine="1"/>
    </xf>
    <xf numFmtId="0" fontId="0" fillId="0" borderId="20" xfId="0" applyBorder="1" applyAlignment="1">
      <alignment horizontal="distributed" vertical="center" wrapText="1" justifyLastLine="1"/>
    </xf>
    <xf numFmtId="0" fontId="0" fillId="0" borderId="33" xfId="0" applyBorder="1" applyAlignment="1">
      <alignment horizontal="distributed" vertical="center" wrapText="1" justifyLastLine="1"/>
    </xf>
    <xf numFmtId="0" fontId="4" fillId="0" borderId="42" xfId="0" applyFont="1" applyBorder="1" applyAlignment="1">
      <alignment horizontal="distributed" vertical="center" wrapText="1" justifyLastLine="1"/>
    </xf>
    <xf numFmtId="0" fontId="0" fillId="0" borderId="38" xfId="0" applyBorder="1" applyAlignment="1">
      <alignment horizontal="distributed" vertical="center" wrapText="1" justifyLastLine="1"/>
    </xf>
    <xf numFmtId="0" fontId="0" fillId="0" borderId="41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4" fillId="0" borderId="39" xfId="0" applyFont="1" applyBorder="1" applyAlignment="1">
      <alignment horizontal="distributed" vertical="center" wrapText="1" justifyLastLine="1"/>
    </xf>
    <xf numFmtId="0" fontId="4" fillId="0" borderId="40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distributed" vertical="center" wrapText="1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33" xfId="0" applyFont="1" applyBorder="1" applyAlignment="1">
      <alignment horizontal="distributed" vertical="center" justifyLastLine="1"/>
    </xf>
    <xf numFmtId="0" fontId="4" fillId="0" borderId="43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wrapText="1"/>
    </xf>
    <xf numFmtId="41" fontId="4" fillId="0" borderId="8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1" fontId="4" fillId="0" borderId="10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1" fontId="4" fillId="0" borderId="5" xfId="3" applyNumberFormat="1" applyFont="1" applyFill="1" applyBorder="1" applyAlignment="1">
      <alignment horizontal="center" wrapText="1"/>
    </xf>
    <xf numFmtId="41" fontId="4" fillId="0" borderId="13" xfId="3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4" xfId="3" applyFont="1" applyFill="1" applyBorder="1" applyAlignment="1">
      <alignment horizontal="center" wrapText="1"/>
    </xf>
    <xf numFmtId="0" fontId="4" fillId="0" borderId="15" xfId="3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1" fontId="4" fillId="0" borderId="22" xfId="0" applyNumberFormat="1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4" fillId="0" borderId="44" xfId="0" applyFont="1" applyFill="1" applyBorder="1" applyAlignment="1">
      <alignment horizontal="distributed" vertical="center" wrapText="1" justifyLastLine="1"/>
    </xf>
    <xf numFmtId="0" fontId="4" fillId="0" borderId="45" xfId="0" applyFont="1" applyFill="1" applyBorder="1" applyAlignment="1">
      <alignment horizontal="distributed" vertical="center" wrapText="1" justifyLastLine="1"/>
    </xf>
    <xf numFmtId="0" fontId="4" fillId="0" borderId="47" xfId="0" applyFont="1" applyFill="1" applyBorder="1" applyAlignment="1">
      <alignment horizontal="distributed" vertical="center" wrapText="1" justifyLastLine="1"/>
    </xf>
    <xf numFmtId="0" fontId="4" fillId="0" borderId="16" xfId="0" applyFont="1" applyFill="1" applyBorder="1" applyAlignment="1">
      <alignment horizontal="center" vertical="center" wrapText="1"/>
    </xf>
    <xf numFmtId="41" fontId="4" fillId="0" borderId="5" xfId="0" applyNumberFormat="1" applyFont="1" applyFill="1" applyBorder="1" applyAlignment="1">
      <alignment horizontal="center" shrinkToFit="1"/>
    </xf>
    <xf numFmtId="41" fontId="4" fillId="0" borderId="6" xfId="0" applyNumberFormat="1" applyFont="1" applyFill="1" applyBorder="1" applyAlignment="1">
      <alignment horizontal="center" shrinkToFit="1"/>
    </xf>
    <xf numFmtId="41" fontId="4" fillId="0" borderId="12" xfId="0" applyNumberFormat="1" applyFont="1" applyFill="1" applyBorder="1" applyAlignment="1">
      <alignment horizontal="center" wrapText="1"/>
    </xf>
    <xf numFmtId="41" fontId="4" fillId="0" borderId="8" xfId="0" applyNumberFormat="1" applyFont="1" applyFill="1" applyBorder="1" applyAlignment="1">
      <alignment horizontal="center" shrinkToFit="1"/>
    </xf>
    <xf numFmtId="41" fontId="4" fillId="0" borderId="12" xfId="0" applyNumberFormat="1" applyFont="1" applyFill="1" applyBorder="1" applyAlignment="1">
      <alignment horizontal="center" shrinkToFit="1"/>
    </xf>
    <xf numFmtId="41" fontId="4" fillId="0" borderId="11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shrinkToFit="1"/>
    </xf>
    <xf numFmtId="41" fontId="4" fillId="0" borderId="13" xfId="0" applyNumberFormat="1" applyFont="1" applyFill="1" applyBorder="1" applyAlignment="1">
      <alignment horizontal="center" shrinkToFit="1"/>
    </xf>
    <xf numFmtId="41" fontId="4" fillId="0" borderId="14" xfId="0" applyNumberFormat="1" applyFont="1" applyFill="1" applyBorder="1" applyAlignment="1">
      <alignment horizontal="center" shrinkToFit="1"/>
    </xf>
    <xf numFmtId="41" fontId="4" fillId="0" borderId="11" xfId="0" applyNumberFormat="1" applyFont="1" applyFill="1" applyBorder="1" applyAlignment="1">
      <alignment horizontal="center" shrinkToFit="1"/>
    </xf>
    <xf numFmtId="41" fontId="4" fillId="0" borderId="6" xfId="2" applyNumberFormat="1" applyFont="1" applyFill="1" applyBorder="1" applyAlignment="1">
      <alignment horizontal="center" shrinkToFit="1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歳　　入</a:t>
            </a:r>
          </a:p>
        </c:rich>
      </c:tx>
      <c:layout>
        <c:manualLayout>
          <c:xMode val="edge"/>
          <c:yMode val="edge"/>
          <c:x val="0.23913063498641618"/>
          <c:y val="5.2104208416833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956653600321482E-2"/>
          <c:y val="7.7154308617234463E-2"/>
          <c:w val="0.84161618306025432"/>
          <c:h val="0.89478957915831658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82B-4DD4-A3E9-550CED621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35424"/>
        <c:axId val="98477568"/>
      </c:barChart>
      <c:catAx>
        <c:axId val="9813542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千円</a:t>
                </a:r>
              </a:p>
            </c:rich>
          </c:tx>
          <c:layout>
            <c:manualLayout>
              <c:xMode val="edge"/>
              <c:yMode val="edge"/>
              <c:x val="6.8323126275882176E-2"/>
              <c:y val="0.96192384769539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8477568"/>
        <c:crosses val="autoZero"/>
        <c:auto val="1"/>
        <c:lblAlgn val="ctr"/>
        <c:lblOffset val="100"/>
        <c:tickMarkSkip val="1"/>
        <c:noMultiLvlLbl val="0"/>
      </c:catAx>
      <c:valAx>
        <c:axId val="98477568"/>
        <c:scaling>
          <c:orientation val="maxMin"/>
        </c:scaling>
        <c:delete val="0"/>
        <c:axPos val="b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135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歳　　出</a:t>
            </a:r>
          </a:p>
        </c:rich>
      </c:tx>
      <c:layout>
        <c:manualLayout>
          <c:xMode val="edge"/>
          <c:yMode val="edge"/>
          <c:x val="0.53869960132534456"/>
          <c:y val="5.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03405572755415E-2"/>
          <c:y val="8.1000039550800568E-2"/>
          <c:w val="0.83281733746130027"/>
          <c:h val="0.89100043505880622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66-463C-B6E0-9D4AD4FA5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06656"/>
        <c:axId val="92008832"/>
      </c:barChart>
      <c:catAx>
        <c:axId val="920066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千円</a:t>
                </a:r>
              </a:p>
            </c:rich>
          </c:tx>
          <c:layout>
            <c:manualLayout>
              <c:xMode val="edge"/>
              <c:yMode val="edge"/>
              <c:x val="0.85758514879517611"/>
              <c:y val="0.962000419947506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00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008832"/>
        <c:scaling>
          <c:orientation val="minMax"/>
        </c:scaling>
        <c:delete val="0"/>
        <c:axPos val="b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006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歳　　入</a:t>
            </a:r>
          </a:p>
        </c:rich>
      </c:tx>
      <c:layout>
        <c:manualLayout>
          <c:xMode val="edge"/>
          <c:yMode val="edge"/>
          <c:x val="0.23913063498641618"/>
          <c:y val="5.2104208416833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8533334344268"/>
          <c:y val="7.7154308617234463E-2"/>
          <c:w val="0.69875882357401187"/>
          <c:h val="0.89478957915831658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'表-一般会計決算規模の推移'!$L$3:$L$27</c:f>
              <c:strCache>
                <c:ptCount val="25"/>
                <c:pt idx="0">
                  <c:v>29年</c:v>
                </c:pt>
                <c:pt idx="1">
                  <c:v>27年</c:v>
                </c:pt>
                <c:pt idx="2">
                  <c:v>25年</c:v>
                </c:pt>
                <c:pt idx="3">
                  <c:v>23年</c:v>
                </c:pt>
                <c:pt idx="4">
                  <c:v>21年</c:v>
                </c:pt>
                <c:pt idx="5">
                  <c:v>19年</c:v>
                </c:pt>
                <c:pt idx="6">
                  <c:v>17年</c:v>
                </c:pt>
                <c:pt idx="7">
                  <c:v>15年</c:v>
                </c:pt>
                <c:pt idx="8">
                  <c:v>13年</c:v>
                </c:pt>
                <c:pt idx="9">
                  <c:v>11年</c:v>
                </c:pt>
                <c:pt idx="10">
                  <c:v>９ 年</c:v>
                </c:pt>
                <c:pt idx="11">
                  <c:v>７ 年</c:v>
                </c:pt>
                <c:pt idx="12">
                  <c:v>５ 年</c:v>
                </c:pt>
                <c:pt idx="13">
                  <c:v>３ 年</c:v>
                </c:pt>
                <c:pt idx="14">
                  <c:v>元年</c:v>
                </c:pt>
                <c:pt idx="15">
                  <c:v>62年</c:v>
                </c:pt>
                <c:pt idx="16">
                  <c:v>60年</c:v>
                </c:pt>
                <c:pt idx="17">
                  <c:v>58年</c:v>
                </c:pt>
                <c:pt idx="18">
                  <c:v>56年</c:v>
                </c:pt>
                <c:pt idx="19">
                  <c:v>54年</c:v>
                </c:pt>
                <c:pt idx="20">
                  <c:v>52年</c:v>
                </c:pt>
                <c:pt idx="21">
                  <c:v>50年</c:v>
                </c:pt>
                <c:pt idx="22">
                  <c:v>48年</c:v>
                </c:pt>
                <c:pt idx="23">
                  <c:v>46年</c:v>
                </c:pt>
                <c:pt idx="24">
                  <c:v>44年</c:v>
                </c:pt>
              </c:strCache>
            </c:strRef>
          </c:cat>
          <c:val>
            <c:numRef>
              <c:f>'表-一般会計決算規模の推移'!$M$3:$M$27</c:f>
              <c:numCache>
                <c:formatCode>General</c:formatCode>
                <c:ptCount val="25"/>
                <c:pt idx="0">
                  <c:v>11389594</c:v>
                </c:pt>
                <c:pt idx="1">
                  <c:v>10417363</c:v>
                </c:pt>
                <c:pt idx="2">
                  <c:v>10411553</c:v>
                </c:pt>
                <c:pt idx="3">
                  <c:v>10989408</c:v>
                </c:pt>
                <c:pt idx="4">
                  <c:v>10999701</c:v>
                </c:pt>
                <c:pt idx="5">
                  <c:v>9816392</c:v>
                </c:pt>
                <c:pt idx="6">
                  <c:v>10394026</c:v>
                </c:pt>
                <c:pt idx="7">
                  <c:v>11952006</c:v>
                </c:pt>
                <c:pt idx="8">
                  <c:v>12095866</c:v>
                </c:pt>
                <c:pt idx="9">
                  <c:v>13514536</c:v>
                </c:pt>
                <c:pt idx="10">
                  <c:v>12391768</c:v>
                </c:pt>
                <c:pt idx="11">
                  <c:v>12652784</c:v>
                </c:pt>
                <c:pt idx="12">
                  <c:v>12725554</c:v>
                </c:pt>
                <c:pt idx="13">
                  <c:v>9857787</c:v>
                </c:pt>
                <c:pt idx="14">
                  <c:v>9717896</c:v>
                </c:pt>
                <c:pt idx="15">
                  <c:v>9411362</c:v>
                </c:pt>
                <c:pt idx="16">
                  <c:v>8444102</c:v>
                </c:pt>
                <c:pt idx="17">
                  <c:v>6400096</c:v>
                </c:pt>
                <c:pt idx="18">
                  <c:v>6607752</c:v>
                </c:pt>
                <c:pt idx="19">
                  <c:v>4939740</c:v>
                </c:pt>
                <c:pt idx="20">
                  <c:v>4085826</c:v>
                </c:pt>
                <c:pt idx="21">
                  <c:v>3061974</c:v>
                </c:pt>
                <c:pt idx="22">
                  <c:v>1948574</c:v>
                </c:pt>
                <c:pt idx="23">
                  <c:v>1292460</c:v>
                </c:pt>
                <c:pt idx="24">
                  <c:v>914362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3-4AFC-AF58-AA74EDCF2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52576"/>
        <c:axId val="92154496"/>
      </c:barChart>
      <c:catAx>
        <c:axId val="921525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千円</a:t>
                </a:r>
              </a:p>
            </c:rich>
          </c:tx>
          <c:layout>
            <c:manualLayout>
              <c:xMode val="edge"/>
              <c:yMode val="edge"/>
              <c:x val="6.8323126275882176E-2"/>
              <c:y val="0.96192384769539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2154496"/>
        <c:crosses val="autoZero"/>
        <c:auto val="1"/>
        <c:lblAlgn val="ctr"/>
        <c:lblOffset val="100"/>
        <c:tickMarkSkip val="1"/>
        <c:noMultiLvlLbl val="0"/>
      </c:catAx>
      <c:valAx>
        <c:axId val="92154496"/>
        <c:scaling>
          <c:orientation val="maxMin"/>
        </c:scaling>
        <c:delete val="0"/>
        <c:axPos val="b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15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歳　　出</a:t>
            </a:r>
          </a:p>
        </c:rich>
      </c:tx>
      <c:layout>
        <c:manualLayout>
          <c:xMode val="edge"/>
          <c:yMode val="edge"/>
          <c:x val="0.53869960132534456"/>
          <c:y val="5.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31888544891641"/>
          <c:y val="8.0000039062519068E-2"/>
          <c:w val="0.69659442724458209"/>
          <c:h val="0.89200043554708763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'表-一般会計決算規模の推移'!$O$3:$O$27</c:f>
              <c:strCache>
                <c:ptCount val="25"/>
                <c:pt idx="0">
                  <c:v>29年</c:v>
                </c:pt>
                <c:pt idx="1">
                  <c:v>27年</c:v>
                </c:pt>
                <c:pt idx="2">
                  <c:v>25年</c:v>
                </c:pt>
                <c:pt idx="3">
                  <c:v>23年</c:v>
                </c:pt>
                <c:pt idx="4">
                  <c:v>21年</c:v>
                </c:pt>
                <c:pt idx="5">
                  <c:v>19年</c:v>
                </c:pt>
                <c:pt idx="6">
                  <c:v>17年</c:v>
                </c:pt>
                <c:pt idx="7">
                  <c:v>15年</c:v>
                </c:pt>
                <c:pt idx="8">
                  <c:v>13年</c:v>
                </c:pt>
                <c:pt idx="9">
                  <c:v>11年</c:v>
                </c:pt>
                <c:pt idx="10">
                  <c:v>９ 年</c:v>
                </c:pt>
                <c:pt idx="11">
                  <c:v>７ 年</c:v>
                </c:pt>
                <c:pt idx="12">
                  <c:v>５ 年</c:v>
                </c:pt>
                <c:pt idx="13">
                  <c:v>３ 年</c:v>
                </c:pt>
                <c:pt idx="14">
                  <c:v>元年</c:v>
                </c:pt>
                <c:pt idx="15">
                  <c:v>62年</c:v>
                </c:pt>
                <c:pt idx="16">
                  <c:v>60年</c:v>
                </c:pt>
                <c:pt idx="17">
                  <c:v>58年</c:v>
                </c:pt>
                <c:pt idx="18">
                  <c:v>56年</c:v>
                </c:pt>
                <c:pt idx="19">
                  <c:v>54年</c:v>
                </c:pt>
                <c:pt idx="20">
                  <c:v>52年</c:v>
                </c:pt>
                <c:pt idx="21">
                  <c:v>50年</c:v>
                </c:pt>
                <c:pt idx="22">
                  <c:v>48年</c:v>
                </c:pt>
                <c:pt idx="23">
                  <c:v>46年</c:v>
                </c:pt>
                <c:pt idx="24">
                  <c:v>44年</c:v>
                </c:pt>
              </c:strCache>
            </c:strRef>
          </c:cat>
          <c:val>
            <c:numRef>
              <c:f>'表-一般会計決算規模の推移'!$P$3:$P$27</c:f>
              <c:numCache>
                <c:formatCode>General</c:formatCode>
                <c:ptCount val="25"/>
                <c:pt idx="0">
                  <c:v>11343468</c:v>
                </c:pt>
                <c:pt idx="1">
                  <c:v>10338682</c:v>
                </c:pt>
                <c:pt idx="2">
                  <c:v>10302071</c:v>
                </c:pt>
                <c:pt idx="3">
                  <c:v>10876847</c:v>
                </c:pt>
                <c:pt idx="4">
                  <c:v>10899208</c:v>
                </c:pt>
                <c:pt idx="5">
                  <c:v>9740862</c:v>
                </c:pt>
                <c:pt idx="6">
                  <c:v>10329236</c:v>
                </c:pt>
                <c:pt idx="7">
                  <c:v>11873985</c:v>
                </c:pt>
                <c:pt idx="8">
                  <c:v>11940925</c:v>
                </c:pt>
                <c:pt idx="9">
                  <c:v>13423107</c:v>
                </c:pt>
                <c:pt idx="10">
                  <c:v>12332515</c:v>
                </c:pt>
                <c:pt idx="11">
                  <c:v>12581527</c:v>
                </c:pt>
                <c:pt idx="12">
                  <c:v>12674419</c:v>
                </c:pt>
                <c:pt idx="13">
                  <c:v>9820102</c:v>
                </c:pt>
                <c:pt idx="14">
                  <c:v>9678464</c:v>
                </c:pt>
                <c:pt idx="15">
                  <c:v>9296113</c:v>
                </c:pt>
                <c:pt idx="16">
                  <c:v>8345781</c:v>
                </c:pt>
                <c:pt idx="17">
                  <c:v>6308815</c:v>
                </c:pt>
                <c:pt idx="18">
                  <c:v>6534418</c:v>
                </c:pt>
                <c:pt idx="19">
                  <c:v>4877647</c:v>
                </c:pt>
                <c:pt idx="20">
                  <c:v>4023166</c:v>
                </c:pt>
                <c:pt idx="21">
                  <c:v>2993709</c:v>
                </c:pt>
                <c:pt idx="22">
                  <c:v>1900290</c:v>
                </c:pt>
                <c:pt idx="23">
                  <c:v>1262985</c:v>
                </c:pt>
                <c:pt idx="24">
                  <c:v>895942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5-482B-9E80-D2D155461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99552"/>
        <c:axId val="92656384"/>
      </c:barChart>
      <c:catAx>
        <c:axId val="921995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千円</a:t>
                </a:r>
              </a:p>
            </c:rich>
          </c:tx>
          <c:layout>
            <c:manualLayout>
              <c:xMode val="edge"/>
              <c:yMode val="edge"/>
              <c:x val="0.85758514879517611"/>
              <c:y val="0.962000419947506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65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56384"/>
        <c:scaling>
          <c:orientation val="minMax"/>
        </c:scaling>
        <c:delete val="0"/>
        <c:axPos val="b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199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一 般 会 計 歳 入 決 算 額 構 成 図</a:t>
            </a:r>
          </a:p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（平成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29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年度）</a:t>
            </a:r>
          </a:p>
        </c:rich>
      </c:tx>
      <c:layout>
        <c:manualLayout>
          <c:xMode val="edge"/>
          <c:yMode val="edge"/>
          <c:x val="0.27172245574566339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4315764951997"/>
          <c:y val="0.30266706076440203"/>
          <c:w val="0.7977895404286699"/>
          <c:h val="0.67333421007058603"/>
        </c:manualLayout>
      </c:layout>
      <c:pieChart>
        <c:varyColors val="1"/>
        <c:ser>
          <c:idx val="1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75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E4-4C93-B526-B88BAA800BCD}"/>
              </c:ext>
            </c:extLst>
          </c:dPt>
          <c:dPt>
            <c:idx val="1"/>
            <c:bubble3D val="0"/>
            <c:spPr>
              <a:pattFill prst="narVert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E4-4C93-B526-B88BAA800BCD}"/>
              </c:ext>
            </c:extLst>
          </c:dPt>
          <c:dPt>
            <c:idx val="2"/>
            <c:bubble3D val="0"/>
            <c:spPr>
              <a:pattFill prst="pct8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E4-4C93-B526-B88BAA800BCD}"/>
              </c:ext>
            </c:extLst>
          </c:dPt>
          <c:dPt>
            <c:idx val="3"/>
            <c:bubble3D val="0"/>
            <c:spPr>
              <a:pattFill prst="dkUp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E4-4C93-B526-B88BAA800BCD}"/>
              </c:ext>
            </c:extLst>
          </c:dPt>
          <c:dPt>
            <c:idx val="4"/>
            <c:bubble3D val="0"/>
            <c:spPr>
              <a:pattFill prst="pct8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0E4-4C93-B526-B88BAA800BCD}"/>
              </c:ext>
            </c:extLst>
          </c:dPt>
          <c:dPt>
            <c:idx val="5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0E4-4C93-B526-B88BAA800BCD}"/>
              </c:ext>
            </c:extLst>
          </c:dPt>
          <c:dPt>
            <c:idx val="6"/>
            <c:bubble3D val="0"/>
            <c:spPr>
              <a:pattFill prst="trellis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0E4-4C93-B526-B88BAA800BCD}"/>
              </c:ext>
            </c:extLst>
          </c:dPt>
          <c:dPt>
            <c:idx val="7"/>
            <c:bubble3D val="0"/>
            <c:spPr>
              <a:pattFill prst="narHorz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0E4-4C93-B526-B88BAA800BCD}"/>
              </c:ext>
            </c:extLst>
          </c:dPt>
          <c:dPt>
            <c:idx val="8"/>
            <c:bubble3D val="0"/>
            <c:spPr>
              <a:pattFill prst="pct9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0E4-4C93-B526-B88BAA800BCD}"/>
              </c:ext>
            </c:extLst>
          </c:dPt>
          <c:dPt>
            <c:idx val="9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0E4-4C93-B526-B88BAA800BCD}"/>
              </c:ext>
            </c:extLst>
          </c:dPt>
          <c:dPt>
            <c:idx val="10"/>
            <c:bubble3D val="0"/>
            <c:spPr>
              <a:pattFill prst="pct6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0E4-4C93-B526-B88BAA800BCD}"/>
              </c:ext>
            </c:extLst>
          </c:dPt>
          <c:dPt>
            <c:idx val="11"/>
            <c:bubble3D val="0"/>
            <c:spPr>
              <a:pattFill prst="pct8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0E4-4C93-B526-B88BAA800BCD}"/>
              </c:ext>
            </c:extLst>
          </c:dPt>
          <c:dPt>
            <c:idx val="12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0E4-4C93-B526-B88BAA800BC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A-E0E4-4C93-B526-B88BAA800BCD}"/>
              </c:ext>
            </c:extLst>
          </c:dPt>
          <c:dPt>
            <c:idx val="14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E0E4-4C93-B526-B88BAA800BCD}"/>
              </c:ext>
            </c:extLst>
          </c:dPt>
          <c:dLbls>
            <c:dLbl>
              <c:idx val="0"/>
              <c:layout>
                <c:manualLayout>
                  <c:x val="-0.18201835296903676"/>
                  <c:y val="7.1859748967022685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地方交付税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4,061,654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(35.6%)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E4-4C93-B526-B88BAA800BCD}"/>
                </c:ext>
              </c:extLst>
            </c:dLbl>
            <c:dLbl>
              <c:idx val="1"/>
              <c:layout>
                <c:manualLayout>
                  <c:x val="-9.7805300653207902E-2"/>
                  <c:y val="-0.13144720771289728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町　税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2,253,819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(19.8%)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E4-4C93-B526-B88BAA800BCD}"/>
                </c:ext>
              </c:extLst>
            </c:dLbl>
            <c:dLbl>
              <c:idx val="2"/>
              <c:layout>
                <c:manualLayout>
                  <c:x val="4.6411461725179105E-2"/>
                  <c:y val="-0.36303110626023238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国庫支出金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776,093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(6.8%)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E4-4C93-B526-B88BAA800BCD}"/>
                </c:ext>
              </c:extLst>
            </c:dLbl>
            <c:dLbl>
              <c:idx val="3"/>
              <c:layout>
                <c:manualLayout>
                  <c:x val="0.16409464606397883"/>
                  <c:y val="-2.2997713157142607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道支出金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929,935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(8.2%)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E4-4C93-B526-B88BAA800BCD}"/>
                </c:ext>
              </c:extLst>
            </c:dLbl>
            <c:dLbl>
              <c:idx val="4"/>
              <c:layout>
                <c:manualLayout>
                  <c:x val="0.24706869536044837"/>
                  <c:y val="0.28438593071905616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町債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1,532,372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(13.4%)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E4-4C93-B526-B88BAA800BCD}"/>
                </c:ext>
              </c:extLst>
            </c:dLbl>
            <c:dLbl>
              <c:idx val="5"/>
              <c:layout>
                <c:manualLayout>
                  <c:x val="-7.0684427604444183E-2"/>
                  <c:y val="7.4106052337517214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諸収入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580,583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(5.1%)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E4-4C93-B526-B88BAA800BCD}"/>
                </c:ext>
              </c:extLst>
            </c:dLbl>
            <c:dLbl>
              <c:idx val="6"/>
              <c:layout>
                <c:manualLayout>
                  <c:x val="-0.10350269374222959"/>
                  <c:y val="6.2596346248798049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地方消費税交付金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396,666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(3.5%)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E4-4C93-B526-B88BAA800BCD}"/>
                </c:ext>
              </c:extLst>
            </c:dLbl>
            <c:dLbl>
              <c:idx val="7"/>
              <c:layout>
                <c:manualLayout>
                  <c:x val="-0.14583482327866912"/>
                  <c:y val="1.5387269041864786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使用料及び手数料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396,666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(2.6%)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70935212045864"/>
                      <c:h val="8.09570957095709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0E4-4C93-B526-B88BAA800BCD}"/>
                </c:ext>
              </c:extLst>
            </c:dLbl>
            <c:dLbl>
              <c:idx val="8"/>
              <c:layout>
                <c:manualLayout>
                  <c:x val="-0.2401833718153652"/>
                  <c:y val="-6.0538577479795221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地方譲与税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145,971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(1.3%)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63917668186211"/>
                      <c:h val="7.27062706270627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E0E4-4C93-B526-B88BAA800BCD}"/>
                </c:ext>
              </c:extLst>
            </c:dLbl>
            <c:dLbl>
              <c:idx val="9"/>
              <c:layout>
                <c:manualLayout>
                  <c:x val="-0.10711818917372171"/>
                  <c:y val="-9.1595982432888995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繰入金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85,640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(0.7%)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36591478696742"/>
                      <c:h val="7.27062706270627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E0E4-4C93-B526-B88BAA800BCD}"/>
                </c:ext>
              </c:extLst>
            </c:dLbl>
            <c:dLbl>
              <c:idx val="10"/>
              <c:layout>
                <c:manualLayout>
                  <c:x val="-0.13273214532393973"/>
                  <c:y val="-0.15854155297419506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分担金及び負担金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174,589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(1.5%)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48120300751881"/>
                      <c:h val="8.26072607260725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E0E4-4C93-B526-B88BAA800BCD}"/>
                </c:ext>
              </c:extLst>
            </c:dLbl>
            <c:dLbl>
              <c:idx val="11"/>
              <c:layout>
                <c:manualLayout>
                  <c:x val="0.15004787559449806"/>
                  <c:y val="-0.14929302772796965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繰越金　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 </a:t>
                    </a: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54,234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(0.5%)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63917668186211"/>
                      <c:h val="8.42574257425742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E0E4-4C93-B526-B88BAA800BCD}"/>
                </c:ext>
              </c:extLst>
            </c:dLbl>
            <c:dLbl>
              <c:idx val="12"/>
              <c:layout>
                <c:manualLayout>
                  <c:x val="0.15053223610206612"/>
                  <c:y val="-6.1901782697954821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財産収入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43,621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(0.4%)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037593984962408"/>
                      <c:h val="8.75577557755775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E0E4-4C93-B526-B88BAA800BCD}"/>
                </c:ext>
              </c:extLst>
            </c:dLbl>
            <c:dLbl>
              <c:idx val="13"/>
              <c:layout>
                <c:manualLayout>
                  <c:x val="0.38113109545517337"/>
                  <c:y val="-4.3287596476183084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地方特例交付金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6,196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(0.1%)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18287845598249"/>
                      <c:h val="9.41584158415841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E0E4-4C93-B526-B88BAA800BCD}"/>
                </c:ext>
              </c:extLst>
            </c:dLbl>
            <c:dLbl>
              <c:idx val="14"/>
              <c:layout>
                <c:manualLayout>
                  <c:x val="0.28630126497345709"/>
                  <c:y val="4.8902250461266596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その他 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55,318</a:t>
                    </a:r>
                    <a:r>
                      <a:rPr lang="ja-JP" altLang="en-US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(0.5%)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36090225563911"/>
                      <c:h val="8.09570957095709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E0E4-4C93-B526-B88BAA800BCD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'表-一般会計歳入決算額構成図'!$K$2:$K$16</c:f>
              <c:strCache>
                <c:ptCount val="15"/>
                <c:pt idx="0">
                  <c:v>地方交付税</c:v>
                </c:pt>
                <c:pt idx="1">
                  <c:v>町税</c:v>
                </c:pt>
                <c:pt idx="2">
                  <c:v>町債</c:v>
                </c:pt>
                <c:pt idx="3">
                  <c:v>道支出金</c:v>
                </c:pt>
                <c:pt idx="4">
                  <c:v>国庫支出金</c:v>
                </c:pt>
                <c:pt idx="5">
                  <c:v>諸収入</c:v>
                </c:pt>
                <c:pt idx="6">
                  <c:v>地方消費税交付金</c:v>
                </c:pt>
                <c:pt idx="7">
                  <c:v>使用料・手数料</c:v>
                </c:pt>
                <c:pt idx="8">
                  <c:v>地方譲与税</c:v>
                </c:pt>
                <c:pt idx="9">
                  <c:v>その他</c:v>
                </c:pt>
                <c:pt idx="10">
                  <c:v>繰入金</c:v>
                </c:pt>
                <c:pt idx="11">
                  <c:v>分担金及び負担金</c:v>
                </c:pt>
                <c:pt idx="12">
                  <c:v>繰越金</c:v>
                </c:pt>
                <c:pt idx="13">
                  <c:v>財産収入</c:v>
                </c:pt>
                <c:pt idx="14">
                  <c:v>地方特例交付金</c:v>
                </c:pt>
              </c:strCache>
            </c:strRef>
          </c:cat>
          <c:val>
            <c:numRef>
              <c:f>'表-一般会計歳入決算額構成図'!$L$2:$L$16</c:f>
              <c:numCache>
                <c:formatCode>#,##0_);[Red]\(#,##0\)</c:formatCode>
                <c:ptCount val="15"/>
                <c:pt idx="0">
                  <c:v>4061654</c:v>
                </c:pt>
                <c:pt idx="1">
                  <c:v>2253819</c:v>
                </c:pt>
                <c:pt idx="2">
                  <c:v>1532372</c:v>
                </c:pt>
                <c:pt idx="3">
                  <c:v>929935</c:v>
                </c:pt>
                <c:pt idx="4">
                  <c:v>776093</c:v>
                </c:pt>
                <c:pt idx="5">
                  <c:v>580583</c:v>
                </c:pt>
                <c:pt idx="6">
                  <c:v>396666</c:v>
                </c:pt>
                <c:pt idx="7">
                  <c:v>292903</c:v>
                </c:pt>
                <c:pt idx="8">
                  <c:v>145971</c:v>
                </c:pt>
                <c:pt idx="9">
                  <c:v>55318</c:v>
                </c:pt>
                <c:pt idx="10">
                  <c:v>85640</c:v>
                </c:pt>
                <c:pt idx="11">
                  <c:v>174589</c:v>
                </c:pt>
                <c:pt idx="12">
                  <c:v>54234</c:v>
                </c:pt>
                <c:pt idx="13">
                  <c:v>43621</c:v>
                </c:pt>
                <c:pt idx="14">
                  <c:v>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0E4-4C93-B526-B88BAA800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一 般 会 計 歳 出 決 算 額 構 成 図</a:t>
            </a:r>
          </a:p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（平成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29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年度）</a:t>
            </a:r>
          </a:p>
        </c:rich>
      </c:tx>
      <c:layout>
        <c:manualLayout>
          <c:xMode val="edge"/>
          <c:yMode val="edge"/>
          <c:x val="0.27330221166633517"/>
          <c:y val="6.66666666666666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4315764951997"/>
          <c:y val="0.29066704513938169"/>
          <c:w val="0.7977895404286699"/>
          <c:h val="0.67333421007058603"/>
        </c:manualLayout>
      </c:layout>
      <c:pieChart>
        <c:varyColors val="1"/>
        <c:ser>
          <c:idx val="1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75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9E-44B0-90AA-AACF61A14C86}"/>
              </c:ext>
            </c:extLst>
          </c:dPt>
          <c:dPt>
            <c:idx val="1"/>
            <c:bubble3D val="0"/>
            <c:spPr>
              <a:pattFill prst="narVert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9E-44B0-90AA-AACF61A14C86}"/>
              </c:ext>
            </c:extLst>
          </c:dPt>
          <c:dPt>
            <c:idx val="2"/>
            <c:bubble3D val="0"/>
            <c:spPr>
              <a:pattFill prst="pct8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9E-44B0-90AA-AACF61A14C86}"/>
              </c:ext>
            </c:extLst>
          </c:dPt>
          <c:dPt>
            <c:idx val="3"/>
            <c:bubble3D val="0"/>
            <c:spPr>
              <a:pattFill prst="dkUp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9E-44B0-90AA-AACF61A14C86}"/>
              </c:ext>
            </c:extLst>
          </c:dPt>
          <c:dPt>
            <c:idx val="4"/>
            <c:bubble3D val="0"/>
            <c:spPr>
              <a:pattFill prst="pct8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C9E-44B0-90AA-AACF61A14C86}"/>
              </c:ext>
            </c:extLst>
          </c:dPt>
          <c:dPt>
            <c:idx val="5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C9E-44B0-90AA-AACF61A14C86}"/>
              </c:ext>
            </c:extLst>
          </c:dPt>
          <c:dPt>
            <c:idx val="6"/>
            <c:bubble3D val="0"/>
            <c:spPr>
              <a:pattFill prst="trellis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C9E-44B0-90AA-AACF61A14C86}"/>
              </c:ext>
            </c:extLst>
          </c:dPt>
          <c:dPt>
            <c:idx val="7"/>
            <c:bubble3D val="0"/>
            <c:spPr>
              <a:pattFill prst="narHorz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C9E-44B0-90AA-AACF61A14C86}"/>
              </c:ext>
            </c:extLst>
          </c:dPt>
          <c:dPt>
            <c:idx val="8"/>
            <c:bubble3D val="0"/>
            <c:spPr>
              <a:pattFill prst="pct9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C9E-44B0-90AA-AACF61A14C86}"/>
              </c:ext>
            </c:extLst>
          </c:dPt>
          <c:dPt>
            <c:idx val="9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C9E-44B0-90AA-AACF61A14C86}"/>
              </c:ext>
            </c:extLst>
          </c:dPt>
          <c:dPt>
            <c:idx val="10"/>
            <c:bubble3D val="0"/>
            <c:spPr>
              <a:pattFill prst="pct6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C9E-44B0-90AA-AACF61A14C86}"/>
              </c:ext>
            </c:extLst>
          </c:dPt>
          <c:dLbls>
            <c:dLbl>
              <c:idx val="0"/>
              <c:layout>
                <c:manualLayout>
                  <c:x val="-0.17079430450094196"/>
                  <c:y val="0.14910053522721417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民生費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2,471,691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千円（</a:t>
                    </a: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21.8%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）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63037755496017"/>
                      <c:h val="6.94766095414543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C9E-44B0-90AA-AACF61A14C86}"/>
                </c:ext>
              </c:extLst>
            </c:dLbl>
            <c:dLbl>
              <c:idx val="1"/>
              <c:layout>
                <c:manualLayout>
                  <c:x val="-0.17218549761517551"/>
                  <c:y val="-8.7136405743399703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教育費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2,262,770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(19.9%)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63037755496017"/>
                      <c:h val="6.94766095414543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C9E-44B0-90AA-AACF61A14C86}"/>
                </c:ext>
              </c:extLst>
            </c:dLbl>
            <c:dLbl>
              <c:idx val="2"/>
              <c:layout>
                <c:manualLayout>
                  <c:x val="-4.7878383701294394E-2"/>
                  <c:y val="-9.321689568215738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土木費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1,342,254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(11.8%)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63037755496017"/>
                      <c:h val="6.94766095414543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C9E-44B0-90AA-AACF61A14C86}"/>
                </c:ext>
              </c:extLst>
            </c:dLbl>
            <c:dLbl>
              <c:idx val="3"/>
              <c:layout>
                <c:manualLayout>
                  <c:x val="0.14302878559199417"/>
                  <c:y val="-0.12869403273120272"/>
                </c:manualLayout>
              </c:layout>
              <c:tx>
                <c:rich>
                  <a:bodyPr vertOverflow="clip" horzOverflow="clip"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総務費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1,241,,146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(10.9%)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63037755496017"/>
                      <c:h val="6.94766095414543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C9E-44B0-90AA-AACF61A14C86}"/>
                </c:ext>
              </c:extLst>
            </c:dLbl>
            <c:dLbl>
              <c:idx val="4"/>
              <c:layout>
                <c:manualLayout>
                  <c:x val="0.17512840612605446"/>
                  <c:y val="-5.1902115176779375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公債費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1,085,930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(9.6%)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63037755496017"/>
                      <c:h val="6.94766095414543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C9E-44B0-90AA-AACF61A14C86}"/>
                </c:ext>
              </c:extLst>
            </c:dLbl>
            <c:dLbl>
              <c:idx val="5"/>
              <c:layout>
                <c:manualLayout>
                  <c:x val="0.1607824876273824"/>
                  <c:y val="3.5777623385312131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衛生費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958,693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(8.5%)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63037755496017"/>
                      <c:h val="6.94766095414543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C9E-44B0-90AA-AACF61A14C86}"/>
                </c:ext>
              </c:extLst>
            </c:dLbl>
            <c:dLbl>
              <c:idx val="6"/>
              <c:layout>
                <c:manualLayout>
                  <c:x val="0.14555330657961962"/>
                  <c:y val="8.7973212907210122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農林水産業費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847,996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(7.5%)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63037755496017"/>
                      <c:h val="6.94766095414543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C9E-44B0-90AA-AACF61A14C86}"/>
                </c:ext>
              </c:extLst>
            </c:dLbl>
            <c:dLbl>
              <c:idx val="7"/>
              <c:layout>
                <c:manualLayout>
                  <c:x val="-0.11591986365745886"/>
                  <c:y val="4.2125726931192424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商工費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529,474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(4.7%)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63037755496017"/>
                      <c:h val="6.94766095414543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C9E-44B0-90AA-AACF61A14C86}"/>
                </c:ext>
              </c:extLst>
            </c:dLbl>
            <c:dLbl>
              <c:idx val="8"/>
              <c:layout>
                <c:manualLayout>
                  <c:x val="-0.22034350832446092"/>
                  <c:y val="-3.6164119190983508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消防費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458,550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(4.0%)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63037755496017"/>
                      <c:h val="6.94766095414543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C9E-44B0-90AA-AACF61A14C86}"/>
                </c:ext>
              </c:extLst>
            </c:dLbl>
            <c:dLbl>
              <c:idx val="9"/>
              <c:layout>
                <c:manualLayout>
                  <c:x val="-0.11746838108832233"/>
                  <c:y val="-5.3646364057434011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議会費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112,227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(1.0%)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63037755496017"/>
                      <c:h val="0.115794349235757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C9E-44B0-90AA-AACF61A14C86}"/>
                </c:ext>
              </c:extLst>
            </c:dLbl>
            <c:dLbl>
              <c:idx val="10"/>
              <c:layout>
                <c:manualLayout>
                  <c:x val="0.19466251711106686"/>
                  <c:y val="-3.1114456281200145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労働費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32,727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(0.3%)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63037755496017"/>
                      <c:h val="0.115794349235757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7C9E-44B0-90AA-AACF61A14C86}"/>
                </c:ext>
              </c:extLst>
            </c:dLbl>
            <c:dLbl>
              <c:idx val="11"/>
              <c:layout>
                <c:manualLayout>
                  <c:x val="9.987104385943589E-2"/>
                  <c:y val="-3.9603041324589257E-2"/>
                </c:manualLayout>
              </c:layout>
              <c:tx>
                <c:rich>
                  <a:bodyPr/>
                  <a:lstStyle/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災害復旧費</a:t>
                    </a:r>
                  </a:p>
                  <a:p>
                    <a:pPr>
                      <a:defRPr sz="1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12,863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千円</a:t>
                    </a: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(0.1%)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C9E-44B0-90AA-AACF61A14C86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'表-一般会計歳出決算額構成図'!$K$2:$K$12</c:f>
              <c:strCache>
                <c:ptCount val="11"/>
                <c:pt idx="0">
                  <c:v>民生費</c:v>
                </c:pt>
                <c:pt idx="1">
                  <c:v>教育費</c:v>
                </c:pt>
                <c:pt idx="2">
                  <c:v>土木費</c:v>
                </c:pt>
                <c:pt idx="3">
                  <c:v>総務費</c:v>
                </c:pt>
                <c:pt idx="4">
                  <c:v>公債費</c:v>
                </c:pt>
                <c:pt idx="5">
                  <c:v>衛生費</c:v>
                </c:pt>
                <c:pt idx="6">
                  <c:v>農林水産業費</c:v>
                </c:pt>
                <c:pt idx="7">
                  <c:v>商工費</c:v>
                </c:pt>
                <c:pt idx="8">
                  <c:v>消防費</c:v>
                </c:pt>
                <c:pt idx="9">
                  <c:v>議会費</c:v>
                </c:pt>
                <c:pt idx="10">
                  <c:v>労働費</c:v>
                </c:pt>
              </c:strCache>
            </c:strRef>
          </c:cat>
          <c:val>
            <c:numRef>
              <c:f>'表-一般会計歳出決算額構成図'!$L$2:$L$12</c:f>
              <c:numCache>
                <c:formatCode>#,##0_);[Red]\(#,##0\)</c:formatCode>
                <c:ptCount val="11"/>
                <c:pt idx="0">
                  <c:v>2471691</c:v>
                </c:pt>
                <c:pt idx="1">
                  <c:v>2262770</c:v>
                </c:pt>
                <c:pt idx="2">
                  <c:v>1342254</c:v>
                </c:pt>
                <c:pt idx="3">
                  <c:v>1241146</c:v>
                </c:pt>
                <c:pt idx="4">
                  <c:v>1085930</c:v>
                </c:pt>
                <c:pt idx="5">
                  <c:v>958693</c:v>
                </c:pt>
                <c:pt idx="6">
                  <c:v>847996</c:v>
                </c:pt>
                <c:pt idx="7">
                  <c:v>529474</c:v>
                </c:pt>
                <c:pt idx="8">
                  <c:v>458550</c:v>
                </c:pt>
                <c:pt idx="9">
                  <c:v>112227</c:v>
                </c:pt>
                <c:pt idx="10">
                  <c:v>32737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C9E-44B0-90AA-AACF61A14C86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8-7C9E-44B0-90AA-AACF61A14C8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C9E-44B0-90AA-AACF61A14C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7C9E-44B0-90AA-AACF61A14C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7C9E-44B0-90AA-AACF61A14C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7C9E-44B0-90AA-AACF61A14C8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7C9E-44B0-90AA-AACF61A14C8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7C9E-44B0-90AA-AACF61A14C8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7C9E-44B0-90AA-AACF61A14C8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7C9E-44B0-90AA-AACF61A14C8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7C9E-44B0-90AA-AACF61A14C8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7C9E-44B0-90AA-AACF61A14C8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'表-一般会計歳出決算額構成図'!$K$2:$K$12</c:f>
              <c:strCache>
                <c:ptCount val="11"/>
                <c:pt idx="0">
                  <c:v>民生費</c:v>
                </c:pt>
                <c:pt idx="1">
                  <c:v>教育費</c:v>
                </c:pt>
                <c:pt idx="2">
                  <c:v>土木費</c:v>
                </c:pt>
                <c:pt idx="3">
                  <c:v>総務費</c:v>
                </c:pt>
                <c:pt idx="4">
                  <c:v>公債費</c:v>
                </c:pt>
                <c:pt idx="5">
                  <c:v>衛生費</c:v>
                </c:pt>
                <c:pt idx="6">
                  <c:v>農林水産業費</c:v>
                </c:pt>
                <c:pt idx="7">
                  <c:v>商工費</c:v>
                </c:pt>
                <c:pt idx="8">
                  <c:v>消防費</c:v>
                </c:pt>
                <c:pt idx="9">
                  <c:v>議会費</c:v>
                </c:pt>
                <c:pt idx="10">
                  <c:v>労働費</c:v>
                </c:pt>
              </c:strCache>
            </c:strRef>
          </c:cat>
          <c:val>
            <c:numRef>
              <c:f>'表-一般会計歳出決算額構成図'!$M$2:$M$12</c:f>
              <c:numCache>
                <c:formatCode>0.0</c:formatCode>
                <c:ptCount val="11"/>
                <c:pt idx="0">
                  <c:v>21.8</c:v>
                </c:pt>
                <c:pt idx="1">
                  <c:v>19.899999999999999</c:v>
                </c:pt>
                <c:pt idx="2">
                  <c:v>11.8</c:v>
                </c:pt>
                <c:pt idx="3">
                  <c:v>10.9</c:v>
                </c:pt>
                <c:pt idx="4">
                  <c:v>9.6</c:v>
                </c:pt>
                <c:pt idx="5">
                  <c:v>8.5</c:v>
                </c:pt>
                <c:pt idx="6">
                  <c:v>7.5</c:v>
                </c:pt>
                <c:pt idx="7">
                  <c:v>4.7</c:v>
                </c:pt>
                <c:pt idx="8">
                  <c:v>4</c:v>
                </c:pt>
                <c:pt idx="9">
                  <c:v>1</c:v>
                </c:pt>
                <c:pt idx="1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7C9E-44B0-90AA-AACF61A14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47625</xdr:rowOff>
    </xdr:from>
    <xdr:to>
      <xdr:col>4</xdr:col>
      <xdr:colOff>657225</xdr:colOff>
      <xdr:row>56</xdr:row>
      <xdr:rowOff>123825</xdr:rowOff>
    </xdr:to>
    <xdr:graphicFrame macro="">
      <xdr:nvGraphicFramePr>
        <xdr:cNvPr id="2140" name="グラフ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1</xdr:row>
      <xdr:rowOff>28575</xdr:rowOff>
    </xdr:from>
    <xdr:to>
      <xdr:col>8</xdr:col>
      <xdr:colOff>590550</xdr:colOff>
      <xdr:row>56</xdr:row>
      <xdr:rowOff>123825</xdr:rowOff>
    </xdr:to>
    <xdr:graphicFrame macro="">
      <xdr:nvGraphicFramePr>
        <xdr:cNvPr id="2141" name="グラフ 2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219075</xdr:colOff>
      <xdr:row>1</xdr:row>
      <xdr:rowOff>0</xdr:rowOff>
    </xdr:from>
    <xdr:to>
      <xdr:col>7</xdr:col>
      <xdr:colOff>9525</xdr:colOff>
      <xdr:row>2</xdr:row>
      <xdr:rowOff>38100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1590675" y="171450"/>
          <a:ext cx="3219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 般 会 計 決 算 規 模 の 推 移</a:t>
          </a:r>
        </a:p>
      </xdr:txBody>
    </xdr:sp>
    <xdr:clientData/>
  </xdr:twoCellAnchor>
  <xdr:twoCellAnchor>
    <xdr:from>
      <xdr:col>0</xdr:col>
      <xdr:colOff>333375</xdr:colOff>
      <xdr:row>1</xdr:row>
      <xdr:rowOff>47625</xdr:rowOff>
    </xdr:from>
    <xdr:to>
      <xdr:col>4</xdr:col>
      <xdr:colOff>657225</xdr:colOff>
      <xdr:row>56</xdr:row>
      <xdr:rowOff>123825</xdr:rowOff>
    </xdr:to>
    <xdr:graphicFrame macro="">
      <xdr:nvGraphicFramePr>
        <xdr:cNvPr id="2143" name="グラフ 4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257175</xdr:colOff>
      <xdr:row>1</xdr:row>
      <xdr:rowOff>28575</xdr:rowOff>
    </xdr:from>
    <xdr:to>
      <xdr:col>8</xdr:col>
      <xdr:colOff>590550</xdr:colOff>
      <xdr:row>56</xdr:row>
      <xdr:rowOff>123825</xdr:rowOff>
    </xdr:to>
    <xdr:graphicFrame macro="">
      <xdr:nvGraphicFramePr>
        <xdr:cNvPr id="2144" name="グラフ 5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219075</xdr:colOff>
      <xdr:row>1</xdr:row>
      <xdr:rowOff>0</xdr:rowOff>
    </xdr:from>
    <xdr:to>
      <xdr:col>7</xdr:col>
      <xdr:colOff>9525</xdr:colOff>
      <xdr:row>2</xdr:row>
      <xdr:rowOff>38100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/>
        </xdr:cNvSpPr>
      </xdr:nvSpPr>
      <xdr:spPr bwMode="auto">
        <a:xfrm>
          <a:off x="1590675" y="171450"/>
          <a:ext cx="3219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 般 会 計 決 算 規 模 の 推 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0</xdr:rowOff>
    </xdr:from>
    <xdr:to>
      <xdr:col>8</xdr:col>
      <xdr:colOff>581025</xdr:colOff>
      <xdr:row>47</xdr:row>
      <xdr:rowOff>152400</xdr:rowOff>
    </xdr:to>
    <xdr:graphicFrame macro="">
      <xdr:nvGraphicFramePr>
        <xdr:cNvPr id="64525" name="グラフ 1">
          <a:extLst>
            <a:ext uri="{FF2B5EF4-FFF2-40B4-BE49-F238E27FC236}">
              <a16:creationId xmlns:a16="http://schemas.microsoft.com/office/drawing/2014/main" id="{00000000-0008-0000-0300-00000DF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27</xdr:row>
      <xdr:rowOff>161925</xdr:rowOff>
    </xdr:from>
    <xdr:to>
      <xdr:col>5</xdr:col>
      <xdr:colOff>419100</xdr:colOff>
      <xdr:row>35</xdr:row>
      <xdr:rowOff>152400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686050" y="4791075"/>
          <a:ext cx="1352550" cy="1362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11,389,594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8</xdr:col>
      <xdr:colOff>542925</xdr:colOff>
      <xdr:row>45</xdr:row>
      <xdr:rowOff>76200</xdr:rowOff>
    </xdr:to>
    <xdr:graphicFrame macro="">
      <xdr:nvGraphicFramePr>
        <xdr:cNvPr id="65549" name="グラフ 1">
          <a:extLst>
            <a:ext uri="{FF2B5EF4-FFF2-40B4-BE49-F238E27FC236}">
              <a16:creationId xmlns:a16="http://schemas.microsoft.com/office/drawing/2014/main" id="{00000000-0008-0000-0400-00000D0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438150</xdr:colOff>
      <xdr:row>24</xdr:row>
      <xdr:rowOff>133350</xdr:rowOff>
    </xdr:from>
    <xdr:to>
      <xdr:col>5</xdr:col>
      <xdr:colOff>342900</xdr:colOff>
      <xdr:row>32</xdr:row>
      <xdr:rowOff>152400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2638425" y="4248150"/>
          <a:ext cx="1371600" cy="1390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11,343,468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H1:Q60"/>
  <sheetViews>
    <sheetView view="pageBreakPreview" topLeftCell="A16" zoomScaleNormal="100" zoomScaleSheetLayoutView="100" workbookViewId="0">
      <selection activeCell="N40" sqref="N40"/>
    </sheetView>
  </sheetViews>
  <sheetFormatPr defaultRowHeight="13.5"/>
  <cols>
    <col min="1" max="9" width="9.625" customWidth="1"/>
    <col min="13" max="13" width="9.5" bestFit="1" customWidth="1"/>
    <col min="16" max="16" width="9.5" bestFit="1" customWidth="1"/>
  </cols>
  <sheetData>
    <row r="1" spans="11:17">
      <c r="K1" s="91"/>
      <c r="L1" s="91"/>
      <c r="M1" s="91"/>
      <c r="N1" s="91"/>
      <c r="O1" s="91"/>
      <c r="P1" s="91"/>
      <c r="Q1" s="91"/>
    </row>
    <row r="2" spans="11:17">
      <c r="K2" s="91"/>
      <c r="L2" s="91"/>
      <c r="M2" s="91"/>
      <c r="N2" s="91"/>
      <c r="O2" s="91"/>
      <c r="P2" s="91"/>
      <c r="Q2" s="91"/>
    </row>
    <row r="3" spans="11:17">
      <c r="K3" s="91"/>
      <c r="L3" s="91" t="s">
        <v>546</v>
      </c>
      <c r="M3" s="91">
        <v>11389594</v>
      </c>
      <c r="N3" s="91"/>
      <c r="O3" s="91" t="s">
        <v>546</v>
      </c>
      <c r="P3" s="91">
        <v>11343468</v>
      </c>
      <c r="Q3" s="91"/>
    </row>
    <row r="4" spans="11:17">
      <c r="K4" s="91"/>
      <c r="L4" s="91" t="s">
        <v>545</v>
      </c>
      <c r="M4" s="91">
        <v>10417363</v>
      </c>
      <c r="N4" s="91"/>
      <c r="O4" s="91" t="s">
        <v>545</v>
      </c>
      <c r="P4" s="91">
        <v>10338682</v>
      </c>
      <c r="Q4" s="91"/>
    </row>
    <row r="5" spans="11:17">
      <c r="K5" s="91"/>
      <c r="L5" s="91" t="s">
        <v>544</v>
      </c>
      <c r="M5" s="91">
        <v>10411553</v>
      </c>
      <c r="N5" s="91"/>
      <c r="O5" s="91" t="s">
        <v>544</v>
      </c>
      <c r="P5" s="91">
        <v>10302071</v>
      </c>
      <c r="Q5" s="91"/>
    </row>
    <row r="6" spans="11:17">
      <c r="K6" s="91"/>
      <c r="L6" s="91" t="s">
        <v>402</v>
      </c>
      <c r="M6" s="91">
        <v>10989408</v>
      </c>
      <c r="N6" s="91"/>
      <c r="O6" s="91" t="s">
        <v>402</v>
      </c>
      <c r="P6" s="91">
        <v>10876847</v>
      </c>
      <c r="Q6" s="91"/>
    </row>
    <row r="7" spans="11:17">
      <c r="K7" s="91"/>
      <c r="L7" s="91" t="s">
        <v>403</v>
      </c>
      <c r="M7" s="91">
        <v>10999701</v>
      </c>
      <c r="N7" s="91"/>
      <c r="O7" s="91" t="s">
        <v>403</v>
      </c>
      <c r="P7" s="91">
        <v>10899208</v>
      </c>
      <c r="Q7" s="91"/>
    </row>
    <row r="8" spans="11:17">
      <c r="K8" s="91"/>
      <c r="L8" s="91" t="s">
        <v>404</v>
      </c>
      <c r="M8" s="91">
        <v>9816392</v>
      </c>
      <c r="N8" s="91"/>
      <c r="O8" s="91" t="s">
        <v>404</v>
      </c>
      <c r="P8" s="91">
        <v>9740862</v>
      </c>
      <c r="Q8" s="91"/>
    </row>
    <row r="9" spans="11:17">
      <c r="K9" s="91"/>
      <c r="L9" s="91" t="s">
        <v>362</v>
      </c>
      <c r="M9" s="91">
        <v>10394026</v>
      </c>
      <c r="N9" s="91"/>
      <c r="O9" s="91" t="s">
        <v>362</v>
      </c>
      <c r="P9" s="91">
        <v>10329236</v>
      </c>
      <c r="Q9" s="91"/>
    </row>
    <row r="10" spans="11:17">
      <c r="K10" s="91"/>
      <c r="L10" s="91" t="s">
        <v>363</v>
      </c>
      <c r="M10" s="91">
        <v>11952006</v>
      </c>
      <c r="N10" s="91"/>
      <c r="O10" s="91" t="s">
        <v>363</v>
      </c>
      <c r="P10" s="91">
        <v>11873985</v>
      </c>
      <c r="Q10" s="91"/>
    </row>
    <row r="11" spans="11:17">
      <c r="K11" s="91"/>
      <c r="L11" s="91" t="s">
        <v>364</v>
      </c>
      <c r="M11" s="91">
        <v>12095866</v>
      </c>
      <c r="N11" s="91"/>
      <c r="O11" s="91" t="s">
        <v>364</v>
      </c>
      <c r="P11" s="91">
        <v>11940925</v>
      </c>
      <c r="Q11" s="91"/>
    </row>
    <row r="12" spans="11:17">
      <c r="K12" s="91"/>
      <c r="L12" s="91" t="s">
        <v>365</v>
      </c>
      <c r="M12" s="91">
        <v>13514536</v>
      </c>
      <c r="N12" s="91"/>
      <c r="O12" s="91" t="s">
        <v>365</v>
      </c>
      <c r="P12" s="91">
        <v>13423107</v>
      </c>
      <c r="Q12" s="91"/>
    </row>
    <row r="13" spans="11:17">
      <c r="K13" s="91"/>
      <c r="L13" s="91" t="s">
        <v>366</v>
      </c>
      <c r="M13" s="91">
        <v>12391768</v>
      </c>
      <c r="N13" s="91"/>
      <c r="O13" s="91" t="s">
        <v>366</v>
      </c>
      <c r="P13" s="91">
        <v>12332515</v>
      </c>
      <c r="Q13" s="91"/>
    </row>
    <row r="14" spans="11:17">
      <c r="K14" s="91"/>
      <c r="L14" s="91" t="s">
        <v>367</v>
      </c>
      <c r="M14" s="91">
        <v>12652784</v>
      </c>
      <c r="N14" s="91"/>
      <c r="O14" s="91" t="s">
        <v>367</v>
      </c>
      <c r="P14" s="91">
        <v>12581527</v>
      </c>
      <c r="Q14" s="91"/>
    </row>
    <row r="15" spans="11:17">
      <c r="K15" s="91"/>
      <c r="L15" s="91" t="s">
        <v>368</v>
      </c>
      <c r="M15" s="91">
        <v>12725554</v>
      </c>
      <c r="N15" s="91"/>
      <c r="O15" s="91" t="s">
        <v>368</v>
      </c>
      <c r="P15" s="91">
        <v>12674419</v>
      </c>
      <c r="Q15" s="91"/>
    </row>
    <row r="16" spans="11:17">
      <c r="K16" s="91"/>
      <c r="L16" s="91" t="s">
        <v>369</v>
      </c>
      <c r="M16" s="91">
        <v>9857787</v>
      </c>
      <c r="N16" s="91"/>
      <c r="O16" s="91" t="s">
        <v>369</v>
      </c>
      <c r="P16" s="91">
        <v>9820102</v>
      </c>
      <c r="Q16" s="91"/>
    </row>
    <row r="17" spans="11:17">
      <c r="K17" s="91"/>
      <c r="L17" s="91" t="s">
        <v>370</v>
      </c>
      <c r="M17" s="91">
        <v>9717896</v>
      </c>
      <c r="N17" s="91"/>
      <c r="O17" s="91" t="s">
        <v>370</v>
      </c>
      <c r="P17" s="91">
        <v>9678464</v>
      </c>
      <c r="Q17" s="91"/>
    </row>
    <row r="18" spans="11:17">
      <c r="K18" s="91"/>
      <c r="L18" s="91" t="s">
        <v>371</v>
      </c>
      <c r="M18" s="91">
        <v>9411362</v>
      </c>
      <c r="N18" s="91"/>
      <c r="O18" s="91" t="s">
        <v>371</v>
      </c>
      <c r="P18" s="91">
        <v>9296113</v>
      </c>
      <c r="Q18" s="91"/>
    </row>
    <row r="19" spans="11:17">
      <c r="K19" s="91"/>
      <c r="L19" s="91" t="s">
        <v>372</v>
      </c>
      <c r="M19" s="91">
        <v>8444102</v>
      </c>
      <c r="N19" s="91"/>
      <c r="O19" s="91" t="s">
        <v>372</v>
      </c>
      <c r="P19" s="91">
        <v>8345781</v>
      </c>
      <c r="Q19" s="91"/>
    </row>
    <row r="20" spans="11:17">
      <c r="K20" s="91"/>
      <c r="L20" s="91" t="s">
        <v>373</v>
      </c>
      <c r="M20" s="91">
        <v>6400096</v>
      </c>
      <c r="N20" s="91"/>
      <c r="O20" s="91" t="s">
        <v>373</v>
      </c>
      <c r="P20" s="91">
        <v>6308815</v>
      </c>
      <c r="Q20" s="91"/>
    </row>
    <row r="21" spans="11:17">
      <c r="K21" s="91"/>
      <c r="L21" s="91" t="s">
        <v>374</v>
      </c>
      <c r="M21" s="91">
        <v>6607752</v>
      </c>
      <c r="N21" s="91"/>
      <c r="O21" s="91" t="s">
        <v>374</v>
      </c>
      <c r="P21" s="91">
        <v>6534418</v>
      </c>
      <c r="Q21" s="91"/>
    </row>
    <row r="22" spans="11:17">
      <c r="K22" s="91"/>
      <c r="L22" s="91" t="s">
        <v>375</v>
      </c>
      <c r="M22" s="91">
        <v>4939740</v>
      </c>
      <c r="N22" s="91"/>
      <c r="O22" s="91" t="s">
        <v>375</v>
      </c>
      <c r="P22" s="91">
        <v>4877647</v>
      </c>
      <c r="Q22" s="91"/>
    </row>
    <row r="23" spans="11:17">
      <c r="K23" s="91"/>
      <c r="L23" s="91" t="s">
        <v>376</v>
      </c>
      <c r="M23" s="91">
        <v>4085826</v>
      </c>
      <c r="N23" s="91"/>
      <c r="O23" s="91" t="s">
        <v>376</v>
      </c>
      <c r="P23" s="91">
        <v>4023166</v>
      </c>
      <c r="Q23" s="91"/>
    </row>
    <row r="24" spans="11:17">
      <c r="K24" s="91"/>
      <c r="L24" s="91" t="s">
        <v>377</v>
      </c>
      <c r="M24" s="91">
        <v>3061974</v>
      </c>
      <c r="N24" s="91"/>
      <c r="O24" s="91" t="s">
        <v>377</v>
      </c>
      <c r="P24" s="91">
        <v>2993709</v>
      </c>
      <c r="Q24" s="91"/>
    </row>
    <row r="25" spans="11:17">
      <c r="K25" s="91"/>
      <c r="L25" s="91" t="s">
        <v>378</v>
      </c>
      <c r="M25" s="91">
        <v>1948574</v>
      </c>
      <c r="N25" s="91"/>
      <c r="O25" s="91" t="s">
        <v>378</v>
      </c>
      <c r="P25" s="91">
        <v>1900290</v>
      </c>
      <c r="Q25" s="91"/>
    </row>
    <row r="26" spans="11:17">
      <c r="L26" s="91" t="s">
        <v>379</v>
      </c>
      <c r="M26" s="91">
        <v>1292460</v>
      </c>
      <c r="N26" s="91"/>
      <c r="O26" s="91" t="s">
        <v>379</v>
      </c>
      <c r="P26" s="91">
        <v>1262985</v>
      </c>
    </row>
    <row r="27" spans="11:17">
      <c r="L27" s="91" t="s">
        <v>380</v>
      </c>
      <c r="M27" s="91">
        <v>914362</v>
      </c>
      <c r="N27" s="91"/>
      <c r="O27" s="91" t="s">
        <v>380</v>
      </c>
      <c r="P27" s="91">
        <v>895942</v>
      </c>
    </row>
    <row r="28" spans="11:17">
      <c r="L28" s="91"/>
      <c r="M28" s="91"/>
      <c r="N28" s="91"/>
      <c r="O28" s="91"/>
      <c r="P28" s="91"/>
    </row>
    <row r="29" spans="11:17">
      <c r="L29" s="91"/>
      <c r="M29" s="91"/>
      <c r="N29" s="91"/>
      <c r="O29" s="91"/>
      <c r="P29" s="91"/>
    </row>
    <row r="59" spans="8:8">
      <c r="H59" s="61" t="s">
        <v>322</v>
      </c>
    </row>
    <row r="60" spans="8:8">
      <c r="H60" s="61"/>
    </row>
  </sheetData>
  <phoneticPr fontId="3"/>
  <pageMargins left="0.78740157480314965" right="0.78740157480314965" top="0.78740157480314965" bottom="0.59055118110236227" header="0.51181102362204722" footer="0.31496062992125984"/>
  <pageSetup paperSize="9" firstPageNumber="200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H6" sqref="H6"/>
    </sheetView>
  </sheetViews>
  <sheetFormatPr defaultRowHeight="13.5"/>
  <sheetData>
    <row r="1" spans="1:1">
      <c r="A1" t="s">
        <v>618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zoomScaleNormal="100" zoomScaleSheetLayoutView="100" workbookViewId="0">
      <selection activeCell="C38" sqref="C38"/>
    </sheetView>
  </sheetViews>
  <sheetFormatPr defaultRowHeight="13.5" outlineLevelRow="1"/>
  <cols>
    <col min="1" max="1" width="21.125" style="65" customWidth="1"/>
    <col min="2" max="2" width="13.125" style="65" customWidth="1"/>
    <col min="3" max="3" width="8.625" style="65" customWidth="1"/>
    <col min="4" max="4" width="13.125" style="65" customWidth="1"/>
    <col min="5" max="5" width="8.625" style="65" customWidth="1"/>
    <col min="6" max="6" width="13.125" style="65" customWidth="1"/>
    <col min="7" max="7" width="8.625" style="65" customWidth="1"/>
    <col min="8" max="8" width="13.125" style="65" customWidth="1"/>
    <col min="9" max="9" width="8.625" style="65" customWidth="1"/>
    <col min="10" max="10" width="13.125" style="65" customWidth="1"/>
    <col min="11" max="11" width="8.625" style="65" customWidth="1"/>
    <col min="12" max="12" width="13.125" style="65" customWidth="1"/>
    <col min="13" max="13" width="8.625" style="65" customWidth="1"/>
    <col min="14" max="14" width="13.125" style="65" customWidth="1"/>
    <col min="15" max="15" width="8.625" style="65" customWidth="1"/>
    <col min="16" max="16" width="11.625" style="65" customWidth="1"/>
    <col min="17" max="16384" width="9" style="65"/>
  </cols>
  <sheetData>
    <row r="1" spans="1:15" ht="22.5" customHeight="1">
      <c r="A1" s="520" t="s">
        <v>614</v>
      </c>
      <c r="B1" s="521"/>
      <c r="C1" s="521"/>
      <c r="D1" s="521"/>
      <c r="E1" s="521"/>
      <c r="F1" s="521"/>
    </row>
    <row r="2" spans="1:15" ht="15" customHeight="1" thickBot="1"/>
    <row r="3" spans="1:15">
      <c r="A3" s="464" t="s">
        <v>302</v>
      </c>
      <c r="B3" s="467" t="s">
        <v>142</v>
      </c>
      <c r="C3" s="467"/>
      <c r="D3" s="467" t="s">
        <v>143</v>
      </c>
      <c r="E3" s="467"/>
      <c r="F3" s="467" t="s">
        <v>144</v>
      </c>
      <c r="G3" s="467"/>
      <c r="H3" s="467" t="s">
        <v>145</v>
      </c>
      <c r="I3" s="467"/>
      <c r="J3" s="467" t="s">
        <v>146</v>
      </c>
      <c r="K3" s="467"/>
      <c r="L3" s="467" t="s">
        <v>147</v>
      </c>
      <c r="M3" s="467"/>
      <c r="N3" s="467" t="s">
        <v>148</v>
      </c>
      <c r="O3" s="489"/>
    </row>
    <row r="4" spans="1:15">
      <c r="A4" s="522"/>
      <c r="B4" s="223" t="s">
        <v>72</v>
      </c>
      <c r="C4" s="223" t="s">
        <v>73</v>
      </c>
      <c r="D4" s="223" t="s">
        <v>72</v>
      </c>
      <c r="E4" s="223" t="s">
        <v>73</v>
      </c>
      <c r="F4" s="223" t="s">
        <v>72</v>
      </c>
      <c r="G4" s="223" t="s">
        <v>73</v>
      </c>
      <c r="H4" s="223" t="s">
        <v>72</v>
      </c>
      <c r="I4" s="223" t="s">
        <v>73</v>
      </c>
      <c r="J4" s="223" t="s">
        <v>72</v>
      </c>
      <c r="K4" s="223" t="s">
        <v>73</v>
      </c>
      <c r="L4" s="223" t="s">
        <v>72</v>
      </c>
      <c r="M4" s="223" t="s">
        <v>73</v>
      </c>
      <c r="N4" s="223" t="s">
        <v>72</v>
      </c>
      <c r="O4" s="224" t="s">
        <v>73</v>
      </c>
    </row>
    <row r="5" spans="1:15" ht="7.5" customHeight="1">
      <c r="A5" s="209"/>
      <c r="B5" s="211" t="s">
        <v>85</v>
      </c>
      <c r="C5" s="211" t="s">
        <v>81</v>
      </c>
      <c r="D5" s="211" t="s">
        <v>17</v>
      </c>
      <c r="E5" s="211" t="s">
        <v>81</v>
      </c>
      <c r="F5" s="211" t="s">
        <v>17</v>
      </c>
      <c r="G5" s="211" t="s">
        <v>81</v>
      </c>
      <c r="H5" s="211" t="s">
        <v>17</v>
      </c>
      <c r="I5" s="211" t="s">
        <v>69</v>
      </c>
      <c r="J5" s="211" t="s">
        <v>16</v>
      </c>
      <c r="K5" s="211" t="s">
        <v>69</v>
      </c>
      <c r="L5" s="211" t="s">
        <v>17</v>
      </c>
      <c r="M5" s="211" t="s">
        <v>69</v>
      </c>
      <c r="N5" s="211" t="s">
        <v>16</v>
      </c>
      <c r="O5" s="212" t="s">
        <v>69</v>
      </c>
    </row>
    <row r="6" spans="1:15" s="213" customFormat="1" ht="22.5" hidden="1" customHeight="1" outlineLevel="1">
      <c r="A6" s="181" t="s">
        <v>272</v>
      </c>
      <c r="B6" s="176">
        <v>58091</v>
      </c>
      <c r="C6" s="185">
        <v>1.9</v>
      </c>
      <c r="D6" s="176">
        <v>330439</v>
      </c>
      <c r="E6" s="185">
        <v>11</v>
      </c>
      <c r="F6" s="176">
        <v>607414</v>
      </c>
      <c r="G6" s="185">
        <v>20.3</v>
      </c>
      <c r="H6" s="176">
        <v>164071</v>
      </c>
      <c r="I6" s="185">
        <v>5.5</v>
      </c>
      <c r="J6" s="176">
        <v>703</v>
      </c>
      <c r="K6" s="221">
        <v>0</v>
      </c>
      <c r="L6" s="176">
        <v>539462</v>
      </c>
      <c r="M6" s="185">
        <v>18</v>
      </c>
      <c r="N6" s="176">
        <v>55844</v>
      </c>
      <c r="O6" s="192">
        <v>1.9</v>
      </c>
    </row>
    <row r="7" spans="1:15" s="213" customFormat="1" ht="22.5" hidden="1" customHeight="1" outlineLevel="1">
      <c r="A7" s="30" t="s">
        <v>273</v>
      </c>
      <c r="B7" s="170">
        <v>67695</v>
      </c>
      <c r="C7" s="41">
        <v>1.9</v>
      </c>
      <c r="D7" s="170">
        <v>519212</v>
      </c>
      <c r="E7" s="41">
        <v>14.5</v>
      </c>
      <c r="F7" s="170">
        <v>358816</v>
      </c>
      <c r="G7" s="41">
        <v>10</v>
      </c>
      <c r="H7" s="170">
        <v>184984</v>
      </c>
      <c r="I7" s="41">
        <v>5.2</v>
      </c>
      <c r="J7" s="170">
        <v>1716</v>
      </c>
      <c r="K7" s="51">
        <v>0</v>
      </c>
      <c r="L7" s="170">
        <v>848795</v>
      </c>
      <c r="M7" s="41">
        <v>23.7</v>
      </c>
      <c r="N7" s="170">
        <v>85723</v>
      </c>
      <c r="O7" s="56">
        <v>2.4</v>
      </c>
    </row>
    <row r="8" spans="1:15" s="213" customFormat="1" ht="22.5" hidden="1" customHeight="1" outlineLevel="1">
      <c r="A8" s="30" t="s">
        <v>274</v>
      </c>
      <c r="B8" s="170">
        <v>84292</v>
      </c>
      <c r="C8" s="41">
        <v>2.1</v>
      </c>
      <c r="D8" s="170">
        <v>538940</v>
      </c>
      <c r="E8" s="41">
        <v>13.4</v>
      </c>
      <c r="F8" s="170">
        <v>459896</v>
      </c>
      <c r="G8" s="41">
        <v>11.4</v>
      </c>
      <c r="H8" s="170">
        <v>223208</v>
      </c>
      <c r="I8" s="41">
        <v>5.6</v>
      </c>
      <c r="J8" s="170">
        <v>79022</v>
      </c>
      <c r="K8" s="51">
        <v>2</v>
      </c>
      <c r="L8" s="170">
        <v>816160</v>
      </c>
      <c r="M8" s="41">
        <v>20.3</v>
      </c>
      <c r="N8" s="170">
        <v>92909</v>
      </c>
      <c r="O8" s="56">
        <v>2.2999999999999998</v>
      </c>
    </row>
    <row r="9" spans="1:15" s="213" customFormat="1" ht="22.5" hidden="1" customHeight="1" outlineLevel="1">
      <c r="A9" s="30" t="s">
        <v>275</v>
      </c>
      <c r="B9" s="170">
        <v>90571</v>
      </c>
      <c r="C9" s="41">
        <v>1.8</v>
      </c>
      <c r="D9" s="170">
        <v>669123</v>
      </c>
      <c r="E9" s="41">
        <v>13</v>
      </c>
      <c r="F9" s="170">
        <v>454196</v>
      </c>
      <c r="G9" s="41">
        <v>8.8000000000000007</v>
      </c>
      <c r="H9" s="170">
        <v>260735</v>
      </c>
      <c r="I9" s="41">
        <v>5.0999999999999996</v>
      </c>
      <c r="J9" s="170">
        <v>17042</v>
      </c>
      <c r="K9" s="51">
        <v>0.3</v>
      </c>
      <c r="L9" s="170">
        <v>932539</v>
      </c>
      <c r="M9" s="41">
        <v>18.100000000000001</v>
      </c>
      <c r="N9" s="170">
        <v>100403</v>
      </c>
      <c r="O9" s="56">
        <v>2</v>
      </c>
    </row>
    <row r="10" spans="1:15" s="213" customFormat="1" ht="22.5" hidden="1" customHeight="1" outlineLevel="1">
      <c r="A10" s="30" t="s">
        <v>276</v>
      </c>
      <c r="B10" s="170">
        <v>92226</v>
      </c>
      <c r="C10" s="41">
        <v>2</v>
      </c>
      <c r="D10" s="170">
        <v>755397</v>
      </c>
      <c r="E10" s="41">
        <v>15.5</v>
      </c>
      <c r="F10" s="170">
        <v>678376</v>
      </c>
      <c r="G10" s="41">
        <v>13.9</v>
      </c>
      <c r="H10" s="170">
        <v>302353</v>
      </c>
      <c r="I10" s="41">
        <v>6.2</v>
      </c>
      <c r="J10" s="170">
        <v>33923</v>
      </c>
      <c r="K10" s="51">
        <v>0.7</v>
      </c>
      <c r="L10" s="170">
        <v>680925</v>
      </c>
      <c r="M10" s="41">
        <v>14</v>
      </c>
      <c r="N10" s="170">
        <v>106707</v>
      </c>
      <c r="O10" s="56">
        <v>2.2000000000000002</v>
      </c>
    </row>
    <row r="11" spans="1:15" s="213" customFormat="1" ht="22.5" hidden="1" customHeight="1" outlineLevel="1">
      <c r="A11" s="30" t="s">
        <v>277</v>
      </c>
      <c r="B11" s="170">
        <v>103658</v>
      </c>
      <c r="C11" s="41">
        <v>1.8</v>
      </c>
      <c r="D11" s="170">
        <v>653418</v>
      </c>
      <c r="E11" s="41">
        <v>11.1</v>
      </c>
      <c r="F11" s="170">
        <v>599925</v>
      </c>
      <c r="G11" s="41">
        <v>10.199999999999999</v>
      </c>
      <c r="H11" s="170">
        <v>349189</v>
      </c>
      <c r="I11" s="41">
        <v>5.9</v>
      </c>
      <c r="J11" s="170">
        <v>45491</v>
      </c>
      <c r="K11" s="51">
        <v>0.8</v>
      </c>
      <c r="L11" s="170">
        <v>870932</v>
      </c>
      <c r="M11" s="41">
        <v>14.8</v>
      </c>
      <c r="N11" s="170">
        <v>126671</v>
      </c>
      <c r="O11" s="56">
        <v>2.2000000000000002</v>
      </c>
    </row>
    <row r="12" spans="1:15" s="213" customFormat="1" ht="22.5" hidden="1" customHeight="1" outlineLevel="1">
      <c r="A12" s="30" t="s">
        <v>278</v>
      </c>
      <c r="B12" s="170">
        <v>110461</v>
      </c>
      <c r="C12" s="41">
        <v>1.7</v>
      </c>
      <c r="D12" s="170">
        <v>771247</v>
      </c>
      <c r="E12" s="41">
        <v>11.8</v>
      </c>
      <c r="F12" s="170">
        <v>593471</v>
      </c>
      <c r="G12" s="41">
        <v>9.1</v>
      </c>
      <c r="H12" s="170">
        <v>405209</v>
      </c>
      <c r="I12" s="41">
        <v>6.2</v>
      </c>
      <c r="J12" s="170">
        <v>48864</v>
      </c>
      <c r="K12" s="51">
        <v>0.7</v>
      </c>
      <c r="L12" s="170">
        <v>549980</v>
      </c>
      <c r="M12" s="41">
        <v>8.4</v>
      </c>
      <c r="N12" s="170">
        <v>134771</v>
      </c>
      <c r="O12" s="56">
        <v>2.1</v>
      </c>
    </row>
    <row r="13" spans="1:15" s="213" customFormat="1" ht="22.5" hidden="1" customHeight="1" outlineLevel="1">
      <c r="A13" s="30" t="s">
        <v>279</v>
      </c>
      <c r="B13" s="170">
        <v>105345</v>
      </c>
      <c r="C13" s="41">
        <v>1.6</v>
      </c>
      <c r="D13" s="170">
        <v>896182</v>
      </c>
      <c r="E13" s="41">
        <v>13.8</v>
      </c>
      <c r="F13" s="170">
        <v>639544</v>
      </c>
      <c r="G13" s="41">
        <v>9.9</v>
      </c>
      <c r="H13" s="170">
        <v>439407</v>
      </c>
      <c r="I13" s="41">
        <v>6.8</v>
      </c>
      <c r="J13" s="170">
        <v>53610</v>
      </c>
      <c r="K13" s="51">
        <v>0.8</v>
      </c>
      <c r="L13" s="170">
        <v>455880</v>
      </c>
      <c r="M13" s="41">
        <v>7</v>
      </c>
      <c r="N13" s="170">
        <v>145568</v>
      </c>
      <c r="O13" s="56">
        <v>2.2999999999999998</v>
      </c>
    </row>
    <row r="14" spans="1:15" s="213" customFormat="1" ht="22.5" hidden="1" customHeight="1" outlineLevel="1">
      <c r="A14" s="30" t="s">
        <v>280</v>
      </c>
      <c r="B14" s="170">
        <v>121072</v>
      </c>
      <c r="C14" s="41">
        <v>1.9</v>
      </c>
      <c r="D14" s="170">
        <v>853253</v>
      </c>
      <c r="E14" s="41">
        <v>13.5</v>
      </c>
      <c r="F14" s="170">
        <v>566888</v>
      </c>
      <c r="G14" s="41">
        <v>9</v>
      </c>
      <c r="H14" s="170">
        <v>424164</v>
      </c>
      <c r="I14" s="41">
        <v>6.7</v>
      </c>
      <c r="J14" s="170">
        <v>65415</v>
      </c>
      <c r="K14" s="51">
        <v>1</v>
      </c>
      <c r="L14" s="170">
        <v>575071</v>
      </c>
      <c r="M14" s="41">
        <v>9.1</v>
      </c>
      <c r="N14" s="170">
        <v>154756</v>
      </c>
      <c r="O14" s="56">
        <v>2.5</v>
      </c>
    </row>
    <row r="15" spans="1:15" s="213" customFormat="1" ht="22.5" hidden="1" customHeight="1" outlineLevel="1">
      <c r="A15" s="30" t="s">
        <v>281</v>
      </c>
      <c r="B15" s="170">
        <v>126366</v>
      </c>
      <c r="C15" s="41">
        <v>1.8</v>
      </c>
      <c r="D15" s="170">
        <v>949358</v>
      </c>
      <c r="E15" s="41">
        <v>13.5</v>
      </c>
      <c r="F15" s="170">
        <v>581082</v>
      </c>
      <c r="G15" s="41">
        <v>8.3000000000000007</v>
      </c>
      <c r="H15" s="170">
        <v>457680</v>
      </c>
      <c r="I15" s="41">
        <v>6.5</v>
      </c>
      <c r="J15" s="170">
        <v>72858</v>
      </c>
      <c r="K15" s="51">
        <v>1</v>
      </c>
      <c r="L15" s="170">
        <v>783337</v>
      </c>
      <c r="M15" s="41">
        <v>11.2</v>
      </c>
      <c r="N15" s="170">
        <v>148743</v>
      </c>
      <c r="O15" s="56">
        <v>2.1</v>
      </c>
    </row>
    <row r="16" spans="1:15" s="213" customFormat="1" ht="22.5" hidden="1" customHeight="1" outlineLevel="1">
      <c r="A16" s="30" t="s">
        <v>282</v>
      </c>
      <c r="B16" s="170">
        <v>129324</v>
      </c>
      <c r="C16" s="41">
        <v>1.5</v>
      </c>
      <c r="D16" s="170">
        <v>1065054</v>
      </c>
      <c r="E16" s="41">
        <v>12.8</v>
      </c>
      <c r="F16" s="170">
        <v>647695</v>
      </c>
      <c r="G16" s="41">
        <v>7.7</v>
      </c>
      <c r="H16" s="170">
        <v>458225</v>
      </c>
      <c r="I16" s="41">
        <v>5.5</v>
      </c>
      <c r="J16" s="170">
        <v>82454</v>
      </c>
      <c r="K16" s="51">
        <v>1</v>
      </c>
      <c r="L16" s="170">
        <v>982548</v>
      </c>
      <c r="M16" s="41">
        <v>11.8</v>
      </c>
      <c r="N16" s="170">
        <v>305952</v>
      </c>
      <c r="O16" s="56">
        <v>3.7</v>
      </c>
    </row>
    <row r="17" spans="1:15" s="213" customFormat="1" ht="22.5" hidden="1" customHeight="1" outlineLevel="1">
      <c r="A17" s="30" t="s">
        <v>283</v>
      </c>
      <c r="B17" s="170">
        <v>147068</v>
      </c>
      <c r="C17" s="41">
        <v>1.7</v>
      </c>
      <c r="D17" s="170">
        <v>823351</v>
      </c>
      <c r="E17" s="41">
        <v>9.4</v>
      </c>
      <c r="F17" s="170">
        <v>809719</v>
      </c>
      <c r="G17" s="41">
        <v>9.1999999999999993</v>
      </c>
      <c r="H17" s="170">
        <v>882026</v>
      </c>
      <c r="I17" s="41">
        <v>10</v>
      </c>
      <c r="J17" s="170">
        <v>87593</v>
      </c>
      <c r="K17" s="51">
        <v>1</v>
      </c>
      <c r="L17" s="170">
        <v>1524303</v>
      </c>
      <c r="M17" s="41">
        <v>17.3</v>
      </c>
      <c r="N17" s="170">
        <v>180127</v>
      </c>
      <c r="O17" s="56">
        <v>2</v>
      </c>
    </row>
    <row r="18" spans="1:15" s="213" customFormat="1" ht="22.5" hidden="1" customHeight="1" outlineLevel="1">
      <c r="A18" s="30" t="s">
        <v>284</v>
      </c>
      <c r="B18" s="170">
        <v>128126</v>
      </c>
      <c r="C18" s="41">
        <v>1.4</v>
      </c>
      <c r="D18" s="170">
        <v>972091</v>
      </c>
      <c r="E18" s="41">
        <v>10.4</v>
      </c>
      <c r="F18" s="170">
        <v>665517</v>
      </c>
      <c r="G18" s="41">
        <v>7.2</v>
      </c>
      <c r="H18" s="170">
        <v>389875</v>
      </c>
      <c r="I18" s="41">
        <v>4.2</v>
      </c>
      <c r="J18" s="170">
        <v>89920</v>
      </c>
      <c r="K18" s="51">
        <v>1</v>
      </c>
      <c r="L18" s="170">
        <v>1945616</v>
      </c>
      <c r="M18" s="41">
        <v>20.9</v>
      </c>
      <c r="N18" s="170">
        <v>194811</v>
      </c>
      <c r="O18" s="56">
        <v>2.1</v>
      </c>
    </row>
    <row r="19" spans="1:15" s="213" customFormat="1" ht="22.5" hidden="1" customHeight="1" outlineLevel="1">
      <c r="A19" s="30" t="s">
        <v>285</v>
      </c>
      <c r="B19" s="170">
        <v>127644</v>
      </c>
      <c r="C19" s="41">
        <v>1.5</v>
      </c>
      <c r="D19" s="170">
        <v>850802</v>
      </c>
      <c r="E19" s="41">
        <v>9.9</v>
      </c>
      <c r="F19" s="170">
        <v>651787</v>
      </c>
      <c r="G19" s="41">
        <v>7.6</v>
      </c>
      <c r="H19" s="170">
        <v>607053</v>
      </c>
      <c r="I19" s="41">
        <v>7</v>
      </c>
      <c r="J19" s="170">
        <v>95082</v>
      </c>
      <c r="K19" s="51">
        <v>1.1000000000000001</v>
      </c>
      <c r="L19" s="170">
        <v>1282837</v>
      </c>
      <c r="M19" s="41">
        <v>14.9</v>
      </c>
      <c r="N19" s="170">
        <v>194345</v>
      </c>
      <c r="O19" s="56">
        <v>2.2000000000000002</v>
      </c>
    </row>
    <row r="20" spans="1:15" s="213" customFormat="1" ht="22.5" hidden="1" customHeight="1" outlineLevel="1">
      <c r="A20" s="30" t="s">
        <v>286</v>
      </c>
      <c r="B20" s="170">
        <v>132787</v>
      </c>
      <c r="C20" s="41">
        <v>1.4</v>
      </c>
      <c r="D20" s="170">
        <v>1378615</v>
      </c>
      <c r="E20" s="41">
        <v>14.3</v>
      </c>
      <c r="F20" s="170">
        <v>810146</v>
      </c>
      <c r="G20" s="41">
        <v>8.4</v>
      </c>
      <c r="H20" s="170">
        <v>769292</v>
      </c>
      <c r="I20" s="41">
        <v>8</v>
      </c>
      <c r="J20" s="170">
        <v>89885</v>
      </c>
      <c r="K20" s="51">
        <v>0.9</v>
      </c>
      <c r="L20" s="170">
        <v>1192308</v>
      </c>
      <c r="M20" s="41">
        <v>12.3</v>
      </c>
      <c r="N20" s="170">
        <v>246477</v>
      </c>
      <c r="O20" s="56">
        <v>2.5</v>
      </c>
    </row>
    <row r="21" spans="1:15" s="213" customFormat="1" ht="22.5" hidden="1" customHeight="1" outlineLevel="1">
      <c r="A21" s="30" t="s">
        <v>287</v>
      </c>
      <c r="B21" s="170">
        <v>134708</v>
      </c>
      <c r="C21" s="41">
        <v>1.3</v>
      </c>
      <c r="D21" s="170">
        <v>1523169</v>
      </c>
      <c r="E21" s="41">
        <v>15.2</v>
      </c>
      <c r="F21" s="170">
        <v>818714</v>
      </c>
      <c r="G21" s="41">
        <v>8.1999999999999993</v>
      </c>
      <c r="H21" s="170">
        <v>624271</v>
      </c>
      <c r="I21" s="41">
        <v>6.2</v>
      </c>
      <c r="J21" s="170">
        <v>89854</v>
      </c>
      <c r="K21" s="51">
        <v>0.9</v>
      </c>
      <c r="L21" s="170">
        <v>1021432</v>
      </c>
      <c r="M21" s="41">
        <v>10.199999999999999</v>
      </c>
      <c r="N21" s="170">
        <v>259914</v>
      </c>
      <c r="O21" s="56">
        <v>2.6</v>
      </c>
    </row>
    <row r="22" spans="1:15" s="213" customFormat="1" ht="22.5" hidden="1" customHeight="1" outlineLevel="1">
      <c r="A22" s="30" t="s">
        <v>288</v>
      </c>
      <c r="B22" s="170">
        <v>139597</v>
      </c>
      <c r="C22" s="41">
        <v>1.4</v>
      </c>
      <c r="D22" s="170">
        <v>1575644</v>
      </c>
      <c r="E22" s="41">
        <v>16</v>
      </c>
      <c r="F22" s="170">
        <v>922021</v>
      </c>
      <c r="G22" s="41">
        <v>9.4</v>
      </c>
      <c r="H22" s="170">
        <v>564027</v>
      </c>
      <c r="I22" s="41">
        <v>5.8</v>
      </c>
      <c r="J22" s="170">
        <v>90156</v>
      </c>
      <c r="K22" s="51">
        <v>0.9</v>
      </c>
      <c r="L22" s="170">
        <v>1248640</v>
      </c>
      <c r="M22" s="41">
        <v>12.7</v>
      </c>
      <c r="N22" s="170">
        <v>346036</v>
      </c>
      <c r="O22" s="56">
        <v>3.5</v>
      </c>
    </row>
    <row r="23" spans="1:15" s="213" customFormat="1" ht="22.5" hidden="1" customHeight="1" outlineLevel="1">
      <c r="A23" s="30" t="s">
        <v>289</v>
      </c>
      <c r="B23" s="170">
        <v>158250</v>
      </c>
      <c r="C23" s="41">
        <v>1.5</v>
      </c>
      <c r="D23" s="170">
        <v>1693459</v>
      </c>
      <c r="E23" s="41">
        <v>15.9</v>
      </c>
      <c r="F23" s="170">
        <v>1064147</v>
      </c>
      <c r="G23" s="41">
        <v>10</v>
      </c>
      <c r="H23" s="170">
        <v>845832</v>
      </c>
      <c r="I23" s="41">
        <v>8</v>
      </c>
      <c r="J23" s="170">
        <v>93359</v>
      </c>
      <c r="K23" s="51">
        <v>0.9</v>
      </c>
      <c r="L23" s="170">
        <v>1245517</v>
      </c>
      <c r="M23" s="41">
        <v>11.7</v>
      </c>
      <c r="N23" s="170">
        <v>354860</v>
      </c>
      <c r="O23" s="56">
        <v>3.3</v>
      </c>
    </row>
    <row r="24" spans="1:15" s="213" customFormat="1" ht="22.5" hidden="1" customHeight="1" outlineLevel="1">
      <c r="A24" s="30" t="s">
        <v>290</v>
      </c>
      <c r="B24" s="170">
        <v>164764</v>
      </c>
      <c r="C24" s="41">
        <v>1.3</v>
      </c>
      <c r="D24" s="170">
        <v>1464903</v>
      </c>
      <c r="E24" s="41">
        <v>11.5</v>
      </c>
      <c r="F24" s="170">
        <v>1828455</v>
      </c>
      <c r="G24" s="41">
        <v>14.4</v>
      </c>
      <c r="H24" s="170">
        <v>646540</v>
      </c>
      <c r="I24" s="41">
        <v>5.0999999999999996</v>
      </c>
      <c r="J24" s="170">
        <v>174412</v>
      </c>
      <c r="K24" s="51">
        <v>1.4</v>
      </c>
      <c r="L24" s="170">
        <v>1149790</v>
      </c>
      <c r="M24" s="41">
        <v>9.1</v>
      </c>
      <c r="N24" s="170">
        <v>363819</v>
      </c>
      <c r="O24" s="56">
        <v>2.9</v>
      </c>
    </row>
    <row r="25" spans="1:15" s="213" customFormat="1" ht="22.5" hidden="1" customHeight="1" outlineLevel="1">
      <c r="A25" s="30" t="s">
        <v>291</v>
      </c>
      <c r="B25" s="170">
        <v>165006</v>
      </c>
      <c r="C25" s="41">
        <v>1.4</v>
      </c>
      <c r="D25" s="170">
        <v>1492848</v>
      </c>
      <c r="E25" s="41">
        <v>12.4</v>
      </c>
      <c r="F25" s="170">
        <v>1609487</v>
      </c>
      <c r="G25" s="41">
        <v>13.4</v>
      </c>
      <c r="H25" s="170">
        <v>859435</v>
      </c>
      <c r="I25" s="41">
        <v>7.1</v>
      </c>
      <c r="J25" s="170">
        <v>80299</v>
      </c>
      <c r="K25" s="51">
        <v>0.7</v>
      </c>
      <c r="L25" s="170">
        <v>1043818</v>
      </c>
      <c r="M25" s="41">
        <v>8.6999999999999993</v>
      </c>
      <c r="N25" s="170">
        <v>317075</v>
      </c>
      <c r="O25" s="56">
        <v>2.6</v>
      </c>
    </row>
    <row r="26" spans="1:15" s="213" customFormat="1" ht="22.5" hidden="1" customHeight="1" outlineLevel="1">
      <c r="A26" s="30" t="s">
        <v>292</v>
      </c>
      <c r="B26" s="170">
        <v>164035</v>
      </c>
      <c r="C26" s="41">
        <v>1.3</v>
      </c>
      <c r="D26" s="170">
        <v>2077922</v>
      </c>
      <c r="E26" s="41">
        <v>16.5</v>
      </c>
      <c r="F26" s="170">
        <v>1662021</v>
      </c>
      <c r="G26" s="41">
        <v>13.2</v>
      </c>
      <c r="H26" s="170">
        <v>948629</v>
      </c>
      <c r="I26" s="41">
        <v>7.5</v>
      </c>
      <c r="J26" s="170">
        <v>80037</v>
      </c>
      <c r="K26" s="51">
        <v>0.6</v>
      </c>
      <c r="L26" s="170">
        <v>1282127</v>
      </c>
      <c r="M26" s="41">
        <v>10.199999999999999</v>
      </c>
      <c r="N26" s="170">
        <v>323591</v>
      </c>
      <c r="O26" s="56">
        <v>2.6</v>
      </c>
    </row>
    <row r="27" spans="1:15" s="213" customFormat="1" ht="22.5" hidden="1" customHeight="1" outlineLevel="1">
      <c r="A27" s="182" t="s">
        <v>293</v>
      </c>
      <c r="B27" s="172">
        <v>170243</v>
      </c>
      <c r="C27" s="187">
        <v>1.3</v>
      </c>
      <c r="D27" s="172">
        <v>2262369</v>
      </c>
      <c r="E27" s="187">
        <v>16.8</v>
      </c>
      <c r="F27" s="172">
        <v>1690727</v>
      </c>
      <c r="G27" s="187">
        <v>12.6</v>
      </c>
      <c r="H27" s="172">
        <v>935548</v>
      </c>
      <c r="I27" s="187">
        <v>7</v>
      </c>
      <c r="J27" s="172">
        <v>158718</v>
      </c>
      <c r="K27" s="222">
        <v>1.2</v>
      </c>
      <c r="L27" s="172">
        <v>1497770</v>
      </c>
      <c r="M27" s="187">
        <v>11.2</v>
      </c>
      <c r="N27" s="172">
        <v>338120</v>
      </c>
      <c r="O27" s="194">
        <v>2.5</v>
      </c>
    </row>
    <row r="28" spans="1:15" s="214" customFormat="1" ht="15" hidden="1" customHeight="1" outlineLevel="1">
      <c r="A28" s="181" t="s">
        <v>514</v>
      </c>
      <c r="B28" s="176">
        <v>170420</v>
      </c>
      <c r="C28" s="185">
        <v>1.4</v>
      </c>
      <c r="D28" s="176">
        <v>1599005</v>
      </c>
      <c r="E28" s="185">
        <v>13</v>
      </c>
      <c r="F28" s="176">
        <v>1854963</v>
      </c>
      <c r="G28" s="185">
        <v>15</v>
      </c>
      <c r="H28" s="176">
        <v>1264432</v>
      </c>
      <c r="I28" s="185">
        <v>10.3</v>
      </c>
      <c r="J28" s="176">
        <v>70620</v>
      </c>
      <c r="K28" s="221">
        <v>0.6</v>
      </c>
      <c r="L28" s="176">
        <v>1359197</v>
      </c>
      <c r="M28" s="185">
        <v>11</v>
      </c>
      <c r="N28" s="176">
        <v>343052</v>
      </c>
      <c r="O28" s="192">
        <v>2.8</v>
      </c>
    </row>
    <row r="29" spans="1:15" s="213" customFormat="1" ht="22.5" hidden="1" customHeight="1" outlineLevel="1">
      <c r="A29" s="30" t="s">
        <v>294</v>
      </c>
      <c r="B29" s="170">
        <v>168490</v>
      </c>
      <c r="C29" s="41">
        <v>1.3</v>
      </c>
      <c r="D29" s="170">
        <v>1475396</v>
      </c>
      <c r="E29" s="41">
        <v>11.2</v>
      </c>
      <c r="F29" s="170">
        <v>1923075</v>
      </c>
      <c r="G29" s="41">
        <v>14.6</v>
      </c>
      <c r="H29" s="170">
        <v>1393991</v>
      </c>
      <c r="I29" s="41">
        <v>10.6</v>
      </c>
      <c r="J29" s="170">
        <v>60786</v>
      </c>
      <c r="K29" s="51">
        <v>0.4</v>
      </c>
      <c r="L29" s="170">
        <v>1395834</v>
      </c>
      <c r="M29" s="41">
        <v>10.6</v>
      </c>
      <c r="N29" s="170">
        <v>352282</v>
      </c>
      <c r="O29" s="56">
        <v>2.7</v>
      </c>
    </row>
    <row r="30" spans="1:15" s="213" customFormat="1" ht="22.5" hidden="1" customHeight="1" outlineLevel="1">
      <c r="A30" s="30" t="s">
        <v>295</v>
      </c>
      <c r="B30" s="170">
        <v>150709</v>
      </c>
      <c r="C30" s="41">
        <v>1.1000000000000001</v>
      </c>
      <c r="D30" s="170">
        <v>1412678</v>
      </c>
      <c r="E30" s="41">
        <v>10.5</v>
      </c>
      <c r="F30" s="170">
        <v>2025001</v>
      </c>
      <c r="G30" s="41">
        <v>15.1</v>
      </c>
      <c r="H30" s="170">
        <v>1255603</v>
      </c>
      <c r="I30" s="41">
        <v>9.4</v>
      </c>
      <c r="J30" s="170">
        <v>64301</v>
      </c>
      <c r="K30" s="51">
        <v>0.4</v>
      </c>
      <c r="L30" s="170">
        <v>1450066</v>
      </c>
      <c r="M30" s="41">
        <v>10.8</v>
      </c>
      <c r="N30" s="170">
        <v>314967</v>
      </c>
      <c r="O30" s="56">
        <v>2.2999999999999998</v>
      </c>
    </row>
    <row r="31" spans="1:15" s="213" customFormat="1" ht="22.5" hidden="1" customHeight="1" outlineLevel="1">
      <c r="A31" s="30" t="s">
        <v>296</v>
      </c>
      <c r="B31" s="170">
        <v>149320</v>
      </c>
      <c r="C31" s="41">
        <v>1.3</v>
      </c>
      <c r="D31" s="170">
        <v>1351577</v>
      </c>
      <c r="E31" s="41">
        <v>12</v>
      </c>
      <c r="F31" s="170">
        <v>1292449</v>
      </c>
      <c r="G31" s="41">
        <v>11.4</v>
      </c>
      <c r="H31" s="170">
        <v>825135</v>
      </c>
      <c r="I31" s="41">
        <v>7.3</v>
      </c>
      <c r="J31" s="170">
        <v>77693</v>
      </c>
      <c r="K31" s="51">
        <v>0.7</v>
      </c>
      <c r="L31" s="170">
        <v>1895659</v>
      </c>
      <c r="M31" s="41">
        <v>16.8</v>
      </c>
      <c r="N31" s="170">
        <v>315018</v>
      </c>
      <c r="O31" s="56">
        <v>2.8</v>
      </c>
    </row>
    <row r="32" spans="1:15" s="213" customFormat="1" ht="22.5" hidden="1" customHeight="1" outlineLevel="1">
      <c r="A32" s="182" t="s">
        <v>297</v>
      </c>
      <c r="B32" s="172">
        <v>145772</v>
      </c>
      <c r="C32" s="187">
        <v>1.2</v>
      </c>
      <c r="D32" s="172">
        <v>1164374</v>
      </c>
      <c r="E32" s="187">
        <v>9.8000000000000007</v>
      </c>
      <c r="F32" s="172">
        <v>1373896</v>
      </c>
      <c r="G32" s="187">
        <v>11.5</v>
      </c>
      <c r="H32" s="172">
        <v>1050121</v>
      </c>
      <c r="I32" s="187">
        <v>8.8000000000000007</v>
      </c>
      <c r="J32" s="172">
        <v>90084</v>
      </c>
      <c r="K32" s="222">
        <v>0.8</v>
      </c>
      <c r="L32" s="172">
        <v>1910334</v>
      </c>
      <c r="M32" s="187">
        <v>16</v>
      </c>
      <c r="N32" s="172">
        <v>336467</v>
      </c>
      <c r="O32" s="194">
        <v>2.8</v>
      </c>
    </row>
    <row r="33" spans="1:15" s="213" customFormat="1" ht="15" customHeight="1" collapsed="1">
      <c r="A33" s="181" t="s">
        <v>585</v>
      </c>
      <c r="B33" s="176">
        <v>143396</v>
      </c>
      <c r="C33" s="185">
        <v>1.2</v>
      </c>
      <c r="D33" s="176">
        <v>1056682</v>
      </c>
      <c r="E33" s="185">
        <v>9.1</v>
      </c>
      <c r="F33" s="176">
        <v>1341894</v>
      </c>
      <c r="G33" s="185">
        <v>11.5</v>
      </c>
      <c r="H33" s="176">
        <v>1020899</v>
      </c>
      <c r="I33" s="185">
        <v>8.8000000000000007</v>
      </c>
      <c r="J33" s="176">
        <v>78906</v>
      </c>
      <c r="K33" s="221">
        <v>0.7</v>
      </c>
      <c r="L33" s="176">
        <v>1669876</v>
      </c>
      <c r="M33" s="185">
        <v>14.4</v>
      </c>
      <c r="N33" s="176">
        <v>582409</v>
      </c>
      <c r="O33" s="192">
        <v>5</v>
      </c>
    </row>
    <row r="34" spans="1:15" s="213" customFormat="1" ht="22.5" customHeight="1">
      <c r="A34" s="30" t="s">
        <v>586</v>
      </c>
      <c r="B34" s="170">
        <v>134002</v>
      </c>
      <c r="C34" s="41">
        <v>1.1000000000000001</v>
      </c>
      <c r="D34" s="170">
        <v>1104475</v>
      </c>
      <c r="E34" s="41">
        <v>9.3000000000000007</v>
      </c>
      <c r="F34" s="170">
        <v>1797320</v>
      </c>
      <c r="G34" s="41">
        <v>15.1</v>
      </c>
      <c r="H34" s="170">
        <v>1268428</v>
      </c>
      <c r="I34" s="41">
        <v>10.7</v>
      </c>
      <c r="J34" s="170">
        <v>88204</v>
      </c>
      <c r="K34" s="51">
        <v>0.7</v>
      </c>
      <c r="L34" s="170">
        <v>1423145</v>
      </c>
      <c r="M34" s="41">
        <v>12</v>
      </c>
      <c r="N34" s="170">
        <v>378248</v>
      </c>
      <c r="O34" s="56">
        <v>3.2</v>
      </c>
    </row>
    <row r="35" spans="1:15" s="213" customFormat="1" ht="22.5" customHeight="1">
      <c r="A35" s="30" t="s">
        <v>299</v>
      </c>
      <c r="B35" s="170">
        <v>121049</v>
      </c>
      <c r="C35" s="41">
        <v>1</v>
      </c>
      <c r="D35" s="170">
        <v>969348</v>
      </c>
      <c r="E35" s="41">
        <v>8.5</v>
      </c>
      <c r="F35" s="170">
        <v>1724146</v>
      </c>
      <c r="G35" s="41">
        <v>15.1</v>
      </c>
      <c r="H35" s="170">
        <v>1673893</v>
      </c>
      <c r="I35" s="41">
        <v>14.7</v>
      </c>
      <c r="J35" s="170">
        <v>99302</v>
      </c>
      <c r="K35" s="51">
        <v>0.9</v>
      </c>
      <c r="L35" s="170">
        <v>1367470</v>
      </c>
      <c r="M35" s="41">
        <v>12</v>
      </c>
      <c r="N35" s="170">
        <v>394852</v>
      </c>
      <c r="O35" s="56">
        <v>3.5</v>
      </c>
    </row>
    <row r="36" spans="1:15" s="213" customFormat="1" ht="22.5" customHeight="1">
      <c r="A36" s="30" t="s">
        <v>300</v>
      </c>
      <c r="B36" s="170">
        <v>124677</v>
      </c>
      <c r="C36" s="41">
        <v>1.2</v>
      </c>
      <c r="D36" s="170">
        <v>1096470</v>
      </c>
      <c r="E36" s="41">
        <v>10.6</v>
      </c>
      <c r="F36" s="170">
        <v>1655230</v>
      </c>
      <c r="G36" s="41">
        <v>16</v>
      </c>
      <c r="H36" s="170">
        <v>716855</v>
      </c>
      <c r="I36" s="41">
        <v>7</v>
      </c>
      <c r="J36" s="170">
        <v>74347</v>
      </c>
      <c r="K36" s="51">
        <v>0.7</v>
      </c>
      <c r="L36" s="170">
        <v>1426198</v>
      </c>
      <c r="M36" s="41">
        <v>13.8</v>
      </c>
      <c r="N36" s="170">
        <v>420753</v>
      </c>
      <c r="O36" s="56">
        <v>4.0999999999999996</v>
      </c>
    </row>
    <row r="37" spans="1:15" s="213" customFormat="1" ht="22.5" customHeight="1">
      <c r="A37" s="30" t="s">
        <v>301</v>
      </c>
      <c r="B37" s="170">
        <v>127281</v>
      </c>
      <c r="C37" s="41">
        <v>1.3</v>
      </c>
      <c r="D37" s="170">
        <v>894044</v>
      </c>
      <c r="E37" s="41">
        <v>9</v>
      </c>
      <c r="F37" s="170">
        <v>1625733</v>
      </c>
      <c r="G37" s="41">
        <v>16.3</v>
      </c>
      <c r="H37" s="170">
        <v>789095</v>
      </c>
      <c r="I37" s="41">
        <v>7.9</v>
      </c>
      <c r="J37" s="170">
        <v>69219</v>
      </c>
      <c r="K37" s="51">
        <v>0.7</v>
      </c>
      <c r="L37" s="170">
        <v>1228927</v>
      </c>
      <c r="M37" s="41">
        <v>12.3</v>
      </c>
      <c r="N37" s="170">
        <v>433220</v>
      </c>
      <c r="O37" s="56">
        <v>4.3</v>
      </c>
    </row>
    <row r="38" spans="1:15" s="213" customFormat="1" ht="22.5" customHeight="1">
      <c r="A38" s="30" t="s">
        <v>515</v>
      </c>
      <c r="B38" s="170">
        <v>111090</v>
      </c>
      <c r="C38" s="41">
        <v>1.1000000000000001</v>
      </c>
      <c r="D38" s="170">
        <v>1218408</v>
      </c>
      <c r="E38" s="41">
        <v>12.5</v>
      </c>
      <c r="F38" s="170">
        <v>1811626</v>
      </c>
      <c r="G38" s="41">
        <v>18.600000000000001</v>
      </c>
      <c r="H38" s="170">
        <v>697904</v>
      </c>
      <c r="I38" s="41">
        <v>7.2</v>
      </c>
      <c r="J38" s="170">
        <v>65291</v>
      </c>
      <c r="K38" s="51">
        <v>0.7</v>
      </c>
      <c r="L38" s="170">
        <v>576184</v>
      </c>
      <c r="M38" s="41">
        <v>5.9</v>
      </c>
      <c r="N38" s="170">
        <v>402441</v>
      </c>
      <c r="O38" s="56">
        <v>4.0999999999999996</v>
      </c>
    </row>
    <row r="39" spans="1:15" s="213" customFormat="1" ht="22.5" customHeight="1">
      <c r="A39" s="30" t="s">
        <v>516</v>
      </c>
      <c r="B39" s="170">
        <v>108501</v>
      </c>
      <c r="C39" s="41">
        <v>1.1000000000000001</v>
      </c>
      <c r="D39" s="170">
        <v>1015648</v>
      </c>
      <c r="E39" s="41">
        <v>10.7</v>
      </c>
      <c r="F39" s="170">
        <v>1961112</v>
      </c>
      <c r="G39" s="41">
        <v>20.6</v>
      </c>
      <c r="H39" s="170">
        <v>784251</v>
      </c>
      <c r="I39" s="41">
        <v>8.1999999999999993</v>
      </c>
      <c r="J39" s="170">
        <v>67754</v>
      </c>
      <c r="K39" s="51">
        <v>0.7</v>
      </c>
      <c r="L39" s="170">
        <v>602389</v>
      </c>
      <c r="M39" s="41">
        <v>6.3</v>
      </c>
      <c r="N39" s="170">
        <v>397479</v>
      </c>
      <c r="O39" s="56">
        <v>4.2</v>
      </c>
    </row>
    <row r="40" spans="1:15" s="213" customFormat="1" ht="22.5" customHeight="1">
      <c r="A40" s="30" t="s">
        <v>517</v>
      </c>
      <c r="B40" s="170">
        <v>106062</v>
      </c>
      <c r="C40" s="41">
        <v>1</v>
      </c>
      <c r="D40" s="170">
        <v>1315690</v>
      </c>
      <c r="E40" s="41">
        <v>12.1</v>
      </c>
      <c r="F40" s="170">
        <v>2024580</v>
      </c>
      <c r="G40" s="41">
        <v>18.600000000000001</v>
      </c>
      <c r="H40" s="170">
        <v>967110</v>
      </c>
      <c r="I40" s="41">
        <v>8.9</v>
      </c>
      <c r="J40" s="170">
        <v>56003</v>
      </c>
      <c r="K40" s="51">
        <v>0.5</v>
      </c>
      <c r="L40" s="170">
        <v>1106110</v>
      </c>
      <c r="M40" s="41">
        <v>10.1</v>
      </c>
      <c r="N40" s="170">
        <v>398689</v>
      </c>
      <c r="O40" s="56">
        <v>3.7</v>
      </c>
    </row>
    <row r="41" spans="1:15" s="213" customFormat="1" ht="22.5" customHeight="1">
      <c r="A41" s="30" t="s">
        <v>518</v>
      </c>
      <c r="B41" s="170">
        <v>104948</v>
      </c>
      <c r="C41" s="41">
        <v>0.9</v>
      </c>
      <c r="D41" s="170">
        <v>1606388</v>
      </c>
      <c r="E41" s="41">
        <v>13.6</v>
      </c>
      <c r="F41" s="170">
        <v>2084966</v>
      </c>
      <c r="G41" s="41">
        <v>17.7</v>
      </c>
      <c r="H41" s="170">
        <v>1356167</v>
      </c>
      <c r="I41" s="41">
        <v>11.5</v>
      </c>
      <c r="J41" s="170">
        <v>52052</v>
      </c>
      <c r="K41" s="51">
        <v>0.4</v>
      </c>
      <c r="L41" s="170">
        <v>1560057</v>
      </c>
      <c r="M41" s="41">
        <v>13.2</v>
      </c>
      <c r="N41" s="170">
        <v>500319</v>
      </c>
      <c r="O41" s="56">
        <v>4.3</v>
      </c>
    </row>
    <row r="42" spans="1:15" s="213" customFormat="1" ht="22.5" customHeight="1">
      <c r="A42" s="30" t="s">
        <v>519</v>
      </c>
      <c r="B42" s="170">
        <v>129482</v>
      </c>
      <c r="C42" s="41">
        <v>1.2</v>
      </c>
      <c r="D42" s="170">
        <v>1009877</v>
      </c>
      <c r="E42" s="41">
        <v>9.3000000000000007</v>
      </c>
      <c r="F42" s="170">
        <v>2393194</v>
      </c>
      <c r="G42" s="41">
        <v>22</v>
      </c>
      <c r="H42" s="170">
        <v>1311410</v>
      </c>
      <c r="I42" s="41">
        <v>12</v>
      </c>
      <c r="J42" s="170">
        <v>50946</v>
      </c>
      <c r="K42" s="51">
        <v>0.5</v>
      </c>
      <c r="L42" s="170">
        <v>587419</v>
      </c>
      <c r="M42" s="41">
        <v>5.4</v>
      </c>
      <c r="N42" s="170">
        <v>467570</v>
      </c>
      <c r="O42" s="56">
        <v>4.3</v>
      </c>
    </row>
    <row r="43" spans="1:15" s="213" customFormat="1" ht="22.5" customHeight="1">
      <c r="A43" s="30" t="s">
        <v>587</v>
      </c>
      <c r="B43" s="170">
        <v>117606</v>
      </c>
      <c r="C43" s="41">
        <v>1.2</v>
      </c>
      <c r="D43" s="170">
        <v>1355038</v>
      </c>
      <c r="E43" s="41">
        <v>13.8</v>
      </c>
      <c r="F43" s="170">
        <v>2235222</v>
      </c>
      <c r="G43" s="41">
        <v>22.7</v>
      </c>
      <c r="H43" s="170">
        <v>975901</v>
      </c>
      <c r="I43" s="41">
        <v>9.9</v>
      </c>
      <c r="J43" s="170">
        <v>40733</v>
      </c>
      <c r="K43" s="51">
        <v>0.4</v>
      </c>
      <c r="L43" s="170">
        <v>619221</v>
      </c>
      <c r="M43" s="41">
        <v>6.3</v>
      </c>
      <c r="N43" s="170">
        <v>398793</v>
      </c>
      <c r="O43" s="56">
        <v>4.0999999999999996</v>
      </c>
    </row>
    <row r="44" spans="1:15" s="213" customFormat="1" ht="22.5" customHeight="1">
      <c r="A44" s="30" t="s">
        <v>588</v>
      </c>
      <c r="B44" s="172">
        <v>105768</v>
      </c>
      <c r="C44" s="187">
        <v>1</v>
      </c>
      <c r="D44" s="172">
        <v>1430416</v>
      </c>
      <c r="E44" s="187">
        <v>13.9</v>
      </c>
      <c r="F44" s="172">
        <v>2331320</v>
      </c>
      <c r="G44" s="187">
        <v>22.6</v>
      </c>
      <c r="H44" s="172">
        <v>959467</v>
      </c>
      <c r="I44" s="187">
        <v>9.3000000000000007</v>
      </c>
      <c r="J44" s="172">
        <v>36160</v>
      </c>
      <c r="K44" s="222">
        <v>0.4</v>
      </c>
      <c r="L44" s="172">
        <v>741488</v>
      </c>
      <c r="M44" s="187">
        <v>7.2</v>
      </c>
      <c r="N44" s="172">
        <v>416668</v>
      </c>
      <c r="O44" s="194">
        <v>4.0999999999999996</v>
      </c>
    </row>
    <row r="45" spans="1:15" s="213" customFormat="1" ht="22.5" customHeight="1">
      <c r="A45" s="30" t="s">
        <v>589</v>
      </c>
      <c r="B45" s="172">
        <v>115403</v>
      </c>
      <c r="C45" s="187">
        <v>1.1000000000000001</v>
      </c>
      <c r="D45" s="172">
        <v>1216952</v>
      </c>
      <c r="E45" s="187">
        <v>11.7</v>
      </c>
      <c r="F45" s="172">
        <v>2417586</v>
      </c>
      <c r="G45" s="187">
        <v>23.1</v>
      </c>
      <c r="H45" s="172">
        <v>1080245</v>
      </c>
      <c r="I45" s="187">
        <v>10.3</v>
      </c>
      <c r="J45" s="172">
        <v>32877</v>
      </c>
      <c r="K45" s="222">
        <v>0.3</v>
      </c>
      <c r="L45" s="172">
        <v>894263</v>
      </c>
      <c r="M45" s="187">
        <v>8.6</v>
      </c>
      <c r="N45" s="172">
        <v>443480</v>
      </c>
      <c r="O45" s="194">
        <v>4.2</v>
      </c>
    </row>
    <row r="46" spans="1:15" s="213" customFormat="1" ht="22.5" customHeight="1">
      <c r="A46" s="30" t="s">
        <v>590</v>
      </c>
      <c r="B46" s="172">
        <v>118131</v>
      </c>
      <c r="C46" s="187">
        <v>1.1000000000000001</v>
      </c>
      <c r="D46" s="172">
        <v>1788496</v>
      </c>
      <c r="E46" s="187">
        <v>17.3</v>
      </c>
      <c r="F46" s="172">
        <v>2345316</v>
      </c>
      <c r="G46" s="187">
        <v>22.7</v>
      </c>
      <c r="H46" s="172">
        <v>949221</v>
      </c>
      <c r="I46" s="187">
        <v>9.1999999999999993</v>
      </c>
      <c r="J46" s="172">
        <v>32564</v>
      </c>
      <c r="K46" s="222">
        <v>0.3</v>
      </c>
      <c r="L46" s="172">
        <v>580103</v>
      </c>
      <c r="M46" s="187">
        <v>5.6</v>
      </c>
      <c r="N46" s="172">
        <v>529037</v>
      </c>
      <c r="O46" s="194">
        <v>5.0999999999999996</v>
      </c>
    </row>
    <row r="47" spans="1:15" s="213" customFormat="1" ht="22.5" customHeight="1">
      <c r="A47" s="30" t="s">
        <v>591</v>
      </c>
      <c r="B47" s="172">
        <v>112997</v>
      </c>
      <c r="C47" s="187">
        <v>1</v>
      </c>
      <c r="D47" s="172">
        <v>1433015</v>
      </c>
      <c r="E47" s="187">
        <v>12.7</v>
      </c>
      <c r="F47" s="172">
        <v>2508682</v>
      </c>
      <c r="G47" s="187">
        <v>22.2</v>
      </c>
      <c r="H47" s="172">
        <v>937432</v>
      </c>
      <c r="I47" s="187">
        <v>8.3000000000000007</v>
      </c>
      <c r="J47" s="172">
        <v>32652</v>
      </c>
      <c r="K47" s="222">
        <v>0.3</v>
      </c>
      <c r="L47" s="172">
        <v>1437940</v>
      </c>
      <c r="M47" s="187">
        <v>12.7</v>
      </c>
      <c r="N47" s="172">
        <v>500907</v>
      </c>
      <c r="O47" s="194">
        <v>4.4000000000000004</v>
      </c>
    </row>
    <row r="48" spans="1:15" s="213" customFormat="1" ht="22.5" customHeight="1" thickBot="1">
      <c r="A48" s="31" t="s">
        <v>592</v>
      </c>
      <c r="B48" s="119">
        <v>112227</v>
      </c>
      <c r="C48" s="43">
        <v>1</v>
      </c>
      <c r="D48" s="119">
        <v>1241146</v>
      </c>
      <c r="E48" s="43">
        <v>10.9</v>
      </c>
      <c r="F48" s="119">
        <v>2471691</v>
      </c>
      <c r="G48" s="43">
        <v>21.8</v>
      </c>
      <c r="H48" s="119">
        <v>958693</v>
      </c>
      <c r="I48" s="43">
        <v>8.5</v>
      </c>
      <c r="J48" s="119">
        <v>32737</v>
      </c>
      <c r="K48" s="52">
        <v>0.3</v>
      </c>
      <c r="L48" s="119">
        <v>847996</v>
      </c>
      <c r="M48" s="43">
        <v>7.5</v>
      </c>
      <c r="N48" s="119">
        <v>529474</v>
      </c>
      <c r="O48" s="57">
        <v>4.7</v>
      </c>
    </row>
    <row r="49" spans="1:17" ht="15" customHeight="1" thickBot="1">
      <c r="A49" s="225"/>
      <c r="B49" s="225"/>
      <c r="C49" s="225"/>
      <c r="P49" s="226"/>
    </row>
    <row r="50" spans="1:17" ht="14.25" customHeight="1">
      <c r="A50" s="464" t="s">
        <v>302</v>
      </c>
      <c r="B50" s="467" t="s">
        <v>149</v>
      </c>
      <c r="C50" s="467"/>
      <c r="D50" s="467" t="s">
        <v>150</v>
      </c>
      <c r="E50" s="467"/>
      <c r="F50" s="467" t="s">
        <v>151</v>
      </c>
      <c r="G50" s="467"/>
      <c r="H50" s="467" t="s">
        <v>152</v>
      </c>
      <c r="I50" s="467"/>
      <c r="J50" s="467" t="s">
        <v>105</v>
      </c>
      <c r="K50" s="467"/>
      <c r="L50" s="467" t="s">
        <v>153</v>
      </c>
      <c r="M50" s="467"/>
      <c r="N50" s="467" t="s">
        <v>154</v>
      </c>
      <c r="O50" s="489"/>
    </row>
    <row r="51" spans="1:17">
      <c r="A51" s="522"/>
      <c r="B51" s="223" t="s">
        <v>72</v>
      </c>
      <c r="C51" s="223" t="s">
        <v>73</v>
      </c>
      <c r="D51" s="223" t="s">
        <v>72</v>
      </c>
      <c r="E51" s="223" t="s">
        <v>73</v>
      </c>
      <c r="F51" s="223" t="s">
        <v>72</v>
      </c>
      <c r="G51" s="223" t="s">
        <v>73</v>
      </c>
      <c r="H51" s="223" t="s">
        <v>72</v>
      </c>
      <c r="I51" s="223" t="s">
        <v>73</v>
      </c>
      <c r="J51" s="223" t="s">
        <v>72</v>
      </c>
      <c r="K51" s="223" t="s">
        <v>73</v>
      </c>
      <c r="L51" s="223" t="s">
        <v>72</v>
      </c>
      <c r="M51" s="223" t="s">
        <v>73</v>
      </c>
      <c r="N51" s="223" t="s">
        <v>72</v>
      </c>
      <c r="O51" s="224" t="s">
        <v>73</v>
      </c>
    </row>
    <row r="52" spans="1:17" ht="7.5" customHeight="1">
      <c r="A52" s="209"/>
      <c r="B52" s="211" t="s">
        <v>17</v>
      </c>
      <c r="C52" s="211" t="s">
        <v>81</v>
      </c>
      <c r="D52" s="211" t="s">
        <v>17</v>
      </c>
      <c r="E52" s="211" t="s">
        <v>81</v>
      </c>
      <c r="F52" s="211" t="s">
        <v>17</v>
      </c>
      <c r="G52" s="211" t="s">
        <v>81</v>
      </c>
      <c r="H52" s="211" t="s">
        <v>17</v>
      </c>
      <c r="I52" s="211" t="s">
        <v>69</v>
      </c>
      <c r="J52" s="211" t="s">
        <v>17</v>
      </c>
      <c r="K52" s="211" t="s">
        <v>69</v>
      </c>
      <c r="L52" s="211" t="s">
        <v>87</v>
      </c>
      <c r="M52" s="211" t="s">
        <v>69</v>
      </c>
      <c r="N52" s="211" t="s">
        <v>17</v>
      </c>
      <c r="O52" s="212" t="s">
        <v>69</v>
      </c>
    </row>
    <row r="53" spans="1:17" ht="22.5" hidden="1" customHeight="1" outlineLevel="1">
      <c r="A53" s="181" t="s">
        <v>272</v>
      </c>
      <c r="B53" s="176">
        <v>535122</v>
      </c>
      <c r="C53" s="185">
        <v>17.899999999999999</v>
      </c>
      <c r="D53" s="176">
        <v>169782</v>
      </c>
      <c r="E53" s="185">
        <v>5.7</v>
      </c>
      <c r="F53" s="176">
        <v>422359</v>
      </c>
      <c r="G53" s="185">
        <v>14.1</v>
      </c>
      <c r="H53" s="176">
        <v>11806</v>
      </c>
      <c r="I53" s="185">
        <v>0.4</v>
      </c>
      <c r="J53" s="176">
        <v>98616</v>
      </c>
      <c r="K53" s="185">
        <v>3.3</v>
      </c>
      <c r="L53" s="176" t="s">
        <v>75</v>
      </c>
      <c r="M53" s="176" t="s">
        <v>123</v>
      </c>
      <c r="N53" s="176">
        <v>2993709</v>
      </c>
      <c r="O53" s="192">
        <v>100</v>
      </c>
      <c r="P53" s="63"/>
      <c r="Q53" s="63"/>
    </row>
    <row r="54" spans="1:17" ht="22.5" hidden="1" customHeight="1" outlineLevel="1">
      <c r="A54" s="30" t="s">
        <v>273</v>
      </c>
      <c r="B54" s="170">
        <v>768652</v>
      </c>
      <c r="C54" s="41">
        <v>21.5</v>
      </c>
      <c r="D54" s="170">
        <v>185530</v>
      </c>
      <c r="E54" s="41">
        <v>5.2</v>
      </c>
      <c r="F54" s="170">
        <v>435166</v>
      </c>
      <c r="G54" s="41">
        <v>12.2</v>
      </c>
      <c r="H54" s="170" t="s">
        <v>75</v>
      </c>
      <c r="I54" s="41" t="s">
        <v>123</v>
      </c>
      <c r="J54" s="170">
        <v>120340</v>
      </c>
      <c r="K54" s="41">
        <v>3.4</v>
      </c>
      <c r="L54" s="170" t="s">
        <v>75</v>
      </c>
      <c r="M54" s="170" t="s">
        <v>123</v>
      </c>
      <c r="N54" s="170">
        <v>3576629</v>
      </c>
      <c r="O54" s="56">
        <v>100</v>
      </c>
      <c r="P54" s="63"/>
      <c r="Q54" s="63"/>
    </row>
    <row r="55" spans="1:17" ht="22.5" hidden="1" customHeight="1" outlineLevel="1">
      <c r="A55" s="30" t="s">
        <v>274</v>
      </c>
      <c r="B55" s="170">
        <v>874115</v>
      </c>
      <c r="C55" s="41">
        <v>21.7</v>
      </c>
      <c r="D55" s="170">
        <v>214366</v>
      </c>
      <c r="E55" s="41">
        <v>5.3</v>
      </c>
      <c r="F55" s="170">
        <v>467928</v>
      </c>
      <c r="G55" s="41">
        <v>11.6</v>
      </c>
      <c r="H55" s="170" t="s">
        <v>75</v>
      </c>
      <c r="I55" s="41" t="s">
        <v>123</v>
      </c>
      <c r="J55" s="170">
        <v>172330</v>
      </c>
      <c r="K55" s="41">
        <v>4.3</v>
      </c>
      <c r="L55" s="170" t="s">
        <v>75</v>
      </c>
      <c r="M55" s="170" t="s">
        <v>123</v>
      </c>
      <c r="N55" s="170">
        <v>4023166</v>
      </c>
      <c r="O55" s="56">
        <v>100</v>
      </c>
      <c r="P55" s="63"/>
      <c r="Q55" s="63"/>
    </row>
    <row r="56" spans="1:17" ht="22.5" hidden="1" customHeight="1" outlineLevel="1">
      <c r="A56" s="30" t="s">
        <v>275</v>
      </c>
      <c r="B56" s="170">
        <v>1254854</v>
      </c>
      <c r="C56" s="41">
        <v>24.4</v>
      </c>
      <c r="D56" s="170">
        <v>225659</v>
      </c>
      <c r="E56" s="41">
        <v>2.4</v>
      </c>
      <c r="F56" s="170">
        <v>889406</v>
      </c>
      <c r="G56" s="41">
        <v>17.3</v>
      </c>
      <c r="H56" s="170">
        <v>30524</v>
      </c>
      <c r="I56" s="41">
        <v>0.6</v>
      </c>
      <c r="J56" s="170">
        <v>215889</v>
      </c>
      <c r="K56" s="41">
        <v>4.2</v>
      </c>
      <c r="L56" s="170" t="s">
        <v>75</v>
      </c>
      <c r="M56" s="170" t="s">
        <v>123</v>
      </c>
      <c r="N56" s="170">
        <v>5140941</v>
      </c>
      <c r="O56" s="56">
        <v>100</v>
      </c>
      <c r="P56" s="63"/>
      <c r="Q56" s="64"/>
    </row>
    <row r="57" spans="1:17" ht="22.5" hidden="1" customHeight="1" outlineLevel="1">
      <c r="A57" s="30" t="s">
        <v>276</v>
      </c>
      <c r="B57" s="170">
        <v>1149273</v>
      </c>
      <c r="C57" s="41">
        <v>23.6</v>
      </c>
      <c r="D57" s="170">
        <v>250091</v>
      </c>
      <c r="E57" s="41">
        <v>5.0999999999999996</v>
      </c>
      <c r="F57" s="170">
        <v>533795</v>
      </c>
      <c r="G57" s="41">
        <v>10.9</v>
      </c>
      <c r="H57" s="170">
        <v>21319</v>
      </c>
      <c r="I57" s="41">
        <v>0.4</v>
      </c>
      <c r="J57" s="170">
        <v>269262</v>
      </c>
      <c r="K57" s="41">
        <v>5.5</v>
      </c>
      <c r="L57" s="170" t="s">
        <v>75</v>
      </c>
      <c r="M57" s="170" t="s">
        <v>123</v>
      </c>
      <c r="N57" s="170">
        <v>4877647</v>
      </c>
      <c r="O57" s="56">
        <v>100</v>
      </c>
      <c r="P57" s="64"/>
      <c r="Q57" s="63"/>
    </row>
    <row r="58" spans="1:17" ht="22.5" hidden="1" customHeight="1" outlineLevel="1">
      <c r="A58" s="30" t="s">
        <v>277</v>
      </c>
      <c r="B58" s="170">
        <v>1399353</v>
      </c>
      <c r="C58" s="41">
        <v>23.9</v>
      </c>
      <c r="D58" s="170">
        <v>270305</v>
      </c>
      <c r="E58" s="41">
        <v>4.5999999999999996</v>
      </c>
      <c r="F58" s="170">
        <v>1112663</v>
      </c>
      <c r="G58" s="41">
        <v>19</v>
      </c>
      <c r="H58" s="170" t="s">
        <v>75</v>
      </c>
      <c r="I58" s="41" t="s">
        <v>123</v>
      </c>
      <c r="J58" s="170">
        <v>334765</v>
      </c>
      <c r="K58" s="41">
        <v>5.7</v>
      </c>
      <c r="L58" s="170" t="s">
        <v>75</v>
      </c>
      <c r="M58" s="170" t="s">
        <v>123</v>
      </c>
      <c r="N58" s="170">
        <v>5866370</v>
      </c>
      <c r="O58" s="56">
        <v>100</v>
      </c>
      <c r="P58" s="63"/>
      <c r="Q58" s="63"/>
    </row>
    <row r="59" spans="1:17" ht="22.5" hidden="1" customHeight="1" outlineLevel="1">
      <c r="A59" s="30" t="s">
        <v>278</v>
      </c>
      <c r="B59" s="170">
        <v>1595250</v>
      </c>
      <c r="C59" s="41">
        <v>24.4</v>
      </c>
      <c r="D59" s="170">
        <v>258032</v>
      </c>
      <c r="E59" s="41">
        <v>3.9</v>
      </c>
      <c r="F59" s="170">
        <v>1626744</v>
      </c>
      <c r="G59" s="41">
        <v>24.9</v>
      </c>
      <c r="H59" s="170">
        <v>16989</v>
      </c>
      <c r="I59" s="41">
        <v>0.3</v>
      </c>
      <c r="J59" s="170">
        <v>423400</v>
      </c>
      <c r="K59" s="41">
        <v>6.5</v>
      </c>
      <c r="L59" s="170" t="s">
        <v>75</v>
      </c>
      <c r="M59" s="170" t="s">
        <v>123</v>
      </c>
      <c r="N59" s="170">
        <v>6534418</v>
      </c>
      <c r="O59" s="56">
        <v>100</v>
      </c>
      <c r="P59" s="63"/>
      <c r="Q59" s="63"/>
    </row>
    <row r="60" spans="1:17" ht="22.5" hidden="1" customHeight="1" outlineLevel="1">
      <c r="A60" s="30" t="s">
        <v>279</v>
      </c>
      <c r="B60" s="170">
        <v>1925479</v>
      </c>
      <c r="C60" s="41">
        <v>29.7</v>
      </c>
      <c r="D60" s="170">
        <v>266333</v>
      </c>
      <c r="E60" s="41">
        <v>4.0999999999999996</v>
      </c>
      <c r="F60" s="170">
        <v>1043261</v>
      </c>
      <c r="G60" s="41">
        <v>16.100000000000001</v>
      </c>
      <c r="H60" s="170" t="s">
        <v>75</v>
      </c>
      <c r="I60" s="41" t="s">
        <v>123</v>
      </c>
      <c r="J60" s="170">
        <v>514097</v>
      </c>
      <c r="K60" s="41">
        <v>7.9</v>
      </c>
      <c r="L60" s="170" t="s">
        <v>75</v>
      </c>
      <c r="M60" s="170" t="s">
        <v>123</v>
      </c>
      <c r="N60" s="170">
        <v>6484706</v>
      </c>
      <c r="O60" s="56">
        <v>100</v>
      </c>
      <c r="P60" s="63"/>
      <c r="Q60" s="63"/>
    </row>
    <row r="61" spans="1:17" ht="22.5" hidden="1" customHeight="1" outlineLevel="1">
      <c r="A61" s="30" t="s">
        <v>280</v>
      </c>
      <c r="B61" s="170">
        <v>1684068</v>
      </c>
      <c r="C61" s="41">
        <v>26.7</v>
      </c>
      <c r="D61" s="170">
        <v>280232</v>
      </c>
      <c r="E61" s="41">
        <v>4.5</v>
      </c>
      <c r="F61" s="170">
        <v>983156</v>
      </c>
      <c r="G61" s="41">
        <v>15.6</v>
      </c>
      <c r="H61" s="170" t="s">
        <v>75</v>
      </c>
      <c r="I61" s="41" t="s">
        <v>123</v>
      </c>
      <c r="J61" s="170">
        <v>600740</v>
      </c>
      <c r="K61" s="41">
        <v>9.5</v>
      </c>
      <c r="L61" s="170" t="s">
        <v>75</v>
      </c>
      <c r="M61" s="170" t="s">
        <v>123</v>
      </c>
      <c r="N61" s="170">
        <v>6308815</v>
      </c>
      <c r="O61" s="56">
        <v>100</v>
      </c>
      <c r="P61" s="63"/>
      <c r="Q61" s="63"/>
    </row>
    <row r="62" spans="1:17" ht="22.5" hidden="1" customHeight="1" outlineLevel="1">
      <c r="A62" s="30" t="s">
        <v>281</v>
      </c>
      <c r="B62" s="170">
        <v>1643698</v>
      </c>
      <c r="C62" s="41">
        <v>23.5</v>
      </c>
      <c r="D62" s="170">
        <v>314757</v>
      </c>
      <c r="E62" s="41">
        <v>4.5</v>
      </c>
      <c r="F62" s="170">
        <v>1230235</v>
      </c>
      <c r="G62" s="41">
        <v>17.600000000000001</v>
      </c>
      <c r="H62" s="170">
        <v>26200</v>
      </c>
      <c r="I62" s="41">
        <v>0.4</v>
      </c>
      <c r="J62" s="170">
        <v>672330</v>
      </c>
      <c r="K62" s="41">
        <v>9.6</v>
      </c>
      <c r="L62" s="170" t="s">
        <v>75</v>
      </c>
      <c r="M62" s="170" t="s">
        <v>123</v>
      </c>
      <c r="N62" s="170">
        <v>7006644</v>
      </c>
      <c r="O62" s="56">
        <v>100</v>
      </c>
      <c r="P62" s="63"/>
      <c r="Q62" s="63"/>
    </row>
    <row r="63" spans="1:17" ht="22.5" hidden="1" customHeight="1" outlineLevel="1">
      <c r="A63" s="30" t="s">
        <v>282</v>
      </c>
      <c r="B63" s="170">
        <v>1827257</v>
      </c>
      <c r="C63" s="41">
        <v>21.9</v>
      </c>
      <c r="D63" s="170">
        <v>295594</v>
      </c>
      <c r="E63" s="41">
        <v>3.5</v>
      </c>
      <c r="F63" s="170">
        <v>1759207</v>
      </c>
      <c r="G63" s="41">
        <v>21.1</v>
      </c>
      <c r="H63" s="170">
        <v>18953</v>
      </c>
      <c r="I63" s="41">
        <v>0.2</v>
      </c>
      <c r="J63" s="170">
        <v>773518</v>
      </c>
      <c r="K63" s="41">
        <v>9.3000000000000007</v>
      </c>
      <c r="L63" s="170" t="s">
        <v>75</v>
      </c>
      <c r="M63" s="170" t="s">
        <v>123</v>
      </c>
      <c r="N63" s="170">
        <v>8345781</v>
      </c>
      <c r="O63" s="56">
        <v>100</v>
      </c>
      <c r="P63" s="63"/>
      <c r="Q63" s="63"/>
    </row>
    <row r="64" spans="1:17" ht="22.5" hidden="1" customHeight="1" outlineLevel="1">
      <c r="A64" s="30" t="s">
        <v>283</v>
      </c>
      <c r="B64" s="170">
        <v>1886045</v>
      </c>
      <c r="C64" s="41">
        <v>21.5</v>
      </c>
      <c r="D64" s="170">
        <v>315596</v>
      </c>
      <c r="E64" s="41">
        <v>3.6</v>
      </c>
      <c r="F64" s="170">
        <v>1041777</v>
      </c>
      <c r="G64" s="41">
        <v>11.8</v>
      </c>
      <c r="H64" s="170">
        <v>243130</v>
      </c>
      <c r="I64" s="41">
        <v>2.8</v>
      </c>
      <c r="J64" s="170">
        <v>848459</v>
      </c>
      <c r="K64" s="41">
        <v>9.6999999999999993</v>
      </c>
      <c r="L64" s="170" t="s">
        <v>75</v>
      </c>
      <c r="M64" s="170" t="s">
        <v>123</v>
      </c>
      <c r="N64" s="170">
        <v>8789194</v>
      </c>
      <c r="O64" s="56">
        <v>100</v>
      </c>
      <c r="P64" s="63"/>
      <c r="Q64" s="63"/>
    </row>
    <row r="65" spans="1:17" ht="22.5" hidden="1" customHeight="1" outlineLevel="1">
      <c r="A65" s="30" t="s">
        <v>284</v>
      </c>
      <c r="B65" s="170">
        <v>1873897</v>
      </c>
      <c r="C65" s="41">
        <v>20.2</v>
      </c>
      <c r="D65" s="170">
        <v>330440</v>
      </c>
      <c r="E65" s="41">
        <v>3.5</v>
      </c>
      <c r="F65" s="170">
        <v>1670573</v>
      </c>
      <c r="G65" s="41">
        <v>18</v>
      </c>
      <c r="H65" s="170">
        <v>83533</v>
      </c>
      <c r="I65" s="41">
        <v>0.9</v>
      </c>
      <c r="J65" s="170">
        <v>951714</v>
      </c>
      <c r="K65" s="41">
        <v>10.199999999999999</v>
      </c>
      <c r="L65" s="170" t="s">
        <v>75</v>
      </c>
      <c r="M65" s="170" t="s">
        <v>123</v>
      </c>
      <c r="N65" s="170">
        <v>9296113</v>
      </c>
      <c r="O65" s="56">
        <v>100</v>
      </c>
      <c r="P65" s="63"/>
      <c r="Q65" s="63"/>
    </row>
    <row r="66" spans="1:17" ht="22.5" hidden="1" customHeight="1" outlineLevel="1">
      <c r="A66" s="30" t="s">
        <v>285</v>
      </c>
      <c r="B66" s="170">
        <v>1689166</v>
      </c>
      <c r="C66" s="41">
        <v>19.600000000000001</v>
      </c>
      <c r="D66" s="170">
        <v>357213</v>
      </c>
      <c r="E66" s="41">
        <v>4.0999999999999996</v>
      </c>
      <c r="F66" s="170">
        <v>1646794</v>
      </c>
      <c r="G66" s="41">
        <v>19.100000000000001</v>
      </c>
      <c r="H66" s="170">
        <v>57856</v>
      </c>
      <c r="I66" s="41">
        <v>0.7</v>
      </c>
      <c r="J66" s="170">
        <v>1059904</v>
      </c>
      <c r="K66" s="41">
        <v>12.3</v>
      </c>
      <c r="L66" s="170" t="s">
        <v>75</v>
      </c>
      <c r="M66" s="170" t="s">
        <v>123</v>
      </c>
      <c r="N66" s="170">
        <v>8620483</v>
      </c>
      <c r="O66" s="56">
        <v>100</v>
      </c>
      <c r="P66" s="63"/>
      <c r="Q66" s="63"/>
    </row>
    <row r="67" spans="1:17" ht="22.5" hidden="1" customHeight="1" outlineLevel="1">
      <c r="A67" s="30" t="s">
        <v>286</v>
      </c>
      <c r="B67" s="170">
        <v>1929483</v>
      </c>
      <c r="C67" s="41">
        <v>19.899999999999999</v>
      </c>
      <c r="D67" s="170">
        <v>370057</v>
      </c>
      <c r="E67" s="41">
        <v>3.8</v>
      </c>
      <c r="F67" s="170">
        <v>1659368</v>
      </c>
      <c r="G67" s="41">
        <v>17.100000000000001</v>
      </c>
      <c r="H67" s="170">
        <v>29703</v>
      </c>
      <c r="I67" s="41">
        <v>0.3</v>
      </c>
      <c r="J67" s="170">
        <v>1070343</v>
      </c>
      <c r="K67" s="41">
        <v>11.1</v>
      </c>
      <c r="L67" s="170" t="s">
        <v>75</v>
      </c>
      <c r="M67" s="170" t="s">
        <v>123</v>
      </c>
      <c r="N67" s="170">
        <v>9678464</v>
      </c>
      <c r="O67" s="56">
        <v>100</v>
      </c>
      <c r="P67" s="63"/>
      <c r="Q67" s="63"/>
    </row>
    <row r="68" spans="1:17" ht="22.5" hidden="1" customHeight="1" outlineLevel="1">
      <c r="A68" s="30" t="s">
        <v>287</v>
      </c>
      <c r="B68" s="170">
        <v>1921164</v>
      </c>
      <c r="C68" s="41">
        <v>19.2</v>
      </c>
      <c r="D68" s="170">
        <v>387369</v>
      </c>
      <c r="E68" s="41">
        <v>3.9</v>
      </c>
      <c r="F68" s="170">
        <v>2062234</v>
      </c>
      <c r="G68" s="41">
        <v>20.6</v>
      </c>
      <c r="H68" s="170">
        <v>15216</v>
      </c>
      <c r="I68" s="41">
        <v>0.2</v>
      </c>
      <c r="J68" s="170">
        <v>1153502</v>
      </c>
      <c r="K68" s="41">
        <v>11.5</v>
      </c>
      <c r="L68" s="170" t="s">
        <v>75</v>
      </c>
      <c r="M68" s="170" t="s">
        <v>123</v>
      </c>
      <c r="N68" s="170">
        <v>10011547</v>
      </c>
      <c r="O68" s="56">
        <v>100</v>
      </c>
      <c r="P68" s="63"/>
      <c r="Q68" s="63"/>
    </row>
    <row r="69" spans="1:17" ht="22.5" hidden="1" customHeight="1" outlineLevel="1">
      <c r="A69" s="30" t="s">
        <v>288</v>
      </c>
      <c r="B69" s="170">
        <v>1903264</v>
      </c>
      <c r="C69" s="41">
        <v>19.399999999999999</v>
      </c>
      <c r="D69" s="170">
        <v>412613</v>
      </c>
      <c r="E69" s="41">
        <v>4.2</v>
      </c>
      <c r="F69" s="170">
        <v>1443568</v>
      </c>
      <c r="G69" s="41">
        <v>14.7</v>
      </c>
      <c r="H69" s="170">
        <v>13016</v>
      </c>
      <c r="I69" s="41">
        <v>0.2</v>
      </c>
      <c r="J69" s="170">
        <v>1161520</v>
      </c>
      <c r="K69" s="41">
        <v>11.8</v>
      </c>
      <c r="L69" s="170" t="s">
        <v>75</v>
      </c>
      <c r="M69" s="170" t="s">
        <v>123</v>
      </c>
      <c r="N69" s="170">
        <v>9820102</v>
      </c>
      <c r="O69" s="56">
        <v>100</v>
      </c>
      <c r="P69" s="63"/>
      <c r="Q69" s="63"/>
    </row>
    <row r="70" spans="1:17" ht="22.5" hidden="1" customHeight="1" outlineLevel="1">
      <c r="A70" s="30" t="s">
        <v>289</v>
      </c>
      <c r="B70" s="170">
        <v>2217956</v>
      </c>
      <c r="C70" s="41">
        <v>20.9</v>
      </c>
      <c r="D70" s="170">
        <v>440888</v>
      </c>
      <c r="E70" s="41">
        <v>4.2</v>
      </c>
      <c r="F70" s="170">
        <v>1103931</v>
      </c>
      <c r="G70" s="41">
        <v>10.4</v>
      </c>
      <c r="H70" s="170">
        <v>205041</v>
      </c>
      <c r="I70" s="41">
        <v>1.9</v>
      </c>
      <c r="J70" s="170">
        <v>1201802</v>
      </c>
      <c r="K70" s="41">
        <v>11.3</v>
      </c>
      <c r="L70" s="170" t="s">
        <v>75</v>
      </c>
      <c r="M70" s="170" t="s">
        <v>123</v>
      </c>
      <c r="N70" s="170">
        <v>10625042</v>
      </c>
      <c r="O70" s="56">
        <v>100</v>
      </c>
      <c r="P70" s="63"/>
      <c r="Q70" s="63"/>
    </row>
    <row r="71" spans="1:17" ht="22.5" hidden="1" customHeight="1" outlineLevel="1">
      <c r="A71" s="30" t="s">
        <v>290</v>
      </c>
      <c r="B71" s="170">
        <v>3216231</v>
      </c>
      <c r="C71" s="41">
        <v>25.4</v>
      </c>
      <c r="D71" s="170">
        <v>464703</v>
      </c>
      <c r="E71" s="41">
        <v>3.7</v>
      </c>
      <c r="F71" s="170">
        <v>1704661</v>
      </c>
      <c r="G71" s="41">
        <v>13.4</v>
      </c>
      <c r="H71" s="170">
        <v>143332</v>
      </c>
      <c r="I71" s="41">
        <v>1.1000000000000001</v>
      </c>
      <c r="J71" s="170">
        <v>1352809</v>
      </c>
      <c r="K71" s="41">
        <v>10.7</v>
      </c>
      <c r="L71" s="170" t="s">
        <v>75</v>
      </c>
      <c r="M71" s="170" t="s">
        <v>123</v>
      </c>
      <c r="N71" s="170">
        <v>12674419</v>
      </c>
      <c r="O71" s="56">
        <v>100</v>
      </c>
      <c r="P71" s="63"/>
      <c r="Q71" s="63"/>
    </row>
    <row r="72" spans="1:17" ht="22.5" hidden="1" customHeight="1" outlineLevel="1">
      <c r="A72" s="30" t="s">
        <v>291</v>
      </c>
      <c r="B72" s="170">
        <v>2462700</v>
      </c>
      <c r="C72" s="41">
        <v>20.5</v>
      </c>
      <c r="D72" s="170">
        <v>476723</v>
      </c>
      <c r="E72" s="41">
        <v>4</v>
      </c>
      <c r="F72" s="170">
        <v>2147597</v>
      </c>
      <c r="G72" s="41">
        <v>17.8</v>
      </c>
      <c r="H72" s="170">
        <v>16306</v>
      </c>
      <c r="I72" s="41">
        <v>0.1</v>
      </c>
      <c r="J72" s="170">
        <v>1357964</v>
      </c>
      <c r="K72" s="41">
        <v>11.3</v>
      </c>
      <c r="L72" s="170" t="s">
        <v>75</v>
      </c>
      <c r="M72" s="170" t="s">
        <v>123</v>
      </c>
      <c r="N72" s="170">
        <v>12029258</v>
      </c>
      <c r="O72" s="56">
        <v>100</v>
      </c>
      <c r="P72" s="63"/>
      <c r="Q72" s="63"/>
    </row>
    <row r="73" spans="1:17" ht="22.5" hidden="1" customHeight="1" outlineLevel="1">
      <c r="A73" s="30" t="s">
        <v>292</v>
      </c>
      <c r="B73" s="170">
        <v>2359311</v>
      </c>
      <c r="C73" s="41">
        <v>18.8</v>
      </c>
      <c r="D73" s="170">
        <v>503242</v>
      </c>
      <c r="E73" s="41">
        <v>4</v>
      </c>
      <c r="F73" s="170">
        <v>1799096</v>
      </c>
      <c r="G73" s="41">
        <v>14.3</v>
      </c>
      <c r="H73" s="170">
        <v>30163</v>
      </c>
      <c r="I73" s="41">
        <v>0.2</v>
      </c>
      <c r="J73" s="170">
        <v>1351353</v>
      </c>
      <c r="K73" s="41">
        <v>10.8</v>
      </c>
      <c r="L73" s="170" t="s">
        <v>75</v>
      </c>
      <c r="M73" s="170" t="s">
        <v>123</v>
      </c>
      <c r="N73" s="170">
        <v>12581527</v>
      </c>
      <c r="O73" s="56">
        <v>100</v>
      </c>
      <c r="P73" s="63"/>
      <c r="Q73" s="63"/>
    </row>
    <row r="74" spans="1:17" ht="22.5" hidden="1" customHeight="1" outlineLevel="1">
      <c r="A74" s="182" t="s">
        <v>293</v>
      </c>
      <c r="B74" s="172">
        <v>2430290</v>
      </c>
      <c r="C74" s="187">
        <v>18.100000000000001</v>
      </c>
      <c r="D74" s="172">
        <v>520700</v>
      </c>
      <c r="E74" s="187">
        <v>3.9</v>
      </c>
      <c r="F74" s="172">
        <v>2013269</v>
      </c>
      <c r="G74" s="187">
        <v>15</v>
      </c>
      <c r="H74" s="172" t="s">
        <v>75</v>
      </c>
      <c r="I74" s="187" t="s">
        <v>123</v>
      </c>
      <c r="J74" s="172">
        <v>1402572</v>
      </c>
      <c r="K74" s="187">
        <v>10.4</v>
      </c>
      <c r="L74" s="172" t="s">
        <v>75</v>
      </c>
      <c r="M74" s="172" t="s">
        <v>123</v>
      </c>
      <c r="N74" s="172">
        <v>13420326</v>
      </c>
      <c r="O74" s="194">
        <v>100</v>
      </c>
      <c r="P74" s="63"/>
      <c r="Q74" s="63"/>
    </row>
    <row r="75" spans="1:17" s="199" customFormat="1" ht="15" hidden="1" customHeight="1" outlineLevel="1">
      <c r="A75" s="181" t="s">
        <v>514</v>
      </c>
      <c r="B75" s="176">
        <v>2564946</v>
      </c>
      <c r="C75" s="185">
        <v>20.8</v>
      </c>
      <c r="D75" s="176">
        <v>553876</v>
      </c>
      <c r="E75" s="185">
        <v>4.5</v>
      </c>
      <c r="F75" s="176">
        <v>1174659</v>
      </c>
      <c r="G75" s="185">
        <v>9.5</v>
      </c>
      <c r="H75" s="176">
        <v>17084</v>
      </c>
      <c r="I75" s="185">
        <v>0.1</v>
      </c>
      <c r="J75" s="176">
        <v>1360261</v>
      </c>
      <c r="K75" s="185">
        <v>11</v>
      </c>
      <c r="L75" s="176" t="s">
        <v>75</v>
      </c>
      <c r="M75" s="176" t="s">
        <v>123</v>
      </c>
      <c r="N75" s="176">
        <v>12332515</v>
      </c>
      <c r="O75" s="192">
        <v>100</v>
      </c>
      <c r="P75" s="153"/>
      <c r="Q75" s="153"/>
    </row>
    <row r="76" spans="1:17" ht="22.5" hidden="1" customHeight="1" outlineLevel="1">
      <c r="A76" s="30" t="s">
        <v>294</v>
      </c>
      <c r="B76" s="170">
        <v>2688781</v>
      </c>
      <c r="C76" s="41">
        <v>20.399999999999999</v>
      </c>
      <c r="D76" s="170">
        <v>574738</v>
      </c>
      <c r="E76" s="41">
        <v>4.3</v>
      </c>
      <c r="F76" s="170">
        <v>1563344</v>
      </c>
      <c r="G76" s="41">
        <v>11.8</v>
      </c>
      <c r="H76" s="170">
        <v>128618</v>
      </c>
      <c r="I76" s="41">
        <v>1</v>
      </c>
      <c r="J76" s="170">
        <v>1469345</v>
      </c>
      <c r="K76" s="41">
        <v>11.1</v>
      </c>
      <c r="L76" s="170" t="s">
        <v>75</v>
      </c>
      <c r="M76" s="170" t="s">
        <v>123</v>
      </c>
      <c r="N76" s="170">
        <v>13194680</v>
      </c>
      <c r="O76" s="56">
        <v>100</v>
      </c>
      <c r="P76" s="63"/>
      <c r="Q76" s="63"/>
    </row>
    <row r="77" spans="1:17" ht="22.5" hidden="1" customHeight="1" outlineLevel="1">
      <c r="A77" s="30" t="s">
        <v>295</v>
      </c>
      <c r="B77" s="170">
        <v>2925750</v>
      </c>
      <c r="C77" s="41">
        <v>21.8</v>
      </c>
      <c r="D77" s="170">
        <v>590158</v>
      </c>
      <c r="E77" s="41">
        <v>4.4000000000000004</v>
      </c>
      <c r="F77" s="170">
        <v>1621648</v>
      </c>
      <c r="G77" s="41">
        <v>12.1</v>
      </c>
      <c r="H77" s="170">
        <v>34689</v>
      </c>
      <c r="I77" s="41">
        <v>0.3</v>
      </c>
      <c r="J77" s="170">
        <v>1577537</v>
      </c>
      <c r="K77" s="41">
        <v>11.8</v>
      </c>
      <c r="L77" s="170" t="s">
        <v>75</v>
      </c>
      <c r="M77" s="170" t="s">
        <v>123</v>
      </c>
      <c r="N77" s="170">
        <v>13423107</v>
      </c>
      <c r="O77" s="56">
        <v>100</v>
      </c>
      <c r="P77" s="63"/>
      <c r="Q77" s="63"/>
    </row>
    <row r="78" spans="1:17" ht="22.5" hidden="1" customHeight="1" outlineLevel="1">
      <c r="A78" s="30" t="s">
        <v>296</v>
      </c>
      <c r="B78" s="170">
        <v>1853077</v>
      </c>
      <c r="C78" s="41">
        <v>16.399999999999999</v>
      </c>
      <c r="D78" s="170">
        <v>583317</v>
      </c>
      <c r="E78" s="41">
        <v>5.2</v>
      </c>
      <c r="F78" s="170">
        <v>1293633</v>
      </c>
      <c r="G78" s="41">
        <v>11.4</v>
      </c>
      <c r="H78" s="170" t="s">
        <v>75</v>
      </c>
      <c r="I78" s="41" t="s">
        <v>123</v>
      </c>
      <c r="J78" s="170">
        <v>1661952</v>
      </c>
      <c r="K78" s="41">
        <v>14.7</v>
      </c>
      <c r="L78" s="170" t="s">
        <v>75</v>
      </c>
      <c r="M78" s="170" t="s">
        <v>123</v>
      </c>
      <c r="N78" s="170">
        <v>11298830</v>
      </c>
      <c r="O78" s="56">
        <v>100</v>
      </c>
      <c r="P78" s="63"/>
      <c r="Q78" s="63"/>
    </row>
    <row r="79" spans="1:17" ht="22.5" hidden="1" customHeight="1" outlineLevel="1">
      <c r="A79" s="182" t="s">
        <v>297</v>
      </c>
      <c r="B79" s="172">
        <v>2021915</v>
      </c>
      <c r="C79" s="187">
        <v>16.899999999999999</v>
      </c>
      <c r="D79" s="172">
        <v>587932</v>
      </c>
      <c r="E79" s="187">
        <v>4.9000000000000004</v>
      </c>
      <c r="F79" s="172">
        <v>1558003</v>
      </c>
      <c r="G79" s="187">
        <v>13</v>
      </c>
      <c r="H79" s="172">
        <v>12721</v>
      </c>
      <c r="I79" s="187">
        <v>0.1</v>
      </c>
      <c r="J79" s="172">
        <v>1689306</v>
      </c>
      <c r="K79" s="187">
        <v>14.2</v>
      </c>
      <c r="L79" s="172" t="s">
        <v>75</v>
      </c>
      <c r="M79" s="172" t="s">
        <v>123</v>
      </c>
      <c r="N79" s="172">
        <v>11940925</v>
      </c>
      <c r="O79" s="194">
        <v>100</v>
      </c>
      <c r="P79" s="63"/>
      <c r="Q79" s="63"/>
    </row>
    <row r="80" spans="1:17" ht="15" customHeight="1" collapsed="1">
      <c r="A80" s="181" t="s">
        <v>585</v>
      </c>
      <c r="B80" s="176">
        <v>2113806</v>
      </c>
      <c r="C80" s="185">
        <v>18.2</v>
      </c>
      <c r="D80" s="176">
        <v>578235</v>
      </c>
      <c r="E80" s="185">
        <v>5</v>
      </c>
      <c r="F80" s="176">
        <v>1213182</v>
      </c>
      <c r="G80" s="185">
        <v>10.4</v>
      </c>
      <c r="H80" s="176">
        <v>6086</v>
      </c>
      <c r="I80" s="185">
        <v>0.1</v>
      </c>
      <c r="J80" s="176">
        <v>1816914</v>
      </c>
      <c r="K80" s="185">
        <v>15.6</v>
      </c>
      <c r="L80" s="176" t="s">
        <v>75</v>
      </c>
      <c r="M80" s="176" t="s">
        <v>123</v>
      </c>
      <c r="N80" s="176">
        <v>11622285</v>
      </c>
      <c r="O80" s="192">
        <v>100</v>
      </c>
      <c r="P80" s="63"/>
      <c r="Q80" s="63"/>
    </row>
    <row r="81" spans="1:17" ht="22.5" customHeight="1">
      <c r="A81" s="30" t="s">
        <v>298</v>
      </c>
      <c r="B81" s="170">
        <v>2158704</v>
      </c>
      <c r="C81" s="41">
        <v>18.2</v>
      </c>
      <c r="D81" s="170">
        <v>555789</v>
      </c>
      <c r="E81" s="41">
        <v>4.7</v>
      </c>
      <c r="F81" s="170">
        <v>1068214</v>
      </c>
      <c r="G81" s="41">
        <v>9</v>
      </c>
      <c r="H81" s="170" t="s">
        <v>75</v>
      </c>
      <c r="I81" s="41" t="s">
        <v>123</v>
      </c>
      <c r="J81" s="170">
        <v>1897456</v>
      </c>
      <c r="K81" s="41">
        <v>16</v>
      </c>
      <c r="L81" s="170" t="s">
        <v>75</v>
      </c>
      <c r="M81" s="170" t="s">
        <v>123</v>
      </c>
      <c r="N81" s="170">
        <v>11873985</v>
      </c>
      <c r="O81" s="56">
        <v>100</v>
      </c>
      <c r="P81" s="63"/>
      <c r="Q81" s="63"/>
    </row>
    <row r="82" spans="1:17" ht="22.5" customHeight="1">
      <c r="A82" s="30" t="s">
        <v>299</v>
      </c>
      <c r="B82" s="170">
        <v>1633140</v>
      </c>
      <c r="C82" s="41">
        <v>14.3</v>
      </c>
      <c r="D82" s="170">
        <v>508776</v>
      </c>
      <c r="E82" s="41">
        <v>4.5</v>
      </c>
      <c r="F82" s="170">
        <v>973559</v>
      </c>
      <c r="G82" s="41">
        <v>8.5</v>
      </c>
      <c r="H82" s="170">
        <v>22116</v>
      </c>
      <c r="I82" s="41">
        <v>0.2</v>
      </c>
      <c r="J82" s="170">
        <v>1911845</v>
      </c>
      <c r="K82" s="41">
        <v>16.8</v>
      </c>
      <c r="L82" s="170" t="s">
        <v>75</v>
      </c>
      <c r="M82" s="170" t="s">
        <v>123</v>
      </c>
      <c r="N82" s="170">
        <v>11399496</v>
      </c>
      <c r="O82" s="56">
        <v>100</v>
      </c>
      <c r="P82" s="63"/>
      <c r="Q82" s="63"/>
    </row>
    <row r="83" spans="1:17" ht="22.5" customHeight="1">
      <c r="A83" s="30" t="s">
        <v>300</v>
      </c>
      <c r="B83" s="170">
        <v>1430182</v>
      </c>
      <c r="C83" s="41">
        <v>13.9</v>
      </c>
      <c r="D83" s="170">
        <v>498078</v>
      </c>
      <c r="E83" s="41">
        <v>4.8</v>
      </c>
      <c r="F83" s="170">
        <v>940410</v>
      </c>
      <c r="G83" s="41">
        <v>9.1</v>
      </c>
      <c r="H83" s="170" t="s">
        <v>75</v>
      </c>
      <c r="I83" s="41" t="s">
        <v>123</v>
      </c>
      <c r="J83" s="170">
        <v>1946036</v>
      </c>
      <c r="K83" s="41">
        <v>18.8</v>
      </c>
      <c r="L83" s="170" t="s">
        <v>75</v>
      </c>
      <c r="M83" s="170" t="s">
        <v>123</v>
      </c>
      <c r="N83" s="170">
        <v>10329236</v>
      </c>
      <c r="O83" s="56">
        <v>100</v>
      </c>
      <c r="P83" s="63"/>
      <c r="Q83" s="63"/>
    </row>
    <row r="84" spans="1:17" ht="22.5" customHeight="1">
      <c r="A84" s="30" t="s">
        <v>301</v>
      </c>
      <c r="B84" s="170">
        <v>1442402</v>
      </c>
      <c r="C84" s="41">
        <v>14.5</v>
      </c>
      <c r="D84" s="170">
        <v>514121</v>
      </c>
      <c r="E84" s="41">
        <v>5.2</v>
      </c>
      <c r="F84" s="170">
        <v>900439</v>
      </c>
      <c r="G84" s="41">
        <v>9</v>
      </c>
      <c r="H84" s="170">
        <v>12863</v>
      </c>
      <c r="I84" s="41">
        <v>0.1</v>
      </c>
      <c r="J84" s="170">
        <v>1941793</v>
      </c>
      <c r="K84" s="41">
        <v>19.399999999999999</v>
      </c>
      <c r="L84" s="170" t="s">
        <v>75</v>
      </c>
      <c r="M84" s="170" t="s">
        <v>123</v>
      </c>
      <c r="N84" s="170">
        <v>9979137</v>
      </c>
      <c r="O84" s="56">
        <v>100</v>
      </c>
      <c r="P84" s="63"/>
      <c r="Q84" s="63"/>
    </row>
    <row r="85" spans="1:17" ht="22.5" customHeight="1">
      <c r="A85" s="30" t="s">
        <v>515</v>
      </c>
      <c r="B85" s="170">
        <v>1550052</v>
      </c>
      <c r="C85" s="41">
        <v>15.9</v>
      </c>
      <c r="D85" s="170">
        <v>484971</v>
      </c>
      <c r="E85" s="41">
        <v>5</v>
      </c>
      <c r="F85" s="170">
        <v>906850</v>
      </c>
      <c r="G85" s="41">
        <v>9.3000000000000007</v>
      </c>
      <c r="H85" s="170">
        <v>8700</v>
      </c>
      <c r="I85" s="41">
        <v>0.1</v>
      </c>
      <c r="J85" s="170">
        <v>1907345</v>
      </c>
      <c r="K85" s="41">
        <v>19.600000000000001</v>
      </c>
      <c r="L85" s="170" t="s">
        <v>75</v>
      </c>
      <c r="M85" s="170" t="s">
        <v>123</v>
      </c>
      <c r="N85" s="170">
        <v>9740862</v>
      </c>
      <c r="O85" s="56">
        <v>100</v>
      </c>
      <c r="P85" s="63"/>
      <c r="Q85" s="63"/>
    </row>
    <row r="86" spans="1:17" ht="22.5" customHeight="1">
      <c r="A86" s="30" t="s">
        <v>516</v>
      </c>
      <c r="B86" s="170">
        <v>1333095</v>
      </c>
      <c r="C86" s="41">
        <v>14</v>
      </c>
      <c r="D86" s="170">
        <v>509111</v>
      </c>
      <c r="E86" s="41">
        <v>5.3</v>
      </c>
      <c r="F86" s="170">
        <v>870997</v>
      </c>
      <c r="G86" s="41">
        <v>9.1</v>
      </c>
      <c r="H86" s="170" t="s">
        <v>75</v>
      </c>
      <c r="I86" s="41" t="s">
        <v>123</v>
      </c>
      <c r="J86" s="170">
        <v>1882247</v>
      </c>
      <c r="K86" s="41">
        <v>19.8</v>
      </c>
      <c r="L86" s="170" t="s">
        <v>75</v>
      </c>
      <c r="M86" s="170" t="s">
        <v>123</v>
      </c>
      <c r="N86" s="170">
        <v>9532584</v>
      </c>
      <c r="O86" s="56">
        <v>100</v>
      </c>
      <c r="P86" s="63"/>
      <c r="Q86" s="63"/>
    </row>
    <row r="87" spans="1:17" ht="22.5" customHeight="1">
      <c r="A87" s="30" t="s">
        <v>517</v>
      </c>
      <c r="B87" s="170">
        <v>1364918</v>
      </c>
      <c r="C87" s="41">
        <v>12.5</v>
      </c>
      <c r="D87" s="170">
        <v>564773</v>
      </c>
      <c r="E87" s="41">
        <v>5.2</v>
      </c>
      <c r="F87" s="170">
        <v>1150194</v>
      </c>
      <c r="G87" s="41">
        <v>10.5</v>
      </c>
      <c r="H87" s="170" t="s">
        <v>75</v>
      </c>
      <c r="I87" s="41" t="s">
        <v>123</v>
      </c>
      <c r="J87" s="170">
        <v>1845079</v>
      </c>
      <c r="K87" s="41">
        <v>16.899999999999999</v>
      </c>
      <c r="L87" s="170" t="s">
        <v>75</v>
      </c>
      <c r="M87" s="170" t="s">
        <v>123</v>
      </c>
      <c r="N87" s="170">
        <v>10899208</v>
      </c>
      <c r="O87" s="56">
        <v>100</v>
      </c>
      <c r="P87" s="63"/>
      <c r="Q87" s="63"/>
    </row>
    <row r="88" spans="1:17" ht="22.5" customHeight="1">
      <c r="A88" s="30" t="s">
        <v>518</v>
      </c>
      <c r="B88" s="170">
        <v>1189045</v>
      </c>
      <c r="C88" s="41">
        <v>10.1</v>
      </c>
      <c r="D88" s="170">
        <v>456380</v>
      </c>
      <c r="E88" s="41">
        <v>3.9</v>
      </c>
      <c r="F88" s="170">
        <v>1201851</v>
      </c>
      <c r="G88" s="41">
        <v>10.199999999999999</v>
      </c>
      <c r="H88" s="170" t="s">
        <v>75</v>
      </c>
      <c r="I88" s="41" t="s">
        <v>123</v>
      </c>
      <c r="J88" s="170">
        <v>1670950</v>
      </c>
      <c r="K88" s="41">
        <v>14.2</v>
      </c>
      <c r="L88" s="170" t="s">
        <v>75</v>
      </c>
      <c r="M88" s="170" t="s">
        <v>123</v>
      </c>
      <c r="N88" s="170">
        <v>11783123</v>
      </c>
      <c r="O88" s="56">
        <v>100</v>
      </c>
      <c r="P88" s="63"/>
      <c r="Q88" s="63"/>
    </row>
    <row r="89" spans="1:17" ht="22.5" customHeight="1">
      <c r="A89" s="30" t="s">
        <v>519</v>
      </c>
      <c r="B89" s="170">
        <v>986033</v>
      </c>
      <c r="C89" s="41">
        <v>9</v>
      </c>
      <c r="D89" s="170">
        <v>465650</v>
      </c>
      <c r="E89" s="41">
        <v>4.3</v>
      </c>
      <c r="F89" s="170">
        <v>1932736</v>
      </c>
      <c r="G89" s="41">
        <v>17.8</v>
      </c>
      <c r="H89" s="170" t="s">
        <v>75</v>
      </c>
      <c r="I89" s="41" t="s">
        <v>123</v>
      </c>
      <c r="J89" s="170">
        <v>1542530</v>
      </c>
      <c r="K89" s="41">
        <v>14.2</v>
      </c>
      <c r="L89" s="170" t="s">
        <v>75</v>
      </c>
      <c r="M89" s="170" t="s">
        <v>123</v>
      </c>
      <c r="N89" s="170">
        <v>10876847</v>
      </c>
      <c r="O89" s="56">
        <v>100</v>
      </c>
      <c r="P89" s="63"/>
      <c r="Q89" s="63"/>
    </row>
    <row r="90" spans="1:17" ht="22.5" customHeight="1">
      <c r="A90" s="30" t="s">
        <v>587</v>
      </c>
      <c r="B90" s="170">
        <v>1064523</v>
      </c>
      <c r="C90" s="41">
        <v>10.8</v>
      </c>
      <c r="D90" s="170">
        <v>466323</v>
      </c>
      <c r="E90" s="41">
        <v>4.7</v>
      </c>
      <c r="F90" s="170">
        <v>1170604</v>
      </c>
      <c r="G90" s="41">
        <v>11.9</v>
      </c>
      <c r="H90" s="170">
        <v>2654</v>
      </c>
      <c r="I90" s="227" t="s">
        <v>583</v>
      </c>
      <c r="J90" s="170">
        <v>1401390</v>
      </c>
      <c r="K90" s="41">
        <v>14.2</v>
      </c>
      <c r="L90" s="170" t="s">
        <v>75</v>
      </c>
      <c r="M90" s="170" t="s">
        <v>123</v>
      </c>
      <c r="N90" s="170">
        <v>9848008</v>
      </c>
      <c r="O90" s="56">
        <v>100</v>
      </c>
      <c r="P90" s="63"/>
      <c r="Q90" s="63"/>
    </row>
    <row r="91" spans="1:17" ht="22.5" customHeight="1">
      <c r="A91" s="30" t="s">
        <v>588</v>
      </c>
      <c r="B91" s="172">
        <v>1305546</v>
      </c>
      <c r="C91" s="187">
        <v>12.7</v>
      </c>
      <c r="D91" s="172">
        <v>465109</v>
      </c>
      <c r="E91" s="187">
        <v>4.5</v>
      </c>
      <c r="F91" s="172">
        <v>1199711</v>
      </c>
      <c r="G91" s="187">
        <v>11.6</v>
      </c>
      <c r="H91" s="170" t="s">
        <v>75</v>
      </c>
      <c r="I91" s="41" t="s">
        <v>123</v>
      </c>
      <c r="J91" s="172">
        <v>1310418</v>
      </c>
      <c r="K91" s="187">
        <v>12.7</v>
      </c>
      <c r="L91" s="170" t="s">
        <v>75</v>
      </c>
      <c r="M91" s="170" t="s">
        <v>123</v>
      </c>
      <c r="N91" s="172">
        <v>10302071</v>
      </c>
      <c r="O91" s="56">
        <v>100</v>
      </c>
      <c r="P91" s="63"/>
      <c r="Q91" s="63"/>
    </row>
    <row r="92" spans="1:17" ht="22.5" customHeight="1">
      <c r="A92" s="30" t="s">
        <v>589</v>
      </c>
      <c r="B92" s="172">
        <v>1234187</v>
      </c>
      <c r="C92" s="187">
        <v>11.8</v>
      </c>
      <c r="D92" s="172">
        <v>466672</v>
      </c>
      <c r="E92" s="187">
        <v>4.5</v>
      </c>
      <c r="F92" s="172">
        <v>1259138</v>
      </c>
      <c r="G92" s="187">
        <v>12.1</v>
      </c>
      <c r="H92" s="170" t="s">
        <v>75</v>
      </c>
      <c r="I92" s="41" t="s">
        <v>123</v>
      </c>
      <c r="J92" s="172">
        <v>1281398</v>
      </c>
      <c r="K92" s="187">
        <v>12.3</v>
      </c>
      <c r="L92" s="170" t="s">
        <v>75</v>
      </c>
      <c r="M92" s="170" t="s">
        <v>123</v>
      </c>
      <c r="N92" s="172">
        <v>10442201</v>
      </c>
      <c r="O92" s="194">
        <v>100</v>
      </c>
      <c r="P92" s="63"/>
      <c r="Q92" s="63"/>
    </row>
    <row r="93" spans="1:17" ht="22.5" customHeight="1">
      <c r="A93" s="30" t="s">
        <v>590</v>
      </c>
      <c r="B93" s="172">
        <v>1122064</v>
      </c>
      <c r="C93" s="187">
        <v>10.9</v>
      </c>
      <c r="D93" s="172">
        <v>467367</v>
      </c>
      <c r="E93" s="187">
        <v>4.5</v>
      </c>
      <c r="F93" s="172">
        <v>1180171</v>
      </c>
      <c r="G93" s="187">
        <v>11.4</v>
      </c>
      <c r="H93" s="172">
        <v>38275</v>
      </c>
      <c r="I93" s="187">
        <v>0.4</v>
      </c>
      <c r="J93" s="172">
        <v>1187937</v>
      </c>
      <c r="K93" s="187">
        <v>11.5</v>
      </c>
      <c r="L93" s="170" t="s">
        <v>75</v>
      </c>
      <c r="M93" s="170" t="s">
        <v>123</v>
      </c>
      <c r="N93" s="172">
        <v>10338682</v>
      </c>
      <c r="O93" s="194">
        <v>100</v>
      </c>
      <c r="P93" s="63"/>
      <c r="Q93" s="63"/>
    </row>
    <row r="94" spans="1:17" ht="22.5" customHeight="1">
      <c r="A94" s="30" t="s">
        <v>591</v>
      </c>
      <c r="B94" s="172">
        <v>1174207</v>
      </c>
      <c r="C94" s="187">
        <v>10.4</v>
      </c>
      <c r="D94" s="172">
        <v>477794</v>
      </c>
      <c r="E94" s="187">
        <v>4.2</v>
      </c>
      <c r="F94" s="172">
        <v>1531525</v>
      </c>
      <c r="G94" s="187">
        <v>13.6</v>
      </c>
      <c r="H94" s="172">
        <v>17372</v>
      </c>
      <c r="I94" s="187">
        <v>0.2</v>
      </c>
      <c r="J94" s="172">
        <v>1118473</v>
      </c>
      <c r="K94" s="187">
        <v>10</v>
      </c>
      <c r="L94" s="170" t="s">
        <v>75</v>
      </c>
      <c r="M94" s="170" t="s">
        <v>123</v>
      </c>
      <c r="N94" s="172">
        <v>11282996</v>
      </c>
      <c r="O94" s="194">
        <v>100</v>
      </c>
      <c r="P94" s="63"/>
      <c r="Q94" s="63"/>
    </row>
    <row r="95" spans="1:17" ht="22.5" customHeight="1" thickBot="1">
      <c r="A95" s="31" t="s">
        <v>592</v>
      </c>
      <c r="B95" s="119">
        <v>1342254</v>
      </c>
      <c r="C95" s="43">
        <v>11.8</v>
      </c>
      <c r="D95" s="119">
        <v>458550</v>
      </c>
      <c r="E95" s="43">
        <v>4</v>
      </c>
      <c r="F95" s="119">
        <v>2262770</v>
      </c>
      <c r="G95" s="43">
        <v>19.899999999999999</v>
      </c>
      <c r="H95" s="119" t="s">
        <v>75</v>
      </c>
      <c r="I95" s="43" t="s">
        <v>123</v>
      </c>
      <c r="J95" s="119">
        <v>1085930</v>
      </c>
      <c r="K95" s="43">
        <v>9.6</v>
      </c>
      <c r="L95" s="170" t="s">
        <v>75</v>
      </c>
      <c r="M95" s="170" t="s">
        <v>123</v>
      </c>
      <c r="N95" s="119">
        <v>11343468</v>
      </c>
      <c r="O95" s="57">
        <v>100</v>
      </c>
      <c r="P95" s="63"/>
      <c r="Q95" s="63"/>
    </row>
    <row r="96" spans="1:17" ht="18" customHeight="1">
      <c r="H96" s="226"/>
      <c r="J96" s="519" t="s">
        <v>521</v>
      </c>
      <c r="K96" s="519"/>
      <c r="L96" s="519"/>
      <c r="M96" s="519"/>
      <c r="N96" s="519"/>
      <c r="O96" s="519"/>
    </row>
  </sheetData>
  <mergeCells count="18">
    <mergeCell ref="A1:F1"/>
    <mergeCell ref="H50:I50"/>
    <mergeCell ref="J50:K50"/>
    <mergeCell ref="H3:I3"/>
    <mergeCell ref="J3:K3"/>
    <mergeCell ref="A3:A4"/>
    <mergeCell ref="F3:G3"/>
    <mergeCell ref="B50:C50"/>
    <mergeCell ref="D50:E50"/>
    <mergeCell ref="A50:A51"/>
    <mergeCell ref="B3:C3"/>
    <mergeCell ref="D3:E3"/>
    <mergeCell ref="J96:O96"/>
    <mergeCell ref="L3:M3"/>
    <mergeCell ref="N3:O3"/>
    <mergeCell ref="N50:O50"/>
    <mergeCell ref="F50:G50"/>
    <mergeCell ref="L50:M50"/>
  </mergeCells>
  <phoneticPr fontId="3"/>
  <pageMargins left="0.78740157480314965" right="0.78740157480314965" top="0.59055118110236227" bottom="0.39370078740157483" header="0.51181102362204722" footer="0.31496062992125984"/>
  <pageSetup paperSize="9" firstPageNumber="220" pageOrder="overThenDown" orientation="portrait" r:id="rId1"/>
  <headerFooter alignWithMargins="0">
    <oddFooter>&amp;C&amp;"ＭＳ 明朝,標準"-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topLeftCell="A3" zoomScaleNormal="100" zoomScaleSheetLayoutView="100" workbookViewId="0">
      <selection activeCell="G6" sqref="G6"/>
    </sheetView>
  </sheetViews>
  <sheetFormatPr defaultRowHeight="13.5" outlineLevelRow="1" outlineLevelCol="1"/>
  <cols>
    <col min="1" max="1" width="11.125" customWidth="1"/>
    <col min="2" max="2" width="12.125" customWidth="1"/>
    <col min="3" max="3" width="7.625" customWidth="1"/>
    <col min="4" max="4" width="11.125" customWidth="1"/>
    <col min="5" max="5" width="7.625" customWidth="1"/>
    <col min="6" max="6" width="11.125" customWidth="1"/>
    <col min="7" max="7" width="7.625" customWidth="1"/>
    <col min="8" max="8" width="11.125" customWidth="1"/>
    <col min="9" max="9" width="7.625" customWidth="1"/>
    <col min="10" max="10" width="10" customWidth="1"/>
    <col min="11" max="11" width="7.125" customWidth="1"/>
    <col min="12" max="12" width="9.375" customWidth="1"/>
    <col min="13" max="13" width="5.625" customWidth="1"/>
    <col min="14" max="14" width="10" customWidth="1"/>
    <col min="15" max="15" width="5.625" customWidth="1"/>
    <col min="16" max="16" width="10.625" hidden="1" customWidth="1" outlineLevel="1"/>
    <col min="17" max="17" width="7.125" hidden="1" customWidth="1" outlineLevel="1"/>
    <col min="18" max="18" width="10.625" hidden="1" customWidth="1" outlineLevel="1"/>
    <col min="19" max="19" width="7.125" hidden="1" customWidth="1" outlineLevel="1"/>
    <col min="20" max="20" width="7.5" customWidth="1" collapsed="1"/>
    <col min="21" max="21" width="5.625" customWidth="1"/>
    <col min="22" max="22" width="7.5" customWidth="1"/>
    <col min="23" max="23" width="5.625" customWidth="1"/>
    <col min="24" max="24" width="10" customWidth="1"/>
    <col min="25" max="25" width="5.625" customWidth="1"/>
    <col min="26" max="26" width="10.375" customWidth="1"/>
  </cols>
  <sheetData>
    <row r="1" spans="1:27" ht="22.5" customHeight="1">
      <c r="A1" s="308" t="s">
        <v>615</v>
      </c>
      <c r="B1" s="536"/>
      <c r="C1" s="536"/>
      <c r="D1" s="536"/>
      <c r="E1" s="536"/>
      <c r="F1" s="536"/>
    </row>
    <row r="2" spans="1:27" ht="22.5" customHeight="1" thickBot="1"/>
    <row r="3" spans="1:27" ht="14.25" customHeight="1">
      <c r="A3" s="537" t="s">
        <v>303</v>
      </c>
      <c r="B3" s="349" t="s">
        <v>158</v>
      </c>
      <c r="C3" s="528"/>
      <c r="D3" s="540" t="s">
        <v>159</v>
      </c>
      <c r="E3" s="540"/>
      <c r="F3" s="540"/>
      <c r="G3" s="540"/>
      <c r="H3" s="540"/>
      <c r="I3" s="540"/>
      <c r="J3" s="349" t="s">
        <v>160</v>
      </c>
      <c r="K3" s="533"/>
      <c r="L3" s="349" t="s">
        <v>161</v>
      </c>
      <c r="M3" s="533"/>
      <c r="N3" s="349" t="s">
        <v>162</v>
      </c>
      <c r="O3" s="533"/>
      <c r="P3" s="349" t="s">
        <v>163</v>
      </c>
      <c r="Q3" s="533"/>
      <c r="R3" s="349" t="s">
        <v>164</v>
      </c>
      <c r="S3" s="533"/>
      <c r="T3" s="524" t="s">
        <v>307</v>
      </c>
      <c r="U3" s="525"/>
      <c r="V3" s="349" t="s">
        <v>308</v>
      </c>
      <c r="W3" s="528"/>
      <c r="X3" s="349" t="s">
        <v>309</v>
      </c>
      <c r="Y3" s="531"/>
    </row>
    <row r="4" spans="1:27" ht="13.5" customHeight="1">
      <c r="A4" s="538"/>
      <c r="B4" s="351"/>
      <c r="C4" s="353"/>
      <c r="D4" s="360" t="s">
        <v>304</v>
      </c>
      <c r="E4" s="360"/>
      <c r="F4" s="360" t="s">
        <v>305</v>
      </c>
      <c r="G4" s="360"/>
      <c r="H4" s="360" t="s">
        <v>306</v>
      </c>
      <c r="I4" s="360"/>
      <c r="J4" s="534"/>
      <c r="K4" s="535"/>
      <c r="L4" s="534"/>
      <c r="M4" s="535"/>
      <c r="N4" s="541" t="s">
        <v>321</v>
      </c>
      <c r="O4" s="542"/>
      <c r="P4" s="534"/>
      <c r="Q4" s="535"/>
      <c r="R4" s="534"/>
      <c r="S4" s="535"/>
      <c r="T4" s="526"/>
      <c r="U4" s="527"/>
      <c r="V4" s="529" t="s">
        <v>156</v>
      </c>
      <c r="W4" s="530"/>
      <c r="X4" s="529" t="s">
        <v>157</v>
      </c>
      <c r="Y4" s="532"/>
    </row>
    <row r="5" spans="1:27">
      <c r="A5" s="539"/>
      <c r="B5" s="37" t="s">
        <v>165</v>
      </c>
      <c r="C5" s="37" t="s">
        <v>68</v>
      </c>
      <c r="D5" s="37" t="s">
        <v>165</v>
      </c>
      <c r="E5" s="37" t="s">
        <v>68</v>
      </c>
      <c r="F5" s="37" t="s">
        <v>165</v>
      </c>
      <c r="G5" s="37" t="s">
        <v>68</v>
      </c>
      <c r="H5" s="37" t="s">
        <v>165</v>
      </c>
      <c r="I5" s="37" t="s">
        <v>68</v>
      </c>
      <c r="J5" s="37" t="s">
        <v>165</v>
      </c>
      <c r="K5" s="37" t="s">
        <v>68</v>
      </c>
      <c r="L5" s="37" t="s">
        <v>165</v>
      </c>
      <c r="M5" s="134" t="s">
        <v>68</v>
      </c>
      <c r="N5" s="37" t="s">
        <v>165</v>
      </c>
      <c r="O5" s="134" t="s">
        <v>68</v>
      </c>
      <c r="P5" s="37" t="s">
        <v>165</v>
      </c>
      <c r="Q5" s="37" t="s">
        <v>68</v>
      </c>
      <c r="R5" s="111" t="s">
        <v>165</v>
      </c>
      <c r="S5" s="111" t="s">
        <v>68</v>
      </c>
      <c r="T5" s="135" t="s">
        <v>165</v>
      </c>
      <c r="U5" s="134" t="s">
        <v>68</v>
      </c>
      <c r="V5" s="37" t="s">
        <v>165</v>
      </c>
      <c r="W5" s="134" t="s">
        <v>68</v>
      </c>
      <c r="X5" s="37" t="s">
        <v>165</v>
      </c>
      <c r="Y5" s="139" t="s">
        <v>68</v>
      </c>
    </row>
    <row r="6" spans="1:27" ht="7.5" customHeight="1">
      <c r="A6" s="15"/>
      <c r="B6" s="17" t="s">
        <v>166</v>
      </c>
      <c r="C6" s="17" t="s">
        <v>69</v>
      </c>
      <c r="D6" s="17" t="s">
        <v>16</v>
      </c>
      <c r="E6" s="17" t="s">
        <v>69</v>
      </c>
      <c r="F6" s="17" t="s">
        <v>87</v>
      </c>
      <c r="G6" s="17" t="s">
        <v>69</v>
      </c>
      <c r="H6" s="17" t="s">
        <v>87</v>
      </c>
      <c r="I6" s="17" t="s">
        <v>69</v>
      </c>
      <c r="J6" s="17" t="s">
        <v>87</v>
      </c>
      <c r="K6" s="17" t="s">
        <v>69</v>
      </c>
      <c r="L6" s="17" t="s">
        <v>167</v>
      </c>
      <c r="M6" s="17" t="s">
        <v>69</v>
      </c>
      <c r="N6" s="17" t="s">
        <v>87</v>
      </c>
      <c r="O6" s="17" t="s">
        <v>69</v>
      </c>
      <c r="P6" s="17" t="s">
        <v>167</v>
      </c>
      <c r="Q6" s="17" t="s">
        <v>69</v>
      </c>
      <c r="R6" s="130" t="s">
        <v>167</v>
      </c>
      <c r="S6" s="130" t="s">
        <v>69</v>
      </c>
      <c r="T6" s="109" t="s">
        <v>87</v>
      </c>
      <c r="U6" s="17" t="s">
        <v>69</v>
      </c>
      <c r="V6" s="17" t="s">
        <v>87</v>
      </c>
      <c r="W6" s="17" t="s">
        <v>69</v>
      </c>
      <c r="X6" s="17" t="s">
        <v>87</v>
      </c>
      <c r="Y6" s="18" t="s">
        <v>69</v>
      </c>
    </row>
    <row r="7" spans="1:27" ht="21.75" hidden="1" customHeight="1" outlineLevel="1">
      <c r="A7" s="34" t="s">
        <v>223</v>
      </c>
      <c r="B7" s="20">
        <v>549094</v>
      </c>
      <c r="C7" s="45">
        <v>100</v>
      </c>
      <c r="D7" s="20">
        <v>260722</v>
      </c>
      <c r="E7" s="45">
        <v>47.5</v>
      </c>
      <c r="F7" s="20">
        <v>203899</v>
      </c>
      <c r="G7" s="45">
        <v>37.1</v>
      </c>
      <c r="H7" s="20">
        <v>56823</v>
      </c>
      <c r="I7" s="45">
        <v>10.4</v>
      </c>
      <c r="J7" s="20">
        <v>179812</v>
      </c>
      <c r="K7" s="45">
        <v>32.700000000000003</v>
      </c>
      <c r="L7" s="20">
        <v>3822</v>
      </c>
      <c r="M7" s="45">
        <v>0.7</v>
      </c>
      <c r="N7" s="20">
        <v>58544</v>
      </c>
      <c r="O7" s="45">
        <v>10.7</v>
      </c>
      <c r="P7" s="20">
        <v>21905</v>
      </c>
      <c r="Q7" s="45">
        <v>4.0999999999999996</v>
      </c>
      <c r="R7" s="113">
        <v>7343</v>
      </c>
      <c r="S7" s="131">
        <v>1.3</v>
      </c>
      <c r="T7" s="110">
        <v>2868</v>
      </c>
      <c r="U7" s="49">
        <v>0.5</v>
      </c>
      <c r="V7" s="20">
        <v>98</v>
      </c>
      <c r="W7" s="49">
        <v>0</v>
      </c>
      <c r="X7" s="20">
        <v>13980</v>
      </c>
      <c r="Y7" s="54">
        <v>2.6</v>
      </c>
      <c r="Z7" s="28"/>
      <c r="AA7" s="28"/>
    </row>
    <row r="8" spans="1:27" ht="21.75" hidden="1" customHeight="1" outlineLevel="1">
      <c r="A8" s="29" t="s">
        <v>248</v>
      </c>
      <c r="B8" s="11">
        <v>647599</v>
      </c>
      <c r="C8" s="39">
        <v>100</v>
      </c>
      <c r="D8" s="11">
        <v>312664</v>
      </c>
      <c r="E8" s="39">
        <v>48.3</v>
      </c>
      <c r="F8" s="11">
        <v>241870</v>
      </c>
      <c r="G8" s="39">
        <v>37.4</v>
      </c>
      <c r="H8" s="11">
        <v>70794</v>
      </c>
      <c r="I8" s="39">
        <v>10.9</v>
      </c>
      <c r="J8" s="11">
        <v>210709</v>
      </c>
      <c r="K8" s="39">
        <v>32.5</v>
      </c>
      <c r="L8" s="11">
        <v>4079</v>
      </c>
      <c r="M8" s="39">
        <v>0.6</v>
      </c>
      <c r="N8" s="11">
        <v>59400</v>
      </c>
      <c r="O8" s="39">
        <v>9.1999999999999993</v>
      </c>
      <c r="P8" s="11">
        <v>31791</v>
      </c>
      <c r="Q8" s="39">
        <v>4.9000000000000004</v>
      </c>
      <c r="R8" s="117">
        <v>6877</v>
      </c>
      <c r="S8" s="132">
        <v>1.1000000000000001</v>
      </c>
      <c r="T8" s="108">
        <v>5458</v>
      </c>
      <c r="U8" s="50">
        <v>0.8</v>
      </c>
      <c r="V8" s="11">
        <v>108</v>
      </c>
      <c r="W8" s="50">
        <v>0</v>
      </c>
      <c r="X8" s="11">
        <v>16513</v>
      </c>
      <c r="Y8" s="55">
        <v>2.6</v>
      </c>
      <c r="Z8" s="28"/>
      <c r="AA8" s="28"/>
    </row>
    <row r="9" spans="1:27" ht="21.75" hidden="1" customHeight="1" outlineLevel="1">
      <c r="A9" s="29" t="s">
        <v>124</v>
      </c>
      <c r="B9" s="11">
        <v>778508</v>
      </c>
      <c r="C9" s="39">
        <v>100</v>
      </c>
      <c r="D9" s="11">
        <v>368506</v>
      </c>
      <c r="E9" s="39">
        <v>47.3</v>
      </c>
      <c r="F9" s="11">
        <v>289573</v>
      </c>
      <c r="G9" s="39">
        <v>37.200000000000003</v>
      </c>
      <c r="H9" s="11">
        <v>78933</v>
      </c>
      <c r="I9" s="39">
        <v>10.1</v>
      </c>
      <c r="J9" s="11">
        <v>247313</v>
      </c>
      <c r="K9" s="39">
        <v>31.8</v>
      </c>
      <c r="L9" s="11">
        <v>3665</v>
      </c>
      <c r="M9" s="39">
        <v>0.5</v>
      </c>
      <c r="N9" s="11">
        <v>91730</v>
      </c>
      <c r="O9" s="39">
        <v>11.8</v>
      </c>
      <c r="P9" s="11">
        <v>36149</v>
      </c>
      <c r="Q9" s="39">
        <v>4.5999999999999996</v>
      </c>
      <c r="R9" s="117">
        <v>8390</v>
      </c>
      <c r="S9" s="132">
        <v>1.1000000000000001</v>
      </c>
      <c r="T9" s="108">
        <v>3795</v>
      </c>
      <c r="U9" s="50">
        <v>0.5</v>
      </c>
      <c r="V9" s="11">
        <v>115</v>
      </c>
      <c r="W9" s="50">
        <v>0</v>
      </c>
      <c r="X9" s="11">
        <v>18845</v>
      </c>
      <c r="Y9" s="55">
        <v>2.4</v>
      </c>
      <c r="Z9" s="28"/>
      <c r="AA9" s="28"/>
    </row>
    <row r="10" spans="1:27" ht="21.75" hidden="1" customHeight="1" outlineLevel="1">
      <c r="A10" s="29" t="s">
        <v>125</v>
      </c>
      <c r="B10" s="11">
        <v>913179</v>
      </c>
      <c r="C10" s="39">
        <v>100</v>
      </c>
      <c r="D10" s="11">
        <v>474827</v>
      </c>
      <c r="E10" s="39">
        <v>52</v>
      </c>
      <c r="F10" s="11">
        <v>371820</v>
      </c>
      <c r="G10" s="39">
        <v>40.700000000000003</v>
      </c>
      <c r="H10" s="11">
        <v>103007</v>
      </c>
      <c r="I10" s="39">
        <v>11.3</v>
      </c>
      <c r="J10" s="11">
        <v>270792</v>
      </c>
      <c r="K10" s="39">
        <v>29.7</v>
      </c>
      <c r="L10" s="11">
        <v>3405</v>
      </c>
      <c r="M10" s="39">
        <v>0.4</v>
      </c>
      <c r="N10" s="11">
        <v>95190</v>
      </c>
      <c r="O10" s="39">
        <v>10.4</v>
      </c>
      <c r="P10" s="11">
        <v>39227</v>
      </c>
      <c r="Q10" s="39">
        <v>4.3</v>
      </c>
      <c r="R10" s="117">
        <v>5997</v>
      </c>
      <c r="S10" s="132">
        <v>0.7</v>
      </c>
      <c r="T10" s="108">
        <v>3336</v>
      </c>
      <c r="U10" s="50">
        <v>0.3</v>
      </c>
      <c r="V10" s="11">
        <v>103</v>
      </c>
      <c r="W10" s="50">
        <v>0</v>
      </c>
      <c r="X10" s="11">
        <v>20302</v>
      </c>
      <c r="Y10" s="55">
        <v>2.2000000000000002</v>
      </c>
      <c r="Z10" s="28"/>
      <c r="AA10" s="28"/>
    </row>
    <row r="11" spans="1:27" ht="21.75" hidden="1" customHeight="1" outlineLevel="1">
      <c r="A11" s="29" t="s">
        <v>126</v>
      </c>
      <c r="B11" s="11">
        <v>1042735</v>
      </c>
      <c r="C11" s="39">
        <v>100</v>
      </c>
      <c r="D11" s="11">
        <v>556438</v>
      </c>
      <c r="E11" s="39">
        <v>53.4</v>
      </c>
      <c r="F11" s="11">
        <v>436649</v>
      </c>
      <c r="G11" s="39">
        <v>41.9</v>
      </c>
      <c r="H11" s="11">
        <v>119789</v>
      </c>
      <c r="I11" s="39">
        <v>11.5</v>
      </c>
      <c r="J11" s="11">
        <v>312791</v>
      </c>
      <c r="K11" s="39">
        <v>30</v>
      </c>
      <c r="L11" s="11">
        <v>3489</v>
      </c>
      <c r="M11" s="39">
        <v>0.3</v>
      </c>
      <c r="N11" s="11">
        <v>96820</v>
      </c>
      <c r="O11" s="39">
        <v>9.3000000000000007</v>
      </c>
      <c r="P11" s="11">
        <v>42310</v>
      </c>
      <c r="Q11" s="39">
        <v>4.0999999999999996</v>
      </c>
      <c r="R11" s="117">
        <v>6403</v>
      </c>
      <c r="S11" s="132">
        <v>0.6</v>
      </c>
      <c r="T11" s="108">
        <v>1227</v>
      </c>
      <c r="U11" s="50">
        <v>0.1</v>
      </c>
      <c r="V11" s="11">
        <v>143</v>
      </c>
      <c r="W11" s="50">
        <v>0</v>
      </c>
      <c r="X11" s="11">
        <v>23114</v>
      </c>
      <c r="Y11" s="55">
        <v>2.2000000000000002</v>
      </c>
      <c r="Z11" s="28"/>
      <c r="AA11" s="28"/>
    </row>
    <row r="12" spans="1:27" ht="21.75" hidden="1" customHeight="1" outlineLevel="1">
      <c r="A12" s="29" t="s">
        <v>127</v>
      </c>
      <c r="B12" s="11">
        <v>1238437</v>
      </c>
      <c r="C12" s="39">
        <v>100</v>
      </c>
      <c r="D12" s="11">
        <v>648826</v>
      </c>
      <c r="E12" s="39">
        <v>52.4</v>
      </c>
      <c r="F12" s="11">
        <v>507381</v>
      </c>
      <c r="G12" s="39">
        <v>41</v>
      </c>
      <c r="H12" s="11">
        <v>141445</v>
      </c>
      <c r="I12" s="39">
        <v>11.4</v>
      </c>
      <c r="J12" s="11">
        <v>361942</v>
      </c>
      <c r="K12" s="39">
        <v>29.2</v>
      </c>
      <c r="L12" s="11">
        <v>3469</v>
      </c>
      <c r="M12" s="39">
        <v>0.3</v>
      </c>
      <c r="N12" s="11">
        <v>101242</v>
      </c>
      <c r="O12" s="39">
        <v>8.1999999999999993</v>
      </c>
      <c r="P12" s="11">
        <v>58415</v>
      </c>
      <c r="Q12" s="39">
        <v>4.7</v>
      </c>
      <c r="R12" s="117">
        <v>8654</v>
      </c>
      <c r="S12" s="132">
        <v>0.7</v>
      </c>
      <c r="T12" s="108">
        <v>3135</v>
      </c>
      <c r="U12" s="50">
        <v>0.3</v>
      </c>
      <c r="V12" s="11">
        <v>116</v>
      </c>
      <c r="W12" s="50">
        <v>0</v>
      </c>
      <c r="X12" s="11">
        <v>52638</v>
      </c>
      <c r="Y12" s="55">
        <v>4.2</v>
      </c>
      <c r="Z12" s="28"/>
      <c r="AA12" s="28"/>
    </row>
    <row r="13" spans="1:27" ht="21.75" hidden="1" customHeight="1" outlineLevel="1">
      <c r="A13" s="29" t="s">
        <v>128</v>
      </c>
      <c r="B13" s="11">
        <v>1394826</v>
      </c>
      <c r="C13" s="39">
        <v>100</v>
      </c>
      <c r="D13" s="11">
        <v>764417</v>
      </c>
      <c r="E13" s="39">
        <v>54.8</v>
      </c>
      <c r="F13" s="11">
        <v>633862</v>
      </c>
      <c r="G13" s="39">
        <v>45.4</v>
      </c>
      <c r="H13" s="11">
        <v>130555</v>
      </c>
      <c r="I13" s="39">
        <v>9.4</v>
      </c>
      <c r="J13" s="11">
        <v>383983</v>
      </c>
      <c r="K13" s="39">
        <v>27.5</v>
      </c>
      <c r="L13" s="11">
        <v>3463</v>
      </c>
      <c r="M13" s="39">
        <v>0.3</v>
      </c>
      <c r="N13" s="11">
        <v>115043</v>
      </c>
      <c r="O13" s="39">
        <v>8.1999999999999993</v>
      </c>
      <c r="P13" s="11">
        <v>65828</v>
      </c>
      <c r="Q13" s="39">
        <v>4.7</v>
      </c>
      <c r="R13" s="117">
        <v>3540</v>
      </c>
      <c r="S13" s="132">
        <v>0.3</v>
      </c>
      <c r="T13" s="108">
        <v>2494</v>
      </c>
      <c r="U13" s="50">
        <v>0.2</v>
      </c>
      <c r="V13" s="11">
        <v>113</v>
      </c>
      <c r="W13" s="50">
        <v>0</v>
      </c>
      <c r="X13" s="11">
        <v>55945</v>
      </c>
      <c r="Y13" s="55">
        <v>4</v>
      </c>
      <c r="Z13" s="28"/>
      <c r="AA13" s="28"/>
    </row>
    <row r="14" spans="1:27" ht="21.75" hidden="1" customHeight="1" outlineLevel="1">
      <c r="A14" s="29" t="s">
        <v>129</v>
      </c>
      <c r="B14" s="11">
        <v>1582845</v>
      </c>
      <c r="C14" s="39">
        <v>100</v>
      </c>
      <c r="D14" s="11">
        <v>871167</v>
      </c>
      <c r="E14" s="39">
        <v>55</v>
      </c>
      <c r="F14" s="11">
        <v>726964</v>
      </c>
      <c r="G14" s="39">
        <v>45.9</v>
      </c>
      <c r="H14" s="11">
        <v>144203</v>
      </c>
      <c r="I14" s="39">
        <v>9.1</v>
      </c>
      <c r="J14" s="11">
        <v>435821</v>
      </c>
      <c r="K14" s="39">
        <v>27.5</v>
      </c>
      <c r="L14" s="11">
        <v>3696</v>
      </c>
      <c r="M14" s="39">
        <v>0.2</v>
      </c>
      <c r="N14" s="11">
        <v>122100</v>
      </c>
      <c r="O14" s="39">
        <v>7.7</v>
      </c>
      <c r="P14" s="11">
        <v>78600</v>
      </c>
      <c r="Q14" s="39">
        <v>5</v>
      </c>
      <c r="R14" s="117">
        <v>3963</v>
      </c>
      <c r="S14" s="132">
        <v>0.3</v>
      </c>
      <c r="T14" s="108">
        <v>3618</v>
      </c>
      <c r="U14" s="50">
        <v>0.2</v>
      </c>
      <c r="V14" s="11">
        <v>114</v>
      </c>
      <c r="W14" s="50">
        <v>0</v>
      </c>
      <c r="X14" s="11">
        <v>63766</v>
      </c>
      <c r="Y14" s="55">
        <v>4.0999999999999996</v>
      </c>
      <c r="Z14" s="28"/>
      <c r="AA14" s="28"/>
    </row>
    <row r="15" spans="1:27" ht="21.75" hidden="1" customHeight="1" outlineLevel="1">
      <c r="A15" s="29" t="s">
        <v>130</v>
      </c>
      <c r="B15" s="11">
        <v>1637944</v>
      </c>
      <c r="C15" s="39">
        <v>100</v>
      </c>
      <c r="D15" s="11">
        <v>874467</v>
      </c>
      <c r="E15" s="39">
        <v>53.4</v>
      </c>
      <c r="F15" s="11">
        <v>713873</v>
      </c>
      <c r="G15" s="39">
        <v>43.6</v>
      </c>
      <c r="H15" s="11">
        <v>160594</v>
      </c>
      <c r="I15" s="39">
        <v>9.8000000000000007</v>
      </c>
      <c r="J15" s="11">
        <v>474146</v>
      </c>
      <c r="K15" s="39">
        <v>28.9</v>
      </c>
      <c r="L15" s="11">
        <v>4069</v>
      </c>
      <c r="M15" s="39">
        <v>0.3</v>
      </c>
      <c r="N15" s="11">
        <v>127105</v>
      </c>
      <c r="O15" s="39">
        <v>7.8</v>
      </c>
      <c r="P15" s="11">
        <v>78729</v>
      </c>
      <c r="Q15" s="39">
        <v>4.8</v>
      </c>
      <c r="R15" s="117">
        <v>6006</v>
      </c>
      <c r="S15" s="132">
        <v>0.4</v>
      </c>
      <c r="T15" s="108">
        <v>2335</v>
      </c>
      <c r="U15" s="50">
        <v>0.1</v>
      </c>
      <c r="V15" s="11">
        <v>112</v>
      </c>
      <c r="W15" s="50">
        <v>0</v>
      </c>
      <c r="X15" s="11">
        <v>70975</v>
      </c>
      <c r="Y15" s="55">
        <v>4.3</v>
      </c>
      <c r="Z15" s="28"/>
      <c r="AA15" s="28"/>
    </row>
    <row r="16" spans="1:27" ht="21.75" hidden="1" customHeight="1" outlineLevel="1">
      <c r="A16" s="29" t="s">
        <v>131</v>
      </c>
      <c r="B16" s="11">
        <v>1667082</v>
      </c>
      <c r="C16" s="39">
        <v>100</v>
      </c>
      <c r="D16" s="11">
        <v>843009</v>
      </c>
      <c r="E16" s="39">
        <v>50.7</v>
      </c>
      <c r="F16" s="11">
        <v>678140</v>
      </c>
      <c r="G16" s="39">
        <v>40.700000000000003</v>
      </c>
      <c r="H16" s="11">
        <v>164869</v>
      </c>
      <c r="I16" s="39">
        <v>10</v>
      </c>
      <c r="J16" s="11">
        <v>511635</v>
      </c>
      <c r="K16" s="39">
        <v>30.7</v>
      </c>
      <c r="L16" s="11">
        <v>5299</v>
      </c>
      <c r="M16" s="39">
        <v>0.3</v>
      </c>
      <c r="N16" s="11">
        <v>136333</v>
      </c>
      <c r="O16" s="39">
        <v>8.1</v>
      </c>
      <c r="P16" s="11">
        <v>83687</v>
      </c>
      <c r="Q16" s="39">
        <v>5</v>
      </c>
      <c r="R16" s="117">
        <v>5603</v>
      </c>
      <c r="S16" s="132">
        <v>0.3</v>
      </c>
      <c r="T16" s="108">
        <v>4253</v>
      </c>
      <c r="U16" s="50">
        <v>0.3</v>
      </c>
      <c r="V16" s="11" t="s">
        <v>313</v>
      </c>
      <c r="W16" s="11" t="s">
        <v>123</v>
      </c>
      <c r="X16" s="11">
        <v>77263</v>
      </c>
      <c r="Y16" s="55">
        <v>4.5999999999999996</v>
      </c>
      <c r="Z16" s="28"/>
      <c r="AA16" s="28"/>
    </row>
    <row r="17" spans="1:27" ht="21.75" hidden="1" customHeight="1" outlineLevel="1">
      <c r="A17" s="29" t="s">
        <v>132</v>
      </c>
      <c r="B17" s="11">
        <v>1800604</v>
      </c>
      <c r="C17" s="39">
        <v>100</v>
      </c>
      <c r="D17" s="11">
        <v>927660</v>
      </c>
      <c r="E17" s="39">
        <v>51.5</v>
      </c>
      <c r="F17" s="11">
        <v>736411</v>
      </c>
      <c r="G17" s="39">
        <v>40.9</v>
      </c>
      <c r="H17" s="11">
        <v>191249</v>
      </c>
      <c r="I17" s="39">
        <v>10.6</v>
      </c>
      <c r="J17" s="11">
        <v>556173</v>
      </c>
      <c r="K17" s="39">
        <v>30.9</v>
      </c>
      <c r="L17" s="11">
        <v>5984</v>
      </c>
      <c r="M17" s="39">
        <v>0.3</v>
      </c>
      <c r="N17" s="11">
        <v>134934</v>
      </c>
      <c r="O17" s="39">
        <v>7.5</v>
      </c>
      <c r="P17" s="11">
        <v>86078</v>
      </c>
      <c r="Q17" s="39">
        <v>4.8</v>
      </c>
      <c r="R17" s="117">
        <v>4456</v>
      </c>
      <c r="S17" s="132">
        <v>0.3</v>
      </c>
      <c r="T17" s="108">
        <v>2612</v>
      </c>
      <c r="U17" s="50">
        <v>0.1</v>
      </c>
      <c r="V17" s="11">
        <v>68</v>
      </c>
      <c r="W17" s="50">
        <v>0</v>
      </c>
      <c r="X17" s="11">
        <v>82639</v>
      </c>
      <c r="Y17" s="55">
        <v>4.5999999999999996</v>
      </c>
      <c r="Z17" s="28"/>
      <c r="AA17" s="28"/>
    </row>
    <row r="18" spans="1:27" ht="21.75" hidden="1" customHeight="1" outlineLevel="1">
      <c r="A18" s="29" t="s">
        <v>133</v>
      </c>
      <c r="B18" s="11">
        <v>1864735</v>
      </c>
      <c r="C18" s="39">
        <v>100</v>
      </c>
      <c r="D18" s="11">
        <v>928601</v>
      </c>
      <c r="E18" s="39">
        <v>49.8</v>
      </c>
      <c r="F18" s="11">
        <v>734629</v>
      </c>
      <c r="G18" s="39">
        <v>39.4</v>
      </c>
      <c r="H18" s="11">
        <v>193972</v>
      </c>
      <c r="I18" s="39">
        <v>10.4</v>
      </c>
      <c r="J18" s="11">
        <v>596369</v>
      </c>
      <c r="K18" s="39">
        <v>32</v>
      </c>
      <c r="L18" s="11">
        <v>6696</v>
      </c>
      <c r="M18" s="39">
        <v>0.4</v>
      </c>
      <c r="N18" s="11">
        <v>153769</v>
      </c>
      <c r="O18" s="39">
        <v>8.1999999999999993</v>
      </c>
      <c r="P18" s="11">
        <v>84770</v>
      </c>
      <c r="Q18" s="39">
        <v>4.5</v>
      </c>
      <c r="R18" s="117">
        <v>3390</v>
      </c>
      <c r="S18" s="132">
        <v>0.2</v>
      </c>
      <c r="T18" s="108">
        <v>2145</v>
      </c>
      <c r="U18" s="50">
        <v>0.1</v>
      </c>
      <c r="V18" s="11" t="s">
        <v>312</v>
      </c>
      <c r="W18" s="11" t="s">
        <v>123</v>
      </c>
      <c r="X18" s="11">
        <v>88995</v>
      </c>
      <c r="Y18" s="55">
        <v>4.8</v>
      </c>
      <c r="Z18" s="28"/>
      <c r="AA18" s="28"/>
    </row>
    <row r="19" spans="1:27" ht="21.75" hidden="1" customHeight="1" outlineLevel="1">
      <c r="A19" s="29" t="s">
        <v>134</v>
      </c>
      <c r="B19" s="11">
        <v>2091958</v>
      </c>
      <c r="C19" s="39">
        <v>100</v>
      </c>
      <c r="D19" s="11">
        <v>1128271</v>
      </c>
      <c r="E19" s="39">
        <v>53.9</v>
      </c>
      <c r="F19" s="11">
        <v>892986</v>
      </c>
      <c r="G19" s="39">
        <v>42.7</v>
      </c>
      <c r="H19" s="11">
        <v>235285</v>
      </c>
      <c r="I19" s="39">
        <v>11.2</v>
      </c>
      <c r="J19" s="11">
        <v>617181</v>
      </c>
      <c r="K19" s="39">
        <v>29.5</v>
      </c>
      <c r="L19" s="11">
        <v>7806</v>
      </c>
      <c r="M19" s="39">
        <v>0.4</v>
      </c>
      <c r="N19" s="11">
        <v>152109</v>
      </c>
      <c r="O19" s="39">
        <v>7.3</v>
      </c>
      <c r="P19" s="11">
        <v>85278</v>
      </c>
      <c r="Q19" s="39">
        <v>4.0999999999999996</v>
      </c>
      <c r="R19" s="117">
        <v>5101</v>
      </c>
      <c r="S19" s="132">
        <v>0.2</v>
      </c>
      <c r="T19" s="108">
        <v>2408</v>
      </c>
      <c r="U19" s="50">
        <v>0.1</v>
      </c>
      <c r="V19" s="11" t="s">
        <v>312</v>
      </c>
      <c r="W19" s="11" t="s">
        <v>123</v>
      </c>
      <c r="X19" s="11">
        <v>93804</v>
      </c>
      <c r="Y19" s="55">
        <v>4.5</v>
      </c>
      <c r="Z19" s="28"/>
      <c r="AA19" s="28"/>
    </row>
    <row r="20" spans="1:27" ht="21.75" hidden="1" customHeight="1" outlineLevel="1">
      <c r="A20" s="29" t="s">
        <v>135</v>
      </c>
      <c r="B20" s="11">
        <v>2041986</v>
      </c>
      <c r="C20" s="39">
        <v>100</v>
      </c>
      <c r="D20" s="11">
        <v>1057334</v>
      </c>
      <c r="E20" s="39">
        <v>51.8</v>
      </c>
      <c r="F20" s="11">
        <v>818085</v>
      </c>
      <c r="G20" s="39">
        <v>40.1</v>
      </c>
      <c r="H20" s="11">
        <v>239249</v>
      </c>
      <c r="I20" s="39">
        <v>11.7</v>
      </c>
      <c r="J20" s="11">
        <v>634478</v>
      </c>
      <c r="K20" s="39">
        <v>31.1</v>
      </c>
      <c r="L20" s="11">
        <v>8533</v>
      </c>
      <c r="M20" s="39">
        <v>0.4</v>
      </c>
      <c r="N20" s="11">
        <v>155111</v>
      </c>
      <c r="O20" s="39">
        <v>7.6</v>
      </c>
      <c r="P20" s="11">
        <v>83606</v>
      </c>
      <c r="Q20" s="39">
        <v>4.0999999999999996</v>
      </c>
      <c r="R20" s="117">
        <v>3547</v>
      </c>
      <c r="S20" s="132">
        <v>0.2</v>
      </c>
      <c r="T20" s="108">
        <v>2321</v>
      </c>
      <c r="U20" s="50">
        <v>0.1</v>
      </c>
      <c r="V20" s="11" t="s">
        <v>312</v>
      </c>
      <c r="W20" s="11" t="s">
        <v>123</v>
      </c>
      <c r="X20" s="11">
        <v>97056</v>
      </c>
      <c r="Y20" s="55">
        <v>4.7</v>
      </c>
      <c r="Z20" s="28"/>
      <c r="AA20" s="28"/>
    </row>
    <row r="21" spans="1:27" ht="21.75" hidden="1" customHeight="1" outlineLevel="1">
      <c r="A21" s="29" t="s">
        <v>226</v>
      </c>
      <c r="B21" s="11">
        <v>2108186</v>
      </c>
      <c r="C21" s="39">
        <v>100</v>
      </c>
      <c r="D21" s="11">
        <v>1153089</v>
      </c>
      <c r="E21" s="39">
        <v>54.7</v>
      </c>
      <c r="F21" s="11">
        <v>875570</v>
      </c>
      <c r="G21" s="39">
        <v>41.5</v>
      </c>
      <c r="H21" s="11">
        <v>277519</v>
      </c>
      <c r="I21" s="39">
        <v>13.2</v>
      </c>
      <c r="J21" s="11">
        <v>675462</v>
      </c>
      <c r="K21" s="39">
        <v>32</v>
      </c>
      <c r="L21" s="11">
        <v>9531</v>
      </c>
      <c r="M21" s="39">
        <v>0.5</v>
      </c>
      <c r="N21" s="11">
        <v>148255</v>
      </c>
      <c r="O21" s="39">
        <v>7</v>
      </c>
      <c r="P21" s="11">
        <v>14750</v>
      </c>
      <c r="Q21" s="39">
        <v>0.7</v>
      </c>
      <c r="R21" s="117">
        <v>1113</v>
      </c>
      <c r="S21" s="132">
        <v>0.1</v>
      </c>
      <c r="T21" s="108">
        <v>2454</v>
      </c>
      <c r="U21" s="50">
        <v>0.1</v>
      </c>
      <c r="V21" s="11" t="s">
        <v>312</v>
      </c>
      <c r="W21" s="11" t="s">
        <v>123</v>
      </c>
      <c r="X21" s="11">
        <v>103532</v>
      </c>
      <c r="Y21" s="55">
        <v>4.9000000000000004</v>
      </c>
      <c r="Z21" s="28"/>
      <c r="AA21" s="28"/>
    </row>
    <row r="22" spans="1:27" ht="21.75" hidden="1" customHeight="1" outlineLevel="1">
      <c r="A22" s="29" t="s">
        <v>249</v>
      </c>
      <c r="B22" s="11">
        <v>2067108</v>
      </c>
      <c r="C22" s="39">
        <v>100</v>
      </c>
      <c r="D22" s="11">
        <v>1087735</v>
      </c>
      <c r="E22" s="39">
        <v>52.7</v>
      </c>
      <c r="F22" s="11">
        <v>830534</v>
      </c>
      <c r="G22" s="39">
        <v>40.200000000000003</v>
      </c>
      <c r="H22" s="11">
        <v>257201</v>
      </c>
      <c r="I22" s="39">
        <v>12.5</v>
      </c>
      <c r="J22" s="11">
        <v>699424</v>
      </c>
      <c r="K22" s="39">
        <v>33.799999999999997</v>
      </c>
      <c r="L22" s="11">
        <v>10517</v>
      </c>
      <c r="M22" s="39">
        <v>0.5</v>
      </c>
      <c r="N22" s="11">
        <v>157959</v>
      </c>
      <c r="O22" s="39">
        <v>7.6</v>
      </c>
      <c r="P22" s="11" t="s">
        <v>123</v>
      </c>
      <c r="Q22" s="11" t="s">
        <v>311</v>
      </c>
      <c r="R22" s="117" t="s">
        <v>123</v>
      </c>
      <c r="S22" s="117" t="s">
        <v>310</v>
      </c>
      <c r="T22" s="108">
        <v>3910</v>
      </c>
      <c r="U22" s="50">
        <v>0.2</v>
      </c>
      <c r="V22" s="11" t="s">
        <v>312</v>
      </c>
      <c r="W22" s="11" t="s">
        <v>123</v>
      </c>
      <c r="X22" s="11">
        <v>107563</v>
      </c>
      <c r="Y22" s="55">
        <v>5.2</v>
      </c>
      <c r="Z22" s="28"/>
      <c r="AA22" s="28"/>
    </row>
    <row r="23" spans="1:27" ht="21.75" hidden="1" customHeight="1" outlineLevel="1">
      <c r="A23" s="29" t="s">
        <v>136</v>
      </c>
      <c r="B23" s="11">
        <v>2014673</v>
      </c>
      <c r="C23" s="39">
        <v>100</v>
      </c>
      <c r="D23" s="11">
        <v>1000753</v>
      </c>
      <c r="E23" s="39">
        <v>49.6</v>
      </c>
      <c r="F23" s="11">
        <v>777010</v>
      </c>
      <c r="G23" s="39">
        <v>38.5</v>
      </c>
      <c r="H23" s="11">
        <v>223743</v>
      </c>
      <c r="I23" s="39">
        <v>11.1</v>
      </c>
      <c r="J23" s="11">
        <v>724646</v>
      </c>
      <c r="K23" s="39">
        <v>36</v>
      </c>
      <c r="L23" s="11">
        <v>11575</v>
      </c>
      <c r="M23" s="39">
        <v>0.6</v>
      </c>
      <c r="N23" s="11">
        <v>164056</v>
      </c>
      <c r="O23" s="39">
        <v>8.1</v>
      </c>
      <c r="P23" s="11" t="s">
        <v>123</v>
      </c>
      <c r="Q23" s="11" t="s">
        <v>310</v>
      </c>
      <c r="R23" s="117" t="s">
        <v>123</v>
      </c>
      <c r="S23" s="117" t="s">
        <v>310</v>
      </c>
      <c r="T23" s="108">
        <v>3489</v>
      </c>
      <c r="U23" s="50">
        <v>0.2</v>
      </c>
      <c r="V23" s="11" t="s">
        <v>312</v>
      </c>
      <c r="W23" s="11" t="s">
        <v>123</v>
      </c>
      <c r="X23" s="11">
        <v>110154</v>
      </c>
      <c r="Y23" s="55">
        <v>5.5</v>
      </c>
      <c r="Z23" s="62"/>
      <c r="AA23" s="28"/>
    </row>
    <row r="24" spans="1:27" ht="21.75" hidden="1" customHeight="1" outlineLevel="1">
      <c r="A24" s="29" t="s">
        <v>137</v>
      </c>
      <c r="B24" s="11">
        <v>2212292</v>
      </c>
      <c r="C24" s="39">
        <v>100</v>
      </c>
      <c r="D24" s="11">
        <v>1162553</v>
      </c>
      <c r="E24" s="39">
        <v>52.6</v>
      </c>
      <c r="F24" s="11">
        <v>917005</v>
      </c>
      <c r="G24" s="39">
        <v>41.5</v>
      </c>
      <c r="H24" s="11">
        <v>245548</v>
      </c>
      <c r="I24" s="39">
        <v>11.1</v>
      </c>
      <c r="J24" s="11">
        <v>748951</v>
      </c>
      <c r="K24" s="39">
        <v>33.799999999999997</v>
      </c>
      <c r="L24" s="11">
        <v>12428</v>
      </c>
      <c r="M24" s="39">
        <v>0.6</v>
      </c>
      <c r="N24" s="11">
        <v>172664</v>
      </c>
      <c r="O24" s="39">
        <v>7.8</v>
      </c>
      <c r="P24" s="11" t="s">
        <v>123</v>
      </c>
      <c r="Q24" s="11" t="s">
        <v>310</v>
      </c>
      <c r="R24" s="117" t="s">
        <v>123</v>
      </c>
      <c r="S24" s="117" t="s">
        <v>310</v>
      </c>
      <c r="T24" s="108">
        <v>2888</v>
      </c>
      <c r="U24" s="50">
        <v>0.1</v>
      </c>
      <c r="V24" s="11" t="s">
        <v>312</v>
      </c>
      <c r="W24" s="11" t="s">
        <v>123</v>
      </c>
      <c r="X24" s="11">
        <v>112808</v>
      </c>
      <c r="Y24" s="55">
        <v>5.0999999999999996</v>
      </c>
      <c r="Z24" s="28"/>
      <c r="AA24" s="28"/>
    </row>
    <row r="25" spans="1:27" ht="21.75" hidden="1" customHeight="1" outlineLevel="1">
      <c r="A25" s="29" t="s">
        <v>138</v>
      </c>
      <c r="B25" s="11">
        <v>2242714</v>
      </c>
      <c r="C25" s="39">
        <v>100</v>
      </c>
      <c r="D25" s="11">
        <v>1145283</v>
      </c>
      <c r="E25" s="39">
        <v>51.1</v>
      </c>
      <c r="F25" s="11">
        <v>902922</v>
      </c>
      <c r="G25" s="39">
        <v>40.299999999999997</v>
      </c>
      <c r="H25" s="11">
        <v>242361</v>
      </c>
      <c r="I25" s="39">
        <v>10.8</v>
      </c>
      <c r="J25" s="11">
        <v>774195</v>
      </c>
      <c r="K25" s="39">
        <v>34.5</v>
      </c>
      <c r="L25" s="11">
        <v>13465</v>
      </c>
      <c r="M25" s="39">
        <v>0.6</v>
      </c>
      <c r="N25" s="11">
        <v>191961</v>
      </c>
      <c r="O25" s="39">
        <v>8.5</v>
      </c>
      <c r="P25" s="11" t="s">
        <v>123</v>
      </c>
      <c r="Q25" s="11" t="s">
        <v>310</v>
      </c>
      <c r="R25" s="117" t="s">
        <v>123</v>
      </c>
      <c r="S25" s="117" t="s">
        <v>310</v>
      </c>
      <c r="T25" s="108">
        <v>1699</v>
      </c>
      <c r="U25" s="50">
        <v>0.1</v>
      </c>
      <c r="V25" s="11" t="s">
        <v>312</v>
      </c>
      <c r="W25" s="11" t="s">
        <v>123</v>
      </c>
      <c r="X25" s="11">
        <v>116111</v>
      </c>
      <c r="Y25" s="55">
        <v>5.2</v>
      </c>
      <c r="Z25" s="28"/>
      <c r="AA25" s="28"/>
    </row>
    <row r="26" spans="1:27" ht="21.75" hidden="1" customHeight="1" outlineLevel="1">
      <c r="A26" s="29" t="s">
        <v>139</v>
      </c>
      <c r="B26" s="11">
        <v>2203059</v>
      </c>
      <c r="C26" s="39">
        <v>100</v>
      </c>
      <c r="D26" s="11">
        <v>1062119</v>
      </c>
      <c r="E26" s="39">
        <v>48.3</v>
      </c>
      <c r="F26" s="11">
        <v>822968</v>
      </c>
      <c r="G26" s="39">
        <v>37.4</v>
      </c>
      <c r="H26" s="11">
        <v>239151</v>
      </c>
      <c r="I26" s="39">
        <v>10.9</v>
      </c>
      <c r="J26" s="11">
        <v>822731</v>
      </c>
      <c r="K26" s="39">
        <v>37.299999999999997</v>
      </c>
      <c r="L26" s="11">
        <v>14796</v>
      </c>
      <c r="M26" s="39">
        <v>0.7</v>
      </c>
      <c r="N26" s="11">
        <v>181940</v>
      </c>
      <c r="O26" s="39">
        <v>8.1999999999999993</v>
      </c>
      <c r="P26" s="11" t="s">
        <v>123</v>
      </c>
      <c r="Q26" s="11" t="s">
        <v>310</v>
      </c>
      <c r="R26" s="117" t="s">
        <v>123</v>
      </c>
      <c r="S26" s="117" t="s">
        <v>310</v>
      </c>
      <c r="T26" s="108">
        <v>578</v>
      </c>
      <c r="U26" s="50">
        <v>0</v>
      </c>
      <c r="V26" s="11" t="s">
        <v>312</v>
      </c>
      <c r="W26" s="11" t="s">
        <v>123</v>
      </c>
      <c r="X26" s="11">
        <v>120895</v>
      </c>
      <c r="Y26" s="55">
        <v>5.5</v>
      </c>
      <c r="Z26" s="28"/>
      <c r="AA26" s="28"/>
    </row>
    <row r="27" spans="1:27" ht="21.75" hidden="1" customHeight="1" outlineLevel="1">
      <c r="A27" s="29" t="s">
        <v>140</v>
      </c>
      <c r="B27" s="11">
        <v>2257174</v>
      </c>
      <c r="C27" s="39">
        <v>100</v>
      </c>
      <c r="D27" s="11">
        <v>1068818</v>
      </c>
      <c r="E27" s="39">
        <v>47.4</v>
      </c>
      <c r="F27" s="11">
        <v>876531</v>
      </c>
      <c r="G27" s="39">
        <v>38.9</v>
      </c>
      <c r="H27" s="11">
        <v>192287</v>
      </c>
      <c r="I27" s="39">
        <v>8.5</v>
      </c>
      <c r="J27" s="11">
        <v>853544</v>
      </c>
      <c r="K27" s="39">
        <v>37.799999999999997</v>
      </c>
      <c r="L27" s="11">
        <v>16329</v>
      </c>
      <c r="M27" s="39">
        <v>0.7</v>
      </c>
      <c r="N27" s="11">
        <v>179161</v>
      </c>
      <c r="O27" s="39">
        <v>7.9</v>
      </c>
      <c r="P27" s="11" t="s">
        <v>123</v>
      </c>
      <c r="Q27" s="11" t="s">
        <v>310</v>
      </c>
      <c r="R27" s="117" t="s">
        <v>123</v>
      </c>
      <c r="S27" s="117" t="s">
        <v>310</v>
      </c>
      <c r="T27" s="108">
        <v>2286</v>
      </c>
      <c r="U27" s="50">
        <v>0.1</v>
      </c>
      <c r="V27" s="11" t="s">
        <v>312</v>
      </c>
      <c r="W27" s="11" t="s">
        <v>123</v>
      </c>
      <c r="X27" s="11">
        <v>137036</v>
      </c>
      <c r="Y27" s="55">
        <v>6.1</v>
      </c>
      <c r="Z27" s="28"/>
      <c r="AA27" s="28"/>
    </row>
    <row r="28" spans="1:27" ht="21.75" hidden="1" customHeight="1" outlineLevel="1">
      <c r="A28" s="114" t="s">
        <v>141</v>
      </c>
      <c r="B28" s="115">
        <v>2286922</v>
      </c>
      <c r="C28" s="136">
        <v>100</v>
      </c>
      <c r="D28" s="115">
        <v>1056476</v>
      </c>
      <c r="E28" s="136">
        <v>46.2</v>
      </c>
      <c r="F28" s="115">
        <v>808817</v>
      </c>
      <c r="G28" s="136">
        <v>35.4</v>
      </c>
      <c r="H28" s="115">
        <v>247659</v>
      </c>
      <c r="I28" s="136">
        <v>10.8</v>
      </c>
      <c r="J28" s="115">
        <v>895603</v>
      </c>
      <c r="K28" s="136">
        <v>39.200000000000003</v>
      </c>
      <c r="L28" s="115">
        <v>17872</v>
      </c>
      <c r="M28" s="136">
        <v>0.8</v>
      </c>
      <c r="N28" s="115">
        <v>172525</v>
      </c>
      <c r="O28" s="136">
        <v>7.5</v>
      </c>
      <c r="P28" s="115" t="s">
        <v>123</v>
      </c>
      <c r="Q28" s="115" t="s">
        <v>310</v>
      </c>
      <c r="R28" s="115" t="s">
        <v>123</v>
      </c>
      <c r="S28" s="115" t="s">
        <v>310</v>
      </c>
      <c r="T28" s="138">
        <v>362</v>
      </c>
      <c r="U28" s="152">
        <v>0</v>
      </c>
      <c r="V28" s="115" t="s">
        <v>312</v>
      </c>
      <c r="W28" s="115" t="s">
        <v>123</v>
      </c>
      <c r="X28" s="115">
        <v>144084</v>
      </c>
      <c r="Y28" s="142">
        <v>6.3</v>
      </c>
      <c r="Z28" s="28"/>
      <c r="AA28" s="28"/>
    </row>
    <row r="29" spans="1:27" s="3" customFormat="1" ht="21.75" hidden="1" customHeight="1" outlineLevel="1">
      <c r="A29" s="112" t="s">
        <v>480</v>
      </c>
      <c r="B29" s="113">
        <v>2272700</v>
      </c>
      <c r="C29" s="131">
        <v>100</v>
      </c>
      <c r="D29" s="113">
        <v>1073467</v>
      </c>
      <c r="E29" s="131">
        <v>47.2</v>
      </c>
      <c r="F29" s="113">
        <v>882323</v>
      </c>
      <c r="G29" s="131">
        <v>38.799999999999997</v>
      </c>
      <c r="H29" s="113">
        <v>191144</v>
      </c>
      <c r="I29" s="131">
        <v>8.4</v>
      </c>
      <c r="J29" s="113">
        <v>843411</v>
      </c>
      <c r="K29" s="131">
        <v>37.1</v>
      </c>
      <c r="L29" s="113">
        <v>21634</v>
      </c>
      <c r="M29" s="131">
        <v>1</v>
      </c>
      <c r="N29" s="113">
        <v>195792</v>
      </c>
      <c r="O29" s="131">
        <v>8.6</v>
      </c>
      <c r="P29" s="113" t="s">
        <v>123</v>
      </c>
      <c r="Q29" s="113" t="s">
        <v>310</v>
      </c>
      <c r="R29" s="113" t="s">
        <v>123</v>
      </c>
      <c r="S29" s="113" t="s">
        <v>310</v>
      </c>
      <c r="T29" s="110">
        <v>635</v>
      </c>
      <c r="U29" s="49">
        <v>0</v>
      </c>
      <c r="V29" s="113" t="s">
        <v>532</v>
      </c>
      <c r="W29" s="113" t="s">
        <v>538</v>
      </c>
      <c r="X29" s="113">
        <v>137761</v>
      </c>
      <c r="Y29" s="140">
        <v>6.1</v>
      </c>
      <c r="Z29" s="155"/>
      <c r="AA29" s="155"/>
    </row>
    <row r="30" spans="1:27" ht="26.25" hidden="1" customHeight="1" outlineLevel="1">
      <c r="A30" s="29" t="s">
        <v>250</v>
      </c>
      <c r="B30" s="11">
        <v>2189428</v>
      </c>
      <c r="C30" s="39">
        <v>100</v>
      </c>
      <c r="D30" s="11">
        <v>956450</v>
      </c>
      <c r="E30" s="39">
        <v>43.7</v>
      </c>
      <c r="F30" s="11">
        <v>757905</v>
      </c>
      <c r="G30" s="39">
        <v>34.700000000000003</v>
      </c>
      <c r="H30" s="11">
        <v>198545</v>
      </c>
      <c r="I30" s="39">
        <v>9</v>
      </c>
      <c r="J30" s="11">
        <v>870007</v>
      </c>
      <c r="K30" s="39">
        <v>39.700000000000003</v>
      </c>
      <c r="L30" s="11">
        <v>23014</v>
      </c>
      <c r="M30" s="39">
        <v>1.1000000000000001</v>
      </c>
      <c r="N30" s="11">
        <v>198575</v>
      </c>
      <c r="O30" s="39">
        <v>9.1</v>
      </c>
      <c r="P30" s="11" t="s">
        <v>155</v>
      </c>
      <c r="Q30" s="11" t="s">
        <v>310</v>
      </c>
      <c r="R30" s="117" t="s">
        <v>123</v>
      </c>
      <c r="S30" s="117" t="s">
        <v>310</v>
      </c>
      <c r="T30" s="108">
        <v>439</v>
      </c>
      <c r="U30" s="50">
        <v>0</v>
      </c>
      <c r="V30" s="11" t="s">
        <v>532</v>
      </c>
      <c r="W30" s="11" t="s">
        <v>538</v>
      </c>
      <c r="X30" s="11">
        <v>140943</v>
      </c>
      <c r="Y30" s="55">
        <v>6.4</v>
      </c>
      <c r="Z30" s="28"/>
      <c r="AA30" s="28"/>
    </row>
    <row r="31" spans="1:27" ht="26.25" hidden="1" customHeight="1" outlineLevel="1">
      <c r="A31" s="29" t="s">
        <v>227</v>
      </c>
      <c r="B31" s="11">
        <v>2279938</v>
      </c>
      <c r="C31" s="39">
        <v>100</v>
      </c>
      <c r="D31" s="11">
        <v>999394</v>
      </c>
      <c r="E31" s="39">
        <v>43.8</v>
      </c>
      <c r="F31" s="11">
        <v>774088</v>
      </c>
      <c r="G31" s="39">
        <v>33.9</v>
      </c>
      <c r="H31" s="11">
        <v>225306</v>
      </c>
      <c r="I31" s="39">
        <v>9.9</v>
      </c>
      <c r="J31" s="11">
        <v>901689</v>
      </c>
      <c r="K31" s="39">
        <v>39.5</v>
      </c>
      <c r="L31" s="11">
        <v>24107</v>
      </c>
      <c r="M31" s="39">
        <v>1.1000000000000001</v>
      </c>
      <c r="N31" s="11">
        <v>208792</v>
      </c>
      <c r="O31" s="39">
        <v>9.1999999999999993</v>
      </c>
      <c r="P31" s="11" t="s">
        <v>155</v>
      </c>
      <c r="Q31" s="11" t="s">
        <v>310</v>
      </c>
      <c r="R31" s="117" t="s">
        <v>123</v>
      </c>
      <c r="S31" s="117" t="s">
        <v>310</v>
      </c>
      <c r="T31" s="108">
        <v>352</v>
      </c>
      <c r="U31" s="50">
        <v>0</v>
      </c>
      <c r="V31" s="11" t="s">
        <v>532</v>
      </c>
      <c r="W31" s="11" t="s">
        <v>538</v>
      </c>
      <c r="X31" s="11">
        <v>145604</v>
      </c>
      <c r="Y31" s="55">
        <v>6.4</v>
      </c>
      <c r="Z31" s="28"/>
      <c r="AA31" s="28"/>
    </row>
    <row r="32" spans="1:27" ht="26.25" hidden="1" customHeight="1" outlineLevel="1">
      <c r="A32" s="29" t="s">
        <v>228</v>
      </c>
      <c r="B32" s="11">
        <v>2196199</v>
      </c>
      <c r="C32" s="39">
        <v>100</v>
      </c>
      <c r="D32" s="11">
        <v>963430</v>
      </c>
      <c r="E32" s="39">
        <v>43.9</v>
      </c>
      <c r="F32" s="11">
        <v>771134</v>
      </c>
      <c r="G32" s="39">
        <v>35.1</v>
      </c>
      <c r="H32" s="11">
        <v>192296</v>
      </c>
      <c r="I32" s="39">
        <v>8.8000000000000007</v>
      </c>
      <c r="J32" s="11">
        <v>861368</v>
      </c>
      <c r="K32" s="39">
        <v>39.200000000000003</v>
      </c>
      <c r="L32" s="11">
        <v>26090</v>
      </c>
      <c r="M32" s="39">
        <v>1.2</v>
      </c>
      <c r="N32" s="11">
        <v>207026</v>
      </c>
      <c r="O32" s="39">
        <v>9.4</v>
      </c>
      <c r="P32" s="11" t="s">
        <v>155</v>
      </c>
      <c r="Q32" s="11" t="s">
        <v>310</v>
      </c>
      <c r="R32" s="117" t="s">
        <v>123</v>
      </c>
      <c r="S32" s="117" t="s">
        <v>310</v>
      </c>
      <c r="T32" s="108">
        <v>240</v>
      </c>
      <c r="U32" s="50">
        <v>0</v>
      </c>
      <c r="V32" s="11" t="s">
        <v>532</v>
      </c>
      <c r="W32" s="11" t="s">
        <v>538</v>
      </c>
      <c r="X32" s="11">
        <v>138045</v>
      </c>
      <c r="Y32" s="55">
        <v>6.3</v>
      </c>
      <c r="Z32" s="28"/>
      <c r="AA32" s="28"/>
    </row>
    <row r="33" spans="1:27" ht="26.25" hidden="1" customHeight="1" outlineLevel="1">
      <c r="A33" s="168" t="s">
        <v>229</v>
      </c>
      <c r="B33" s="161">
        <v>2205293</v>
      </c>
      <c r="C33" s="159">
        <v>100</v>
      </c>
      <c r="D33" s="161">
        <v>941279</v>
      </c>
      <c r="E33" s="159">
        <v>42.7</v>
      </c>
      <c r="F33" s="161">
        <v>763321</v>
      </c>
      <c r="G33" s="159">
        <v>34.6</v>
      </c>
      <c r="H33" s="161">
        <v>177958</v>
      </c>
      <c r="I33" s="159">
        <v>8.1</v>
      </c>
      <c r="J33" s="161">
        <v>891901</v>
      </c>
      <c r="K33" s="159">
        <v>40.4</v>
      </c>
      <c r="L33" s="161">
        <v>27684</v>
      </c>
      <c r="M33" s="159">
        <v>1.3</v>
      </c>
      <c r="N33" s="161">
        <v>202637</v>
      </c>
      <c r="O33" s="159">
        <v>9.1999999999999993</v>
      </c>
      <c r="P33" s="161" t="s">
        <v>155</v>
      </c>
      <c r="Q33" s="161" t="s">
        <v>310</v>
      </c>
      <c r="R33" s="161" t="s">
        <v>123</v>
      </c>
      <c r="S33" s="161" t="s">
        <v>310</v>
      </c>
      <c r="T33" s="164">
        <v>375</v>
      </c>
      <c r="U33" s="152">
        <v>0</v>
      </c>
      <c r="V33" s="161" t="s">
        <v>532</v>
      </c>
      <c r="W33" s="161" t="s">
        <v>538</v>
      </c>
      <c r="X33" s="161">
        <v>141417</v>
      </c>
      <c r="Y33" s="165">
        <v>6.4</v>
      </c>
      <c r="Z33" s="28"/>
      <c r="AA33" s="28"/>
    </row>
    <row r="34" spans="1:27" ht="26.25" customHeight="1" collapsed="1">
      <c r="A34" s="169" t="s">
        <v>575</v>
      </c>
      <c r="B34" s="176">
        <v>2227632</v>
      </c>
      <c r="C34" s="160">
        <v>100</v>
      </c>
      <c r="D34" s="176">
        <v>914126</v>
      </c>
      <c r="E34" s="185">
        <v>41</v>
      </c>
      <c r="F34" s="176">
        <v>761979</v>
      </c>
      <c r="G34" s="185">
        <v>34.1</v>
      </c>
      <c r="H34" s="176">
        <v>152147</v>
      </c>
      <c r="I34" s="185">
        <v>6.9</v>
      </c>
      <c r="J34" s="176">
        <v>938952</v>
      </c>
      <c r="K34" s="185">
        <v>42.2</v>
      </c>
      <c r="L34" s="176">
        <v>29623</v>
      </c>
      <c r="M34" s="185">
        <v>1.3</v>
      </c>
      <c r="N34" s="176">
        <v>199719</v>
      </c>
      <c r="O34" s="185">
        <v>9</v>
      </c>
      <c r="P34" s="162" t="s">
        <v>155</v>
      </c>
      <c r="Q34" s="176" t="s">
        <v>310</v>
      </c>
      <c r="R34" s="162" t="s">
        <v>123</v>
      </c>
      <c r="S34" s="176" t="s">
        <v>310</v>
      </c>
      <c r="T34" s="228">
        <v>276</v>
      </c>
      <c r="U34" s="221">
        <v>0</v>
      </c>
      <c r="V34" s="176" t="s">
        <v>532</v>
      </c>
      <c r="W34" s="162" t="s">
        <v>538</v>
      </c>
      <c r="X34" s="176">
        <v>144936</v>
      </c>
      <c r="Y34" s="192">
        <v>6.5</v>
      </c>
      <c r="Z34" s="28"/>
      <c r="AA34" s="28"/>
    </row>
    <row r="35" spans="1:27" ht="26.25" customHeight="1">
      <c r="A35" s="29" t="s">
        <v>231</v>
      </c>
      <c r="B35" s="24">
        <v>2136724</v>
      </c>
      <c r="C35" s="39">
        <v>100</v>
      </c>
      <c r="D35" s="24">
        <v>883457</v>
      </c>
      <c r="E35" s="41">
        <v>41.3</v>
      </c>
      <c r="F35" s="24">
        <v>716905</v>
      </c>
      <c r="G35" s="41">
        <v>33.5</v>
      </c>
      <c r="H35" s="24">
        <v>166552</v>
      </c>
      <c r="I35" s="41">
        <v>7.8</v>
      </c>
      <c r="J35" s="24">
        <v>885837</v>
      </c>
      <c r="K35" s="41">
        <v>41.5</v>
      </c>
      <c r="L35" s="24">
        <v>31572</v>
      </c>
      <c r="M35" s="41">
        <v>1.5</v>
      </c>
      <c r="N35" s="24">
        <v>200900</v>
      </c>
      <c r="O35" s="41">
        <v>9.4</v>
      </c>
      <c r="P35" s="11" t="s">
        <v>155</v>
      </c>
      <c r="Q35" s="24" t="s">
        <v>310</v>
      </c>
      <c r="R35" s="117" t="s">
        <v>123</v>
      </c>
      <c r="S35" s="118" t="s">
        <v>310</v>
      </c>
      <c r="T35" s="108" t="s">
        <v>537</v>
      </c>
      <c r="U35" s="11" t="s">
        <v>538</v>
      </c>
      <c r="V35" s="24" t="s">
        <v>532</v>
      </c>
      <c r="W35" s="11" t="s">
        <v>538</v>
      </c>
      <c r="X35" s="24">
        <v>134958</v>
      </c>
      <c r="Y35" s="56">
        <v>6.3</v>
      </c>
      <c r="Z35" s="28"/>
      <c r="AA35" s="28"/>
    </row>
    <row r="36" spans="1:27" ht="26.25" customHeight="1">
      <c r="A36" s="29" t="s">
        <v>232</v>
      </c>
      <c r="B36" s="24">
        <v>2142785</v>
      </c>
      <c r="C36" s="39">
        <v>100</v>
      </c>
      <c r="D36" s="24">
        <v>853676</v>
      </c>
      <c r="E36" s="41">
        <v>39.799999999999997</v>
      </c>
      <c r="F36" s="24">
        <v>700251</v>
      </c>
      <c r="G36" s="41">
        <v>32.6</v>
      </c>
      <c r="H36" s="24">
        <v>153425</v>
      </c>
      <c r="I36" s="41">
        <v>7.2</v>
      </c>
      <c r="J36" s="24">
        <v>919207</v>
      </c>
      <c r="K36" s="41">
        <v>42.9</v>
      </c>
      <c r="L36" s="24">
        <v>33368</v>
      </c>
      <c r="M36" s="41">
        <v>1.6</v>
      </c>
      <c r="N36" s="24">
        <v>196389</v>
      </c>
      <c r="O36" s="41">
        <v>9.1999999999999993</v>
      </c>
      <c r="P36" s="11" t="s">
        <v>155</v>
      </c>
      <c r="Q36" s="24" t="s">
        <v>310</v>
      </c>
      <c r="R36" s="117" t="s">
        <v>123</v>
      </c>
      <c r="S36" s="118" t="s">
        <v>310</v>
      </c>
      <c r="T36" s="154">
        <v>969</v>
      </c>
      <c r="U36" s="51">
        <v>0</v>
      </c>
      <c r="V36" s="24" t="s">
        <v>532</v>
      </c>
      <c r="W36" s="11" t="s">
        <v>538</v>
      </c>
      <c r="X36" s="24">
        <v>139176</v>
      </c>
      <c r="Y36" s="56">
        <v>6.5</v>
      </c>
      <c r="Z36" s="28"/>
      <c r="AA36" s="28"/>
    </row>
    <row r="37" spans="1:27" ht="26.25" customHeight="1">
      <c r="A37" s="29" t="s">
        <v>233</v>
      </c>
      <c r="B37" s="24">
        <v>2107518</v>
      </c>
      <c r="C37" s="39">
        <v>100</v>
      </c>
      <c r="D37" s="24">
        <v>831371</v>
      </c>
      <c r="E37" s="41">
        <v>39.5</v>
      </c>
      <c r="F37" s="24">
        <v>691039</v>
      </c>
      <c r="G37" s="41">
        <v>32.799999999999997</v>
      </c>
      <c r="H37" s="24">
        <v>140332</v>
      </c>
      <c r="I37" s="41">
        <v>6.7</v>
      </c>
      <c r="J37" s="24">
        <v>917725</v>
      </c>
      <c r="K37" s="41">
        <v>43.5</v>
      </c>
      <c r="L37" s="24">
        <v>35307</v>
      </c>
      <c r="M37" s="41">
        <v>1.7</v>
      </c>
      <c r="N37" s="24">
        <v>181272</v>
      </c>
      <c r="O37" s="41">
        <v>8.6</v>
      </c>
      <c r="P37" s="11" t="s">
        <v>155</v>
      </c>
      <c r="Q37" s="24" t="s">
        <v>310</v>
      </c>
      <c r="R37" s="117" t="s">
        <v>123</v>
      </c>
      <c r="S37" s="118" t="s">
        <v>310</v>
      </c>
      <c r="T37" s="154" t="s">
        <v>123</v>
      </c>
      <c r="U37" s="11" t="s">
        <v>533</v>
      </c>
      <c r="V37" s="24" t="s">
        <v>532</v>
      </c>
      <c r="W37" s="11" t="s">
        <v>538</v>
      </c>
      <c r="X37" s="24">
        <v>141843</v>
      </c>
      <c r="Y37" s="56">
        <v>6.7</v>
      </c>
      <c r="Z37" s="28"/>
      <c r="AA37" s="28"/>
    </row>
    <row r="38" spans="1:27" ht="26.25" customHeight="1">
      <c r="A38" s="116" t="s">
        <v>234</v>
      </c>
      <c r="B38" s="117">
        <v>2117555</v>
      </c>
      <c r="C38" s="132">
        <v>100</v>
      </c>
      <c r="D38" s="117">
        <v>864031</v>
      </c>
      <c r="E38" s="132">
        <v>40.9</v>
      </c>
      <c r="F38" s="117">
        <v>708959</v>
      </c>
      <c r="G38" s="132">
        <v>33.5</v>
      </c>
      <c r="H38" s="117">
        <v>155072</v>
      </c>
      <c r="I38" s="132">
        <v>7.4</v>
      </c>
      <c r="J38" s="117">
        <v>904562</v>
      </c>
      <c r="K38" s="132">
        <v>42.7</v>
      </c>
      <c r="L38" s="117">
        <v>36500</v>
      </c>
      <c r="M38" s="132">
        <v>1.7</v>
      </c>
      <c r="N38" s="117">
        <v>178415</v>
      </c>
      <c r="O38" s="132">
        <v>8.4</v>
      </c>
      <c r="P38" s="117" t="s">
        <v>155</v>
      </c>
      <c r="Q38" s="117" t="s">
        <v>310</v>
      </c>
      <c r="R38" s="117" t="s">
        <v>123</v>
      </c>
      <c r="S38" s="117" t="s">
        <v>310</v>
      </c>
      <c r="T38" s="154" t="s">
        <v>123</v>
      </c>
      <c r="U38" s="156" t="s">
        <v>533</v>
      </c>
      <c r="V38" s="117" t="s">
        <v>532</v>
      </c>
      <c r="W38" s="117" t="s">
        <v>538</v>
      </c>
      <c r="X38" s="117">
        <v>134047</v>
      </c>
      <c r="Y38" s="141">
        <v>6.3</v>
      </c>
      <c r="Z38" s="28"/>
      <c r="AA38" s="28"/>
    </row>
    <row r="39" spans="1:27" ht="26.25" customHeight="1">
      <c r="A39" s="116" t="s">
        <v>474</v>
      </c>
      <c r="B39" s="118">
        <v>2312045</v>
      </c>
      <c r="C39" s="132">
        <v>100</v>
      </c>
      <c r="D39" s="118">
        <v>1054742</v>
      </c>
      <c r="E39" s="41">
        <v>45.6</v>
      </c>
      <c r="F39" s="118">
        <v>895426</v>
      </c>
      <c r="G39" s="41">
        <v>38.700000000000003</v>
      </c>
      <c r="H39" s="118">
        <v>159316</v>
      </c>
      <c r="I39" s="41">
        <v>6.9</v>
      </c>
      <c r="J39" s="118">
        <v>912407</v>
      </c>
      <c r="K39" s="41">
        <v>39.5</v>
      </c>
      <c r="L39" s="118">
        <v>37700</v>
      </c>
      <c r="M39" s="41">
        <v>1.6</v>
      </c>
      <c r="N39" s="118">
        <v>172610</v>
      </c>
      <c r="O39" s="41">
        <v>7.5</v>
      </c>
      <c r="P39" s="117" t="s">
        <v>155</v>
      </c>
      <c r="Q39" s="118" t="s">
        <v>310</v>
      </c>
      <c r="R39" s="117" t="s">
        <v>123</v>
      </c>
      <c r="S39" s="118" t="s">
        <v>310</v>
      </c>
      <c r="T39" s="154" t="s">
        <v>123</v>
      </c>
      <c r="U39" s="156" t="s">
        <v>533</v>
      </c>
      <c r="V39" s="118" t="s">
        <v>532</v>
      </c>
      <c r="W39" s="117" t="s">
        <v>538</v>
      </c>
      <c r="X39" s="118">
        <v>134586</v>
      </c>
      <c r="Y39" s="56">
        <v>5.8</v>
      </c>
      <c r="Z39" s="28"/>
      <c r="AA39" s="28"/>
    </row>
    <row r="40" spans="1:27" ht="26.25" customHeight="1">
      <c r="A40" s="116" t="s">
        <v>475</v>
      </c>
      <c r="B40" s="118">
        <v>2225496</v>
      </c>
      <c r="C40" s="132">
        <v>100</v>
      </c>
      <c r="D40" s="118">
        <v>978464</v>
      </c>
      <c r="E40" s="41">
        <v>44</v>
      </c>
      <c r="F40" s="118">
        <v>831461</v>
      </c>
      <c r="G40" s="41">
        <v>37.4</v>
      </c>
      <c r="H40" s="118">
        <v>147003</v>
      </c>
      <c r="I40" s="41">
        <v>6.6</v>
      </c>
      <c r="J40" s="118">
        <v>910005</v>
      </c>
      <c r="K40" s="41">
        <v>40.9</v>
      </c>
      <c r="L40" s="118">
        <v>39256</v>
      </c>
      <c r="M40" s="41">
        <v>1.8</v>
      </c>
      <c r="N40" s="118">
        <v>163773</v>
      </c>
      <c r="O40" s="41">
        <v>7.3</v>
      </c>
      <c r="P40" s="117" t="s">
        <v>155</v>
      </c>
      <c r="Q40" s="118" t="s">
        <v>310</v>
      </c>
      <c r="R40" s="117" t="s">
        <v>123</v>
      </c>
      <c r="S40" s="118" t="s">
        <v>310</v>
      </c>
      <c r="T40" s="154" t="s">
        <v>123</v>
      </c>
      <c r="U40" s="156" t="s">
        <v>533</v>
      </c>
      <c r="V40" s="118" t="s">
        <v>532</v>
      </c>
      <c r="W40" s="117" t="s">
        <v>538</v>
      </c>
      <c r="X40" s="118">
        <v>133998</v>
      </c>
      <c r="Y40" s="56">
        <v>6</v>
      </c>
      <c r="Z40" s="28"/>
      <c r="AA40" s="28"/>
    </row>
    <row r="41" spans="1:27" ht="26.25" customHeight="1">
      <c r="A41" s="116" t="s">
        <v>476</v>
      </c>
      <c r="B41" s="118">
        <v>2186192</v>
      </c>
      <c r="C41" s="132">
        <v>100</v>
      </c>
      <c r="D41" s="118">
        <v>958948</v>
      </c>
      <c r="E41" s="41">
        <v>43.9</v>
      </c>
      <c r="F41" s="118">
        <v>845336</v>
      </c>
      <c r="G41" s="41">
        <v>38.700000000000003</v>
      </c>
      <c r="H41" s="118">
        <v>113612</v>
      </c>
      <c r="I41" s="41">
        <v>5.2</v>
      </c>
      <c r="J41" s="118">
        <v>899099</v>
      </c>
      <c r="K41" s="41">
        <v>41.1</v>
      </c>
      <c r="L41" s="118">
        <v>40820</v>
      </c>
      <c r="M41" s="41">
        <v>1.9</v>
      </c>
      <c r="N41" s="118">
        <v>156260</v>
      </c>
      <c r="O41" s="41">
        <v>7.1</v>
      </c>
      <c r="P41" s="117" t="s">
        <v>155</v>
      </c>
      <c r="Q41" s="118" t="s">
        <v>310</v>
      </c>
      <c r="R41" s="117" t="s">
        <v>123</v>
      </c>
      <c r="S41" s="118" t="s">
        <v>310</v>
      </c>
      <c r="T41" s="154" t="s">
        <v>123</v>
      </c>
      <c r="U41" s="156" t="s">
        <v>533</v>
      </c>
      <c r="V41" s="118" t="s">
        <v>532</v>
      </c>
      <c r="W41" s="117" t="s">
        <v>538</v>
      </c>
      <c r="X41" s="118">
        <v>131065</v>
      </c>
      <c r="Y41" s="56">
        <v>6</v>
      </c>
      <c r="Z41" s="28"/>
      <c r="AA41" s="28"/>
    </row>
    <row r="42" spans="1:27" ht="26.25" customHeight="1">
      <c r="A42" s="116" t="s">
        <v>477</v>
      </c>
      <c r="B42" s="118">
        <v>2257532</v>
      </c>
      <c r="C42" s="132">
        <v>100</v>
      </c>
      <c r="D42" s="118">
        <v>1010956</v>
      </c>
      <c r="E42" s="41">
        <v>44.8</v>
      </c>
      <c r="F42" s="118">
        <v>843247</v>
      </c>
      <c r="G42" s="41">
        <v>37.4</v>
      </c>
      <c r="H42" s="118">
        <v>167709</v>
      </c>
      <c r="I42" s="41">
        <v>7.4</v>
      </c>
      <c r="J42" s="118">
        <v>912848</v>
      </c>
      <c r="K42" s="41">
        <v>40.4</v>
      </c>
      <c r="L42" s="118">
        <v>41802</v>
      </c>
      <c r="M42" s="41">
        <v>1.9</v>
      </c>
      <c r="N42" s="118">
        <v>161022</v>
      </c>
      <c r="O42" s="41">
        <v>7.1</v>
      </c>
      <c r="P42" s="117" t="s">
        <v>155</v>
      </c>
      <c r="Q42" s="118" t="s">
        <v>310</v>
      </c>
      <c r="R42" s="117" t="s">
        <v>123</v>
      </c>
      <c r="S42" s="118" t="s">
        <v>310</v>
      </c>
      <c r="T42" s="154" t="s">
        <v>123</v>
      </c>
      <c r="U42" s="156" t="s">
        <v>533</v>
      </c>
      <c r="V42" s="118" t="s">
        <v>532</v>
      </c>
      <c r="W42" s="117" t="s">
        <v>538</v>
      </c>
      <c r="X42" s="118">
        <v>130904</v>
      </c>
      <c r="Y42" s="56">
        <v>5.8</v>
      </c>
      <c r="Z42" s="28"/>
      <c r="AA42" s="28"/>
    </row>
    <row r="43" spans="1:27" ht="26.25" customHeight="1">
      <c r="A43" s="30" t="s">
        <v>478</v>
      </c>
      <c r="B43" s="229">
        <v>2313426</v>
      </c>
      <c r="C43" s="230">
        <v>100</v>
      </c>
      <c r="D43" s="229">
        <v>1045029</v>
      </c>
      <c r="E43" s="230">
        <v>45.2</v>
      </c>
      <c r="F43" s="229">
        <v>903295</v>
      </c>
      <c r="G43" s="230">
        <v>39.1</v>
      </c>
      <c r="H43" s="229">
        <v>141734</v>
      </c>
      <c r="I43" s="230">
        <v>6.1</v>
      </c>
      <c r="J43" s="229">
        <v>915314</v>
      </c>
      <c r="K43" s="230">
        <v>39.6</v>
      </c>
      <c r="L43" s="229">
        <v>42736</v>
      </c>
      <c r="M43" s="230">
        <v>1.8</v>
      </c>
      <c r="N43" s="229">
        <v>180269</v>
      </c>
      <c r="O43" s="230">
        <v>7.8</v>
      </c>
      <c r="P43" s="229" t="s">
        <v>155</v>
      </c>
      <c r="Q43" s="229" t="s">
        <v>310</v>
      </c>
      <c r="R43" s="229" t="s">
        <v>123</v>
      </c>
      <c r="S43" s="229" t="s">
        <v>310</v>
      </c>
      <c r="T43" s="231" t="s">
        <v>123</v>
      </c>
      <c r="U43" s="229" t="s">
        <v>533</v>
      </c>
      <c r="V43" s="229" t="s">
        <v>82</v>
      </c>
      <c r="W43" s="229" t="s">
        <v>534</v>
      </c>
      <c r="X43" s="229">
        <v>130078</v>
      </c>
      <c r="Y43" s="232">
        <v>5.6</v>
      </c>
      <c r="Z43" s="28"/>
      <c r="AA43" s="28"/>
    </row>
    <row r="44" spans="1:27" ht="26.25" customHeight="1">
      <c r="A44" s="30" t="s">
        <v>576</v>
      </c>
      <c r="B44" s="229">
        <v>2266696</v>
      </c>
      <c r="C44" s="230">
        <v>100</v>
      </c>
      <c r="D44" s="229">
        <v>1035237</v>
      </c>
      <c r="E44" s="230">
        <v>45.7</v>
      </c>
      <c r="F44" s="229">
        <v>862604</v>
      </c>
      <c r="G44" s="230">
        <v>38.1</v>
      </c>
      <c r="H44" s="229">
        <v>172633</v>
      </c>
      <c r="I44" s="230">
        <v>7.6</v>
      </c>
      <c r="J44" s="229">
        <v>886351</v>
      </c>
      <c r="K44" s="230">
        <v>39.1</v>
      </c>
      <c r="L44" s="229">
        <v>43381</v>
      </c>
      <c r="M44" s="230">
        <v>1.9</v>
      </c>
      <c r="N44" s="229">
        <v>177329</v>
      </c>
      <c r="O44" s="230">
        <v>7.8</v>
      </c>
      <c r="P44" s="229"/>
      <c r="Q44" s="229"/>
      <c r="R44" s="229"/>
      <c r="S44" s="229"/>
      <c r="T44" s="231" t="s">
        <v>123</v>
      </c>
      <c r="U44" s="229" t="s">
        <v>533</v>
      </c>
      <c r="V44" s="229" t="s">
        <v>82</v>
      </c>
      <c r="W44" s="229" t="s">
        <v>534</v>
      </c>
      <c r="X44" s="229">
        <v>124398</v>
      </c>
      <c r="Y44" s="232">
        <v>5.5</v>
      </c>
      <c r="Z44" s="28"/>
      <c r="AA44" s="28"/>
    </row>
    <row r="45" spans="1:27" ht="26.25" customHeight="1">
      <c r="A45" s="30" t="s">
        <v>577</v>
      </c>
      <c r="B45" s="233">
        <v>2232491</v>
      </c>
      <c r="C45" s="234">
        <v>100</v>
      </c>
      <c r="D45" s="233">
        <v>979242</v>
      </c>
      <c r="E45" s="234">
        <v>43.8</v>
      </c>
      <c r="F45" s="233">
        <v>835908</v>
      </c>
      <c r="G45" s="234">
        <v>37.4</v>
      </c>
      <c r="H45" s="233">
        <v>143334</v>
      </c>
      <c r="I45" s="234">
        <v>6.4</v>
      </c>
      <c r="J45" s="233">
        <v>885451</v>
      </c>
      <c r="K45" s="234">
        <v>39.700000000000003</v>
      </c>
      <c r="L45" s="233">
        <v>44256</v>
      </c>
      <c r="M45" s="234">
        <v>2</v>
      </c>
      <c r="N45" s="233">
        <v>198776</v>
      </c>
      <c r="O45" s="234">
        <v>8.9</v>
      </c>
      <c r="P45" s="233"/>
      <c r="Q45" s="233"/>
      <c r="R45" s="233"/>
      <c r="S45" s="233"/>
      <c r="T45" s="231" t="s">
        <v>123</v>
      </c>
      <c r="U45" s="229" t="s">
        <v>533</v>
      </c>
      <c r="V45" s="229" t="s">
        <v>82</v>
      </c>
      <c r="W45" s="229" t="s">
        <v>534</v>
      </c>
      <c r="X45" s="233">
        <v>124766</v>
      </c>
      <c r="Y45" s="235">
        <v>5.6</v>
      </c>
      <c r="Z45" s="28"/>
      <c r="AA45" s="28"/>
    </row>
    <row r="46" spans="1:27" ht="26.25" customHeight="1">
      <c r="A46" s="30" t="s">
        <v>578</v>
      </c>
      <c r="B46" s="233">
        <v>2257337</v>
      </c>
      <c r="C46" s="234">
        <v>100</v>
      </c>
      <c r="D46" s="233">
        <v>990079</v>
      </c>
      <c r="E46" s="234">
        <v>43.9</v>
      </c>
      <c r="F46" s="233">
        <v>826419</v>
      </c>
      <c r="G46" s="234">
        <v>36.6</v>
      </c>
      <c r="H46" s="233">
        <v>163660</v>
      </c>
      <c r="I46" s="234">
        <v>7.3</v>
      </c>
      <c r="J46" s="233">
        <v>903290</v>
      </c>
      <c r="K46" s="234">
        <v>40</v>
      </c>
      <c r="L46" s="233">
        <v>45605</v>
      </c>
      <c r="M46" s="234">
        <v>2</v>
      </c>
      <c r="N46" s="233">
        <v>191170</v>
      </c>
      <c r="O46" s="234">
        <v>8.5</v>
      </c>
      <c r="P46" s="233"/>
      <c r="Q46" s="233"/>
      <c r="R46" s="233"/>
      <c r="S46" s="233"/>
      <c r="T46" s="231" t="s">
        <v>123</v>
      </c>
      <c r="U46" s="229" t="s">
        <v>533</v>
      </c>
      <c r="V46" s="229" t="s">
        <v>82</v>
      </c>
      <c r="W46" s="229" t="s">
        <v>534</v>
      </c>
      <c r="X46" s="233">
        <v>127193</v>
      </c>
      <c r="Y46" s="235">
        <v>5.6</v>
      </c>
      <c r="Z46" s="28"/>
      <c r="AA46" s="28"/>
    </row>
    <row r="47" spans="1:27" ht="26.25" customHeight="1">
      <c r="A47" s="30" t="s">
        <v>579</v>
      </c>
      <c r="B47" s="233">
        <v>2240012</v>
      </c>
      <c r="C47" s="234">
        <v>100</v>
      </c>
      <c r="D47" s="233">
        <v>91140</v>
      </c>
      <c r="E47" s="234">
        <v>44.3</v>
      </c>
      <c r="F47" s="233">
        <v>853113</v>
      </c>
      <c r="G47" s="234">
        <v>38.1</v>
      </c>
      <c r="H47" s="233">
        <v>138027</v>
      </c>
      <c r="I47" s="234">
        <v>6.2</v>
      </c>
      <c r="J47" s="233">
        <v>887950</v>
      </c>
      <c r="K47" s="234">
        <v>39.6</v>
      </c>
      <c r="L47" s="233">
        <v>46530</v>
      </c>
      <c r="M47" s="234">
        <v>2.1</v>
      </c>
      <c r="N47" s="233">
        <v>190897</v>
      </c>
      <c r="O47" s="234">
        <v>8.5</v>
      </c>
      <c r="P47" s="233"/>
      <c r="Q47" s="233"/>
      <c r="R47" s="233"/>
      <c r="S47" s="233"/>
      <c r="T47" s="236">
        <v>278</v>
      </c>
      <c r="U47" s="237">
        <v>0</v>
      </c>
      <c r="V47" s="229" t="s">
        <v>82</v>
      </c>
      <c r="W47" s="229" t="s">
        <v>534</v>
      </c>
      <c r="X47" s="233">
        <v>123217</v>
      </c>
      <c r="Y47" s="235">
        <v>5.5</v>
      </c>
      <c r="Z47" s="28"/>
      <c r="AA47" s="28"/>
    </row>
    <row r="48" spans="1:27" ht="26.25" customHeight="1">
      <c r="A48" s="30" t="s">
        <v>580</v>
      </c>
      <c r="B48" s="233">
        <v>2262458</v>
      </c>
      <c r="C48" s="234">
        <v>100</v>
      </c>
      <c r="D48" s="233">
        <v>1012528</v>
      </c>
      <c r="E48" s="234">
        <v>44.8</v>
      </c>
      <c r="F48" s="233">
        <v>867945</v>
      </c>
      <c r="G48" s="234">
        <v>38.4</v>
      </c>
      <c r="H48" s="233">
        <v>144583</v>
      </c>
      <c r="I48" s="234">
        <v>6.4</v>
      </c>
      <c r="J48" s="233">
        <v>882555</v>
      </c>
      <c r="K48" s="234">
        <v>39</v>
      </c>
      <c r="L48" s="233">
        <v>57690</v>
      </c>
      <c r="M48" s="234">
        <v>2.5</v>
      </c>
      <c r="N48" s="233">
        <v>186047</v>
      </c>
      <c r="O48" s="234">
        <v>8.1999999999999993</v>
      </c>
      <c r="P48" s="233"/>
      <c r="Q48" s="233"/>
      <c r="R48" s="233"/>
      <c r="S48" s="233"/>
      <c r="T48" s="231" t="s">
        <v>123</v>
      </c>
      <c r="U48" s="229" t="s">
        <v>533</v>
      </c>
      <c r="V48" s="229" t="s">
        <v>82</v>
      </c>
      <c r="W48" s="229" t="s">
        <v>534</v>
      </c>
      <c r="X48" s="233">
        <v>123638</v>
      </c>
      <c r="Y48" s="235">
        <v>5.5</v>
      </c>
      <c r="Z48" s="28"/>
      <c r="AA48" s="28"/>
    </row>
    <row r="49" spans="1:27" ht="26.25" customHeight="1" thickBot="1">
      <c r="A49" s="31" t="s">
        <v>581</v>
      </c>
      <c r="B49" s="238">
        <v>2253819</v>
      </c>
      <c r="C49" s="239">
        <v>100</v>
      </c>
      <c r="D49" s="238">
        <v>1008940</v>
      </c>
      <c r="E49" s="239">
        <v>44.8</v>
      </c>
      <c r="F49" s="238">
        <v>865762</v>
      </c>
      <c r="G49" s="239">
        <v>38.4</v>
      </c>
      <c r="H49" s="238">
        <v>143178</v>
      </c>
      <c r="I49" s="239">
        <v>6.4</v>
      </c>
      <c r="J49" s="238">
        <v>883495</v>
      </c>
      <c r="K49" s="239">
        <v>39.200000000000003</v>
      </c>
      <c r="L49" s="238">
        <v>59750</v>
      </c>
      <c r="M49" s="239">
        <v>2.7</v>
      </c>
      <c r="N49" s="238">
        <v>178202</v>
      </c>
      <c r="O49" s="239">
        <v>7.9</v>
      </c>
      <c r="P49" s="238"/>
      <c r="Q49" s="238"/>
      <c r="R49" s="238"/>
      <c r="S49" s="238"/>
      <c r="T49" s="238" t="s">
        <v>123</v>
      </c>
      <c r="U49" s="238" t="s">
        <v>533</v>
      </c>
      <c r="V49" s="229" t="s">
        <v>82</v>
      </c>
      <c r="W49" s="229" t="s">
        <v>534</v>
      </c>
      <c r="X49" s="238">
        <v>123432</v>
      </c>
      <c r="Y49" s="240">
        <v>5.5</v>
      </c>
      <c r="Z49" s="28"/>
      <c r="AA49" s="28"/>
    </row>
    <row r="50" spans="1:27" ht="18" customHeight="1">
      <c r="S50" s="3"/>
      <c r="V50" s="523" t="s">
        <v>520</v>
      </c>
      <c r="W50" s="523"/>
      <c r="X50" s="523"/>
      <c r="Y50" s="523"/>
    </row>
  </sheetData>
  <mergeCells count="17">
    <mergeCell ref="A1:F1"/>
    <mergeCell ref="R3:S4"/>
    <mergeCell ref="J3:K4"/>
    <mergeCell ref="A3:A5"/>
    <mergeCell ref="B3:C4"/>
    <mergeCell ref="D3:I3"/>
    <mergeCell ref="D4:E4"/>
    <mergeCell ref="F4:G4"/>
    <mergeCell ref="H4:I4"/>
    <mergeCell ref="N3:O3"/>
    <mergeCell ref="N4:O4"/>
    <mergeCell ref="L3:M4"/>
    <mergeCell ref="V50:Y50"/>
    <mergeCell ref="T3:U4"/>
    <mergeCell ref="V3:W4"/>
    <mergeCell ref="X3:Y4"/>
    <mergeCell ref="P3:Q4"/>
  </mergeCells>
  <phoneticPr fontId="3"/>
  <pageMargins left="0.78740157480314965" right="0.59055118110236227" top="0.78740157480314965" bottom="0.59055118110236227" header="0.51181102362204722" footer="0.31496062992125984"/>
  <pageSetup paperSize="9" firstPageNumber="222" pageOrder="overThenDown" orientation="portrait" r:id="rId1"/>
  <headerFooter alignWithMargins="0">
    <oddFooter>&amp;C&amp;"ＭＳ 明朝,標準"-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zoomScaleNormal="100" zoomScaleSheetLayoutView="100" workbookViewId="0">
      <selection activeCell="F11" sqref="F11:F12"/>
    </sheetView>
  </sheetViews>
  <sheetFormatPr defaultRowHeight="13.5"/>
  <cols>
    <col min="1" max="1" width="12.625" style="65" customWidth="1"/>
    <col min="2" max="2" width="10.625" style="65" customWidth="1"/>
    <col min="3" max="3" width="14" style="65" customWidth="1"/>
    <col min="4" max="4" width="10.625" style="65" customWidth="1"/>
    <col min="5" max="5" width="14" style="65" customWidth="1"/>
    <col min="6" max="6" width="10.625" style="65" customWidth="1"/>
    <col min="7" max="7" width="14" style="65" customWidth="1"/>
    <col min="8" max="8" width="10.625" style="65" customWidth="1"/>
    <col min="9" max="9" width="14" style="65" customWidth="1"/>
    <col min="10" max="10" width="10.625" style="65" customWidth="1"/>
    <col min="11" max="11" width="14" style="65" customWidth="1"/>
    <col min="12" max="12" width="11.375" style="65" customWidth="1"/>
    <col min="13" max="13" width="16.125" style="65" customWidth="1"/>
    <col min="14" max="16384" width="9" style="65"/>
  </cols>
  <sheetData>
    <row r="1" spans="1:14" ht="22.5" customHeight="1">
      <c r="A1" s="520" t="s">
        <v>616</v>
      </c>
      <c r="B1" s="521"/>
      <c r="C1" s="521"/>
      <c r="D1" s="521"/>
      <c r="E1" s="521"/>
      <c r="F1" s="521"/>
      <c r="G1" s="521"/>
      <c r="H1" s="521"/>
      <c r="I1" s="521"/>
      <c r="J1" s="521"/>
      <c r="K1" s="246"/>
      <c r="L1" s="247"/>
      <c r="M1" s="247"/>
      <c r="N1" s="248"/>
    </row>
    <row r="2" spans="1:14" ht="22.5" customHeight="1" thickBot="1">
      <c r="A2" s="249"/>
      <c r="B2" s="249"/>
      <c r="C2" s="249"/>
      <c r="D2" s="249"/>
      <c r="E2" s="249"/>
      <c r="F2" s="249"/>
      <c r="G2" s="249"/>
      <c r="H2" s="543" t="s">
        <v>381</v>
      </c>
      <c r="I2" s="543"/>
      <c r="J2" s="543"/>
      <c r="K2" s="543"/>
      <c r="L2" s="543"/>
      <c r="M2" s="543"/>
      <c r="N2" s="250"/>
    </row>
    <row r="3" spans="1:14" ht="14.25" customHeight="1">
      <c r="A3" s="546" t="s">
        <v>382</v>
      </c>
      <c r="B3" s="544" t="s">
        <v>383</v>
      </c>
      <c r="C3" s="544"/>
      <c r="D3" s="544" t="s">
        <v>384</v>
      </c>
      <c r="E3" s="544"/>
      <c r="F3" s="544" t="s">
        <v>385</v>
      </c>
      <c r="G3" s="544"/>
      <c r="H3" s="544" t="s">
        <v>386</v>
      </c>
      <c r="I3" s="544"/>
      <c r="J3" s="544" t="s">
        <v>387</v>
      </c>
      <c r="K3" s="544"/>
      <c r="L3" s="544" t="s">
        <v>388</v>
      </c>
      <c r="M3" s="545"/>
    </row>
    <row r="4" spans="1:14" ht="14.25" customHeight="1">
      <c r="A4" s="547"/>
      <c r="B4" s="548" t="s">
        <v>389</v>
      </c>
      <c r="C4" s="251" t="s">
        <v>390</v>
      </c>
      <c r="D4" s="548" t="s">
        <v>389</v>
      </c>
      <c r="E4" s="251" t="s">
        <v>390</v>
      </c>
      <c r="F4" s="548" t="s">
        <v>389</v>
      </c>
      <c r="G4" s="251" t="s">
        <v>390</v>
      </c>
      <c r="H4" s="548" t="s">
        <v>389</v>
      </c>
      <c r="I4" s="251" t="s">
        <v>390</v>
      </c>
      <c r="J4" s="548" t="s">
        <v>389</v>
      </c>
      <c r="K4" s="251" t="s">
        <v>390</v>
      </c>
      <c r="L4" s="548" t="s">
        <v>389</v>
      </c>
      <c r="M4" s="252" t="s">
        <v>390</v>
      </c>
    </row>
    <row r="5" spans="1:14" ht="14.25" customHeight="1">
      <c r="A5" s="547"/>
      <c r="B5" s="548"/>
      <c r="C5" s="251" t="s">
        <v>391</v>
      </c>
      <c r="D5" s="548"/>
      <c r="E5" s="251" t="s">
        <v>391</v>
      </c>
      <c r="F5" s="548"/>
      <c r="G5" s="251" t="s">
        <v>391</v>
      </c>
      <c r="H5" s="548"/>
      <c r="I5" s="251" t="s">
        <v>391</v>
      </c>
      <c r="J5" s="548"/>
      <c r="K5" s="251" t="s">
        <v>391</v>
      </c>
      <c r="L5" s="548"/>
      <c r="M5" s="252" t="s">
        <v>391</v>
      </c>
    </row>
    <row r="6" spans="1:14" ht="7.5" customHeight="1">
      <c r="A6" s="253"/>
      <c r="B6" s="254" t="s">
        <v>392</v>
      </c>
      <c r="C6" s="254" t="s">
        <v>393</v>
      </c>
      <c r="D6" s="254" t="s">
        <v>392</v>
      </c>
      <c r="E6" s="254" t="s">
        <v>393</v>
      </c>
      <c r="F6" s="254" t="s">
        <v>392</v>
      </c>
      <c r="G6" s="254" t="s">
        <v>393</v>
      </c>
      <c r="H6" s="254" t="s">
        <v>392</v>
      </c>
      <c r="I6" s="254" t="s">
        <v>393</v>
      </c>
      <c r="J6" s="254" t="s">
        <v>392</v>
      </c>
      <c r="K6" s="254" t="s">
        <v>393</v>
      </c>
      <c r="L6" s="254" t="s">
        <v>392</v>
      </c>
      <c r="M6" s="255" t="s">
        <v>393</v>
      </c>
    </row>
    <row r="7" spans="1:14" ht="27.95" customHeight="1">
      <c r="A7" s="554" t="s">
        <v>394</v>
      </c>
      <c r="B7" s="549">
        <v>7647</v>
      </c>
      <c r="C7" s="176">
        <v>20627015</v>
      </c>
      <c r="D7" s="549">
        <v>355</v>
      </c>
      <c r="E7" s="176">
        <v>894745</v>
      </c>
      <c r="F7" s="549">
        <v>328</v>
      </c>
      <c r="G7" s="176">
        <v>1976015</v>
      </c>
      <c r="H7" s="549">
        <v>1141</v>
      </c>
      <c r="I7" s="176">
        <v>2231151</v>
      </c>
      <c r="J7" s="549">
        <v>60</v>
      </c>
      <c r="K7" s="176">
        <v>321271</v>
      </c>
      <c r="L7" s="549">
        <f>SUM(B7,D7,F7,H7,J7)</f>
        <v>9531</v>
      </c>
      <c r="M7" s="177">
        <f t="shared" ref="M7:M18" si="0">SUM(C7,E7,G7,I7,K7)</f>
        <v>26050197</v>
      </c>
      <c r="N7" s="63"/>
    </row>
    <row r="8" spans="1:14" ht="27.95" customHeight="1">
      <c r="A8" s="552"/>
      <c r="B8" s="550"/>
      <c r="C8" s="170">
        <v>12356097</v>
      </c>
      <c r="D8" s="550"/>
      <c r="E8" s="170">
        <v>516893</v>
      </c>
      <c r="F8" s="550"/>
      <c r="G8" s="170">
        <v>1235516</v>
      </c>
      <c r="H8" s="550"/>
      <c r="I8" s="170">
        <v>1187833</v>
      </c>
      <c r="J8" s="550"/>
      <c r="K8" s="170">
        <v>260671</v>
      </c>
      <c r="L8" s="550"/>
      <c r="M8" s="171">
        <f t="shared" si="0"/>
        <v>15557010</v>
      </c>
      <c r="N8" s="63"/>
    </row>
    <row r="9" spans="1:14" ht="27.95" customHeight="1">
      <c r="A9" s="551" t="s">
        <v>395</v>
      </c>
      <c r="B9" s="553">
        <v>7495</v>
      </c>
      <c r="C9" s="170">
        <v>20220978</v>
      </c>
      <c r="D9" s="553">
        <v>328</v>
      </c>
      <c r="E9" s="170">
        <v>790207</v>
      </c>
      <c r="F9" s="553">
        <v>321</v>
      </c>
      <c r="G9" s="170">
        <v>1942620</v>
      </c>
      <c r="H9" s="553">
        <v>1154</v>
      </c>
      <c r="I9" s="170">
        <v>2172165</v>
      </c>
      <c r="J9" s="553">
        <v>59</v>
      </c>
      <c r="K9" s="170">
        <v>363991</v>
      </c>
      <c r="L9" s="553">
        <f>SUM(B9,D9,F9,H9,J9)</f>
        <v>9357</v>
      </c>
      <c r="M9" s="171">
        <f t="shared" si="0"/>
        <v>25489961</v>
      </c>
      <c r="N9" s="63"/>
    </row>
    <row r="10" spans="1:14" ht="27.95" customHeight="1">
      <c r="A10" s="552"/>
      <c r="B10" s="550"/>
      <c r="C10" s="170">
        <v>12121518</v>
      </c>
      <c r="D10" s="550"/>
      <c r="E10" s="170">
        <v>432774</v>
      </c>
      <c r="F10" s="550"/>
      <c r="G10" s="170">
        <v>1226777</v>
      </c>
      <c r="H10" s="550"/>
      <c r="I10" s="170">
        <v>1120303</v>
      </c>
      <c r="J10" s="550"/>
      <c r="K10" s="170">
        <v>299782</v>
      </c>
      <c r="L10" s="550"/>
      <c r="M10" s="171">
        <f t="shared" si="0"/>
        <v>15201154</v>
      </c>
      <c r="N10" s="63"/>
    </row>
    <row r="11" spans="1:14" ht="27.95" customHeight="1">
      <c r="A11" s="551" t="s">
        <v>396</v>
      </c>
      <c r="B11" s="553">
        <v>7296</v>
      </c>
      <c r="C11" s="170">
        <v>19270234</v>
      </c>
      <c r="D11" s="553">
        <v>309</v>
      </c>
      <c r="E11" s="170">
        <v>757078</v>
      </c>
      <c r="F11" s="553">
        <v>245</v>
      </c>
      <c r="G11" s="170">
        <v>1049181</v>
      </c>
      <c r="H11" s="553">
        <v>1137</v>
      </c>
      <c r="I11" s="170">
        <v>2187470</v>
      </c>
      <c r="J11" s="553">
        <v>51</v>
      </c>
      <c r="K11" s="170">
        <v>453424</v>
      </c>
      <c r="L11" s="553">
        <f>SUM(B11,D11,F11,H11,J11)</f>
        <v>9038</v>
      </c>
      <c r="M11" s="171">
        <f t="shared" si="0"/>
        <v>23717387</v>
      </c>
      <c r="N11" s="63"/>
    </row>
    <row r="12" spans="1:14" ht="27.95" customHeight="1">
      <c r="A12" s="552"/>
      <c r="B12" s="550"/>
      <c r="C12" s="170">
        <v>11395045</v>
      </c>
      <c r="D12" s="550"/>
      <c r="E12" s="170">
        <v>429856</v>
      </c>
      <c r="F12" s="550"/>
      <c r="G12" s="170">
        <v>511316</v>
      </c>
      <c r="H12" s="550"/>
      <c r="I12" s="170">
        <v>1119967</v>
      </c>
      <c r="J12" s="550"/>
      <c r="K12" s="170">
        <v>398373</v>
      </c>
      <c r="L12" s="550"/>
      <c r="M12" s="171">
        <f t="shared" si="0"/>
        <v>13854557</v>
      </c>
      <c r="N12" s="63"/>
    </row>
    <row r="13" spans="1:14" ht="27.95" customHeight="1">
      <c r="A13" s="551" t="s">
        <v>397</v>
      </c>
      <c r="B13" s="553">
        <v>7243</v>
      </c>
      <c r="C13" s="170">
        <v>18989212</v>
      </c>
      <c r="D13" s="553">
        <v>274</v>
      </c>
      <c r="E13" s="170">
        <v>698299</v>
      </c>
      <c r="F13" s="553">
        <v>300</v>
      </c>
      <c r="G13" s="170">
        <v>1552688</v>
      </c>
      <c r="H13" s="553">
        <v>1092</v>
      </c>
      <c r="I13" s="170">
        <v>1984744</v>
      </c>
      <c r="J13" s="553">
        <v>41</v>
      </c>
      <c r="K13" s="170">
        <v>483902</v>
      </c>
      <c r="L13" s="553">
        <f>SUM(B13,D13,F13,H13,J13)</f>
        <v>8950</v>
      </c>
      <c r="M13" s="171">
        <f t="shared" si="0"/>
        <v>23708845</v>
      </c>
      <c r="N13" s="63"/>
    </row>
    <row r="14" spans="1:14" ht="27.95" customHeight="1">
      <c r="A14" s="552"/>
      <c r="B14" s="550"/>
      <c r="C14" s="170">
        <v>11176236</v>
      </c>
      <c r="D14" s="550"/>
      <c r="E14" s="170">
        <v>397197</v>
      </c>
      <c r="F14" s="550"/>
      <c r="G14" s="170">
        <v>884696</v>
      </c>
      <c r="H14" s="550"/>
      <c r="I14" s="170">
        <v>959234</v>
      </c>
      <c r="J14" s="550"/>
      <c r="K14" s="170">
        <v>434360</v>
      </c>
      <c r="L14" s="550"/>
      <c r="M14" s="171">
        <f t="shared" si="0"/>
        <v>13851723</v>
      </c>
      <c r="N14" s="63"/>
    </row>
    <row r="15" spans="1:14" ht="27.95" customHeight="1">
      <c r="A15" s="551" t="s">
        <v>398</v>
      </c>
      <c r="B15" s="553">
        <v>7118</v>
      </c>
      <c r="C15" s="170">
        <v>18517888</v>
      </c>
      <c r="D15" s="553">
        <v>286</v>
      </c>
      <c r="E15" s="170">
        <v>690003</v>
      </c>
      <c r="F15" s="553">
        <v>328</v>
      </c>
      <c r="G15" s="170">
        <v>2163971</v>
      </c>
      <c r="H15" s="553">
        <v>1102</v>
      </c>
      <c r="I15" s="170">
        <v>2007822</v>
      </c>
      <c r="J15" s="553">
        <v>30</v>
      </c>
      <c r="K15" s="170">
        <v>214438</v>
      </c>
      <c r="L15" s="553">
        <f>SUM(B15,D15,F15,H15,J15)</f>
        <v>8864</v>
      </c>
      <c r="M15" s="171">
        <f t="shared" si="0"/>
        <v>23594122</v>
      </c>
      <c r="N15" s="63"/>
    </row>
    <row r="16" spans="1:14" ht="27.95" customHeight="1">
      <c r="A16" s="552"/>
      <c r="B16" s="550"/>
      <c r="C16" s="170">
        <v>10833278</v>
      </c>
      <c r="D16" s="550"/>
      <c r="E16" s="170">
        <v>378118</v>
      </c>
      <c r="F16" s="550"/>
      <c r="G16" s="170">
        <v>1417140</v>
      </c>
      <c r="H16" s="550"/>
      <c r="I16" s="170">
        <v>993797</v>
      </c>
      <c r="J16" s="550"/>
      <c r="K16" s="170">
        <v>173562</v>
      </c>
      <c r="L16" s="550"/>
      <c r="M16" s="171">
        <f t="shared" si="0"/>
        <v>13795895</v>
      </c>
      <c r="N16" s="63"/>
    </row>
    <row r="17" spans="1:14" ht="27.95" customHeight="1">
      <c r="A17" s="551" t="s">
        <v>399</v>
      </c>
      <c r="B17" s="553">
        <v>7113</v>
      </c>
      <c r="C17" s="170">
        <v>18461036</v>
      </c>
      <c r="D17" s="553">
        <v>271</v>
      </c>
      <c r="E17" s="170">
        <v>681491</v>
      </c>
      <c r="F17" s="553">
        <v>331</v>
      </c>
      <c r="G17" s="170">
        <v>2535909</v>
      </c>
      <c r="H17" s="553">
        <v>1152</v>
      </c>
      <c r="I17" s="170">
        <v>2100574</v>
      </c>
      <c r="J17" s="553">
        <v>50</v>
      </c>
      <c r="K17" s="170">
        <v>1099326</v>
      </c>
      <c r="L17" s="553">
        <f>SUM(B17,D17,F17,H17,J17)</f>
        <v>8917</v>
      </c>
      <c r="M17" s="171">
        <f t="shared" si="0"/>
        <v>24878336</v>
      </c>
      <c r="N17" s="63"/>
    </row>
    <row r="18" spans="1:14" ht="27.95" customHeight="1">
      <c r="A18" s="552"/>
      <c r="B18" s="550"/>
      <c r="C18" s="170">
        <v>10711023</v>
      </c>
      <c r="D18" s="550"/>
      <c r="E18" s="170">
        <v>390983</v>
      </c>
      <c r="F18" s="550"/>
      <c r="G18" s="170">
        <v>1773984</v>
      </c>
      <c r="H18" s="550"/>
      <c r="I18" s="170">
        <v>1033800</v>
      </c>
      <c r="J18" s="550"/>
      <c r="K18" s="170">
        <v>1035252</v>
      </c>
      <c r="L18" s="550"/>
      <c r="M18" s="171">
        <f t="shared" si="0"/>
        <v>14945042</v>
      </c>
      <c r="N18" s="63"/>
    </row>
    <row r="19" spans="1:14" ht="27.95" customHeight="1">
      <c r="A19" s="560" t="s">
        <v>400</v>
      </c>
      <c r="B19" s="365">
        <v>7091</v>
      </c>
      <c r="C19" s="170">
        <v>18329393</v>
      </c>
      <c r="D19" s="365">
        <v>278</v>
      </c>
      <c r="E19" s="170">
        <v>711552</v>
      </c>
      <c r="F19" s="365">
        <v>301</v>
      </c>
      <c r="G19" s="170">
        <v>1973427</v>
      </c>
      <c r="H19" s="365">
        <v>1109</v>
      </c>
      <c r="I19" s="170">
        <v>1881893</v>
      </c>
      <c r="J19" s="365">
        <v>57</v>
      </c>
      <c r="K19" s="170">
        <v>333098</v>
      </c>
      <c r="L19" s="553">
        <f>SUM(B19,D19,F19,H19,J19)</f>
        <v>8836</v>
      </c>
      <c r="M19" s="171">
        <f t="shared" ref="M19:M30" si="1">SUM(C19,E19,G19,I19,K19)</f>
        <v>23229363</v>
      </c>
      <c r="N19" s="63"/>
    </row>
    <row r="20" spans="1:14" ht="27.95" customHeight="1">
      <c r="A20" s="560"/>
      <c r="B20" s="365"/>
      <c r="C20" s="170">
        <v>11238699</v>
      </c>
      <c r="D20" s="365"/>
      <c r="E20" s="170">
        <v>419313</v>
      </c>
      <c r="F20" s="365"/>
      <c r="G20" s="170">
        <v>1333851</v>
      </c>
      <c r="H20" s="365"/>
      <c r="I20" s="170">
        <v>855169</v>
      </c>
      <c r="J20" s="365"/>
      <c r="K20" s="170">
        <v>273459</v>
      </c>
      <c r="L20" s="550"/>
      <c r="M20" s="171">
        <f t="shared" si="1"/>
        <v>14120491</v>
      </c>
      <c r="N20" s="63"/>
    </row>
    <row r="21" spans="1:14" ht="27.95" customHeight="1">
      <c r="A21" s="558" t="s">
        <v>605</v>
      </c>
      <c r="B21" s="555">
        <v>6882</v>
      </c>
      <c r="C21" s="257">
        <v>17864027</v>
      </c>
      <c r="D21" s="555">
        <v>281</v>
      </c>
      <c r="E21" s="257">
        <v>728175</v>
      </c>
      <c r="F21" s="555">
        <v>297</v>
      </c>
      <c r="G21" s="257">
        <v>1794485</v>
      </c>
      <c r="H21" s="555">
        <v>1101</v>
      </c>
      <c r="I21" s="257">
        <v>1837215</v>
      </c>
      <c r="J21" s="555">
        <v>41</v>
      </c>
      <c r="K21" s="257">
        <v>104766</v>
      </c>
      <c r="L21" s="555">
        <f t="shared" ref="L21:L29" si="2">SUM(B21,D21,F21,H21,J21)</f>
        <v>8602</v>
      </c>
      <c r="M21" s="258">
        <f t="shared" si="1"/>
        <v>22328668</v>
      </c>
      <c r="N21" s="63"/>
    </row>
    <row r="22" spans="1:14" ht="27.95" customHeight="1">
      <c r="A22" s="558"/>
      <c r="B22" s="555"/>
      <c r="C22" s="257">
        <v>10916071</v>
      </c>
      <c r="D22" s="555"/>
      <c r="E22" s="257">
        <v>435437</v>
      </c>
      <c r="F22" s="555"/>
      <c r="G22" s="257">
        <v>1147982</v>
      </c>
      <c r="H22" s="555"/>
      <c r="I22" s="257">
        <v>824570</v>
      </c>
      <c r="J22" s="555"/>
      <c r="K22" s="257">
        <v>219336</v>
      </c>
      <c r="L22" s="555"/>
      <c r="M22" s="258">
        <f t="shared" si="1"/>
        <v>13543396</v>
      </c>
      <c r="N22" s="63"/>
    </row>
    <row r="23" spans="1:14" ht="27.95" customHeight="1">
      <c r="A23" s="558" t="s">
        <v>606</v>
      </c>
      <c r="B23" s="555">
        <v>6891</v>
      </c>
      <c r="C23" s="257">
        <v>17747519</v>
      </c>
      <c r="D23" s="555">
        <v>260</v>
      </c>
      <c r="E23" s="257">
        <v>723895</v>
      </c>
      <c r="F23" s="555">
        <v>278</v>
      </c>
      <c r="G23" s="257">
        <v>1783076</v>
      </c>
      <c r="H23" s="555">
        <v>1071</v>
      </c>
      <c r="I23" s="257">
        <v>1861458</v>
      </c>
      <c r="J23" s="555">
        <v>61</v>
      </c>
      <c r="K23" s="257">
        <v>162244</v>
      </c>
      <c r="L23" s="555">
        <f t="shared" si="2"/>
        <v>8561</v>
      </c>
      <c r="M23" s="258">
        <f t="shared" si="1"/>
        <v>22278192</v>
      </c>
      <c r="N23" s="63"/>
    </row>
    <row r="24" spans="1:14" ht="27.95" customHeight="1">
      <c r="A24" s="558"/>
      <c r="B24" s="555"/>
      <c r="C24" s="257">
        <v>10747187</v>
      </c>
      <c r="D24" s="555"/>
      <c r="E24" s="257">
        <v>450490</v>
      </c>
      <c r="F24" s="555"/>
      <c r="G24" s="257">
        <v>1188576</v>
      </c>
      <c r="H24" s="555"/>
      <c r="I24" s="257">
        <v>867483</v>
      </c>
      <c r="J24" s="555"/>
      <c r="K24" s="257">
        <v>276434</v>
      </c>
      <c r="L24" s="555"/>
      <c r="M24" s="258">
        <f t="shared" si="1"/>
        <v>13530170</v>
      </c>
      <c r="N24" s="63"/>
    </row>
    <row r="25" spans="1:14" ht="27.95" customHeight="1">
      <c r="A25" s="558" t="s">
        <v>607</v>
      </c>
      <c r="B25" s="555">
        <v>6931</v>
      </c>
      <c r="C25" s="257">
        <v>18456232</v>
      </c>
      <c r="D25" s="555">
        <v>240</v>
      </c>
      <c r="E25" s="257">
        <v>662484</v>
      </c>
      <c r="F25" s="555">
        <v>279</v>
      </c>
      <c r="G25" s="257">
        <v>1748546</v>
      </c>
      <c r="H25" s="555">
        <v>999</v>
      </c>
      <c r="I25" s="257">
        <v>1767336</v>
      </c>
      <c r="J25" s="555">
        <v>48</v>
      </c>
      <c r="K25" s="257">
        <v>101337</v>
      </c>
      <c r="L25" s="555">
        <f t="shared" si="2"/>
        <v>8497</v>
      </c>
      <c r="M25" s="258">
        <f t="shared" si="1"/>
        <v>22735935</v>
      </c>
      <c r="N25" s="63"/>
    </row>
    <row r="26" spans="1:14" ht="27.95" customHeight="1">
      <c r="A26" s="558"/>
      <c r="B26" s="555"/>
      <c r="C26" s="257">
        <v>11306588</v>
      </c>
      <c r="D26" s="555"/>
      <c r="E26" s="257">
        <v>399785</v>
      </c>
      <c r="F26" s="555"/>
      <c r="G26" s="257">
        <v>1157911</v>
      </c>
      <c r="H26" s="555"/>
      <c r="I26" s="257">
        <v>866861</v>
      </c>
      <c r="J26" s="555"/>
      <c r="K26" s="257">
        <v>242894</v>
      </c>
      <c r="L26" s="555"/>
      <c r="M26" s="258">
        <f t="shared" si="1"/>
        <v>13974039</v>
      </c>
      <c r="N26" s="63"/>
    </row>
    <row r="27" spans="1:14" ht="27.95" customHeight="1">
      <c r="A27" s="558" t="s">
        <v>608</v>
      </c>
      <c r="B27" s="555">
        <v>6882</v>
      </c>
      <c r="C27" s="257">
        <v>18396053</v>
      </c>
      <c r="D27" s="555">
        <v>269</v>
      </c>
      <c r="E27" s="257">
        <v>726972</v>
      </c>
      <c r="F27" s="555">
        <v>303</v>
      </c>
      <c r="G27" s="257">
        <v>2122183</v>
      </c>
      <c r="H27" s="555">
        <v>1060</v>
      </c>
      <c r="I27" s="257">
        <v>1746045</v>
      </c>
      <c r="J27" s="555">
        <v>49</v>
      </c>
      <c r="K27" s="257">
        <v>111603</v>
      </c>
      <c r="L27" s="555">
        <f t="shared" si="2"/>
        <v>8563</v>
      </c>
      <c r="M27" s="258">
        <f t="shared" si="1"/>
        <v>23102856</v>
      </c>
      <c r="N27" s="63"/>
    </row>
    <row r="28" spans="1:14" ht="27.95" customHeight="1">
      <c r="A28" s="558"/>
      <c r="B28" s="555"/>
      <c r="C28" s="257">
        <v>11251626</v>
      </c>
      <c r="D28" s="555"/>
      <c r="E28" s="257">
        <v>439357</v>
      </c>
      <c r="F28" s="555"/>
      <c r="G28" s="257">
        <v>1480361</v>
      </c>
      <c r="H28" s="555"/>
      <c r="I28" s="257">
        <v>818801</v>
      </c>
      <c r="J28" s="555"/>
      <c r="K28" s="257">
        <v>222102</v>
      </c>
      <c r="L28" s="555"/>
      <c r="M28" s="258">
        <f t="shared" si="1"/>
        <v>14212247</v>
      </c>
      <c r="N28" s="63"/>
    </row>
    <row r="29" spans="1:14" ht="27.95" customHeight="1">
      <c r="A29" s="558" t="s">
        <v>609</v>
      </c>
      <c r="B29" s="555">
        <v>6906</v>
      </c>
      <c r="C29" s="257">
        <v>18675917</v>
      </c>
      <c r="D29" s="555">
        <v>257</v>
      </c>
      <c r="E29" s="257">
        <v>708778</v>
      </c>
      <c r="F29" s="555">
        <v>288</v>
      </c>
      <c r="G29" s="257">
        <v>1997721</v>
      </c>
      <c r="H29" s="555">
        <v>1056</v>
      </c>
      <c r="I29" s="257">
        <v>1766281</v>
      </c>
      <c r="J29" s="555">
        <v>37</v>
      </c>
      <c r="K29" s="257">
        <v>143986</v>
      </c>
      <c r="L29" s="555">
        <f t="shared" si="2"/>
        <v>8544</v>
      </c>
      <c r="M29" s="258">
        <f t="shared" si="1"/>
        <v>23292683</v>
      </c>
      <c r="N29" s="63"/>
    </row>
    <row r="30" spans="1:14" ht="27.95" customHeight="1" thickBot="1">
      <c r="A30" s="559"/>
      <c r="B30" s="556"/>
      <c r="C30" s="259">
        <v>11441196</v>
      </c>
      <c r="D30" s="556"/>
      <c r="E30" s="259">
        <v>426134</v>
      </c>
      <c r="F30" s="556"/>
      <c r="G30" s="259">
        <v>1373568</v>
      </c>
      <c r="H30" s="556"/>
      <c r="I30" s="259">
        <v>837450</v>
      </c>
      <c r="J30" s="556"/>
      <c r="K30" s="259">
        <v>251200</v>
      </c>
      <c r="L30" s="556"/>
      <c r="M30" s="260">
        <f t="shared" si="1"/>
        <v>14329548</v>
      </c>
      <c r="N30" s="63"/>
    </row>
    <row r="31" spans="1:14" ht="18" customHeight="1">
      <c r="A31" s="198" t="s">
        <v>539</v>
      </c>
      <c r="B31" s="250"/>
      <c r="C31" s="250"/>
      <c r="D31" s="250"/>
      <c r="E31" s="250"/>
      <c r="F31" s="250"/>
      <c r="G31" s="250"/>
      <c r="H31" s="557" t="s">
        <v>401</v>
      </c>
      <c r="I31" s="557"/>
      <c r="J31" s="557"/>
      <c r="K31" s="557"/>
      <c r="L31" s="557"/>
      <c r="M31" s="557"/>
    </row>
  </sheetData>
  <mergeCells count="100">
    <mergeCell ref="J27:J28"/>
    <mergeCell ref="L27:L28"/>
    <mergeCell ref="A27:A28"/>
    <mergeCell ref="B27:B28"/>
    <mergeCell ref="D27:D28"/>
    <mergeCell ref="F27:F28"/>
    <mergeCell ref="H27:H28"/>
    <mergeCell ref="J23:J24"/>
    <mergeCell ref="L23:L24"/>
    <mergeCell ref="A25:A26"/>
    <mergeCell ref="B25:B26"/>
    <mergeCell ref="D25:D26"/>
    <mergeCell ref="F25:F26"/>
    <mergeCell ref="H25:H26"/>
    <mergeCell ref="J25:J26"/>
    <mergeCell ref="L25:L26"/>
    <mergeCell ref="A23:A24"/>
    <mergeCell ref="B23:B24"/>
    <mergeCell ref="D23:D24"/>
    <mergeCell ref="F23:F24"/>
    <mergeCell ref="H23:H24"/>
    <mergeCell ref="J19:J20"/>
    <mergeCell ref="L19:L20"/>
    <mergeCell ref="A21:A22"/>
    <mergeCell ref="B21:B22"/>
    <mergeCell ref="D21:D22"/>
    <mergeCell ref="F21:F22"/>
    <mergeCell ref="H21:H22"/>
    <mergeCell ref="J21:J22"/>
    <mergeCell ref="L21:L22"/>
    <mergeCell ref="A19:A20"/>
    <mergeCell ref="B19:B20"/>
    <mergeCell ref="D19:D20"/>
    <mergeCell ref="F19:F20"/>
    <mergeCell ref="H19:H20"/>
    <mergeCell ref="L29:L30"/>
    <mergeCell ref="H31:M31"/>
    <mergeCell ref="A29:A30"/>
    <mergeCell ref="B29:B30"/>
    <mergeCell ref="D29:D30"/>
    <mergeCell ref="F29:F30"/>
    <mergeCell ref="H29:H30"/>
    <mergeCell ref="J29:J30"/>
    <mergeCell ref="L15:L16"/>
    <mergeCell ref="A17:A18"/>
    <mergeCell ref="B17:B18"/>
    <mergeCell ref="D17:D18"/>
    <mergeCell ref="F17:F18"/>
    <mergeCell ref="H17:H18"/>
    <mergeCell ref="J17:J18"/>
    <mergeCell ref="L17:L18"/>
    <mergeCell ref="A15:A16"/>
    <mergeCell ref="B15:B16"/>
    <mergeCell ref="D15:D16"/>
    <mergeCell ref="F15:F16"/>
    <mergeCell ref="H15:H16"/>
    <mergeCell ref="J15:J16"/>
    <mergeCell ref="L11:L12"/>
    <mergeCell ref="A13:A14"/>
    <mergeCell ref="B13:B14"/>
    <mergeCell ref="D13:D14"/>
    <mergeCell ref="F13:F14"/>
    <mergeCell ref="H13:H14"/>
    <mergeCell ref="J13:J14"/>
    <mergeCell ref="L13:L14"/>
    <mergeCell ref="A11:A12"/>
    <mergeCell ref="B11:B12"/>
    <mergeCell ref="D11:D12"/>
    <mergeCell ref="F11:F12"/>
    <mergeCell ref="H11:H12"/>
    <mergeCell ref="J11:J12"/>
    <mergeCell ref="J7:J8"/>
    <mergeCell ref="B4:B5"/>
    <mergeCell ref="L7:L8"/>
    <mergeCell ref="A9:A10"/>
    <mergeCell ref="B9:B10"/>
    <mergeCell ref="D9:D10"/>
    <mergeCell ref="F9:F10"/>
    <mergeCell ref="H9:H10"/>
    <mergeCell ref="J9:J10"/>
    <mergeCell ref="L9:L10"/>
    <mergeCell ref="A7:A8"/>
    <mergeCell ref="B7:B8"/>
    <mergeCell ref="D7:D8"/>
    <mergeCell ref="F7:F8"/>
    <mergeCell ref="H7:H8"/>
    <mergeCell ref="A1:J1"/>
    <mergeCell ref="H2:M2"/>
    <mergeCell ref="B3:C3"/>
    <mergeCell ref="D3:E3"/>
    <mergeCell ref="F3:G3"/>
    <mergeCell ref="H3:I3"/>
    <mergeCell ref="J3:K3"/>
    <mergeCell ref="L3:M3"/>
    <mergeCell ref="A3:A5"/>
    <mergeCell ref="D4:D5"/>
    <mergeCell ref="F4:F5"/>
    <mergeCell ref="H4:H5"/>
    <mergeCell ref="J4:J5"/>
    <mergeCell ref="L4:L5"/>
  </mergeCells>
  <phoneticPr fontId="3"/>
  <pageMargins left="0.78740157480314965" right="0.59055118110236227" top="0.59055118110236227" bottom="0.39370078740157483" header="0.51181102362204722" footer="0.31496062992125984"/>
  <pageSetup paperSize="9" firstPageNumber="224" pageOrder="overThenDown" orientation="portrait" r:id="rId1"/>
  <headerFooter alignWithMargins="0">
    <oddFooter>&amp;C&amp;"ＭＳ 明朝,標準"-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"/>
  <sheetViews>
    <sheetView view="pageBreakPreview" zoomScaleNormal="100" zoomScaleSheetLayoutView="100" workbookViewId="0">
      <selection activeCell="D61" sqref="D61"/>
    </sheetView>
  </sheetViews>
  <sheetFormatPr defaultRowHeight="13.5" outlineLevelRow="1"/>
  <cols>
    <col min="1" max="1" width="13.25" style="65" customWidth="1"/>
    <col min="2" max="2" width="8.5" style="65" customWidth="1"/>
    <col min="3" max="3" width="12.625" style="65" customWidth="1"/>
    <col min="4" max="4" width="12.625" style="261" customWidth="1"/>
    <col min="5" max="5" width="9.5" style="65" customWidth="1"/>
    <col min="6" max="6" width="11.25" style="65" customWidth="1"/>
    <col min="7" max="8" width="9.5" style="65" customWidth="1"/>
    <col min="9" max="16384" width="9" style="65"/>
  </cols>
  <sheetData>
    <row r="1" spans="1:13" ht="22.5" customHeight="1">
      <c r="A1" s="520" t="s">
        <v>617</v>
      </c>
      <c r="B1" s="520"/>
      <c r="C1" s="520"/>
      <c r="D1" s="520"/>
      <c r="E1" s="520"/>
    </row>
    <row r="2" spans="1:13" ht="22.5" customHeight="1" thickBot="1"/>
    <row r="3" spans="1:13" ht="14.25" customHeight="1">
      <c r="A3" s="573" t="s">
        <v>170</v>
      </c>
      <c r="B3" s="481"/>
      <c r="C3" s="467" t="s">
        <v>171</v>
      </c>
      <c r="D3" s="467"/>
      <c r="E3" s="467"/>
      <c r="F3" s="467" t="s">
        <v>172</v>
      </c>
      <c r="G3" s="467"/>
      <c r="H3" s="489"/>
    </row>
    <row r="4" spans="1:13" ht="13.5" customHeight="1">
      <c r="A4" s="574"/>
      <c r="B4" s="457"/>
      <c r="C4" s="452" t="s">
        <v>173</v>
      </c>
      <c r="D4" s="262" t="s">
        <v>174</v>
      </c>
      <c r="E4" s="201" t="s">
        <v>175</v>
      </c>
      <c r="F4" s="452" t="s">
        <v>173</v>
      </c>
      <c r="G4" s="201" t="s">
        <v>174</v>
      </c>
      <c r="H4" s="202" t="s">
        <v>168</v>
      </c>
    </row>
    <row r="5" spans="1:13" ht="13.5" customHeight="1">
      <c r="A5" s="575"/>
      <c r="B5" s="459"/>
      <c r="C5" s="452"/>
      <c r="D5" s="263" t="s">
        <v>176</v>
      </c>
      <c r="E5" s="264" t="s">
        <v>176</v>
      </c>
      <c r="F5" s="452"/>
      <c r="G5" s="264" t="s">
        <v>176</v>
      </c>
      <c r="H5" s="265" t="s">
        <v>169</v>
      </c>
    </row>
    <row r="6" spans="1:13" ht="7.5" customHeight="1">
      <c r="A6" s="266"/>
      <c r="B6" s="267"/>
      <c r="C6" s="211" t="s">
        <v>177</v>
      </c>
      <c r="D6" s="268" t="s">
        <v>178</v>
      </c>
      <c r="E6" s="211" t="s">
        <v>179</v>
      </c>
      <c r="F6" s="211" t="s">
        <v>16</v>
      </c>
      <c r="G6" s="211" t="s">
        <v>179</v>
      </c>
      <c r="H6" s="212" t="s">
        <v>180</v>
      </c>
    </row>
    <row r="7" spans="1:13" s="213" customFormat="1" ht="24" hidden="1" customHeight="1" outlineLevel="1">
      <c r="A7" s="576" t="s">
        <v>255</v>
      </c>
      <c r="B7" s="241" t="s">
        <v>13</v>
      </c>
      <c r="C7" s="176">
        <v>3061974</v>
      </c>
      <c r="D7" s="176">
        <v>352681</v>
      </c>
      <c r="E7" s="176">
        <v>116927</v>
      </c>
      <c r="F7" s="549">
        <v>549094</v>
      </c>
      <c r="G7" s="549">
        <v>63245</v>
      </c>
      <c r="H7" s="569">
        <v>20968</v>
      </c>
      <c r="I7" s="269"/>
      <c r="J7" s="269"/>
      <c r="K7" s="269"/>
      <c r="L7" s="269"/>
      <c r="M7" s="269"/>
    </row>
    <row r="8" spans="1:13" s="213" customFormat="1" ht="24" hidden="1" customHeight="1" outlineLevel="1">
      <c r="A8" s="561"/>
      <c r="B8" s="59" t="s">
        <v>15</v>
      </c>
      <c r="C8" s="170">
        <v>2993709</v>
      </c>
      <c r="D8" s="170">
        <v>344818</v>
      </c>
      <c r="E8" s="170">
        <v>114320</v>
      </c>
      <c r="F8" s="549"/>
      <c r="G8" s="549"/>
      <c r="H8" s="569"/>
      <c r="I8" s="269"/>
      <c r="J8" s="269"/>
      <c r="K8" s="269"/>
      <c r="L8" s="269"/>
      <c r="M8" s="269"/>
    </row>
    <row r="9" spans="1:13" s="213" customFormat="1" ht="24" hidden="1" customHeight="1" outlineLevel="1">
      <c r="A9" s="547" t="s">
        <v>315</v>
      </c>
      <c r="B9" s="59" t="s">
        <v>13</v>
      </c>
      <c r="C9" s="170">
        <v>3622479</v>
      </c>
      <c r="D9" s="170">
        <v>414851</v>
      </c>
      <c r="E9" s="170">
        <v>137690</v>
      </c>
      <c r="F9" s="549">
        <v>647599</v>
      </c>
      <c r="G9" s="549">
        <v>74164</v>
      </c>
      <c r="H9" s="569">
        <v>24615</v>
      </c>
      <c r="I9" s="269"/>
      <c r="J9" s="269"/>
      <c r="K9" s="269"/>
      <c r="L9" s="269"/>
      <c r="M9" s="269"/>
    </row>
    <row r="10" spans="1:13" s="213" customFormat="1" ht="24" hidden="1" customHeight="1" outlineLevel="1">
      <c r="A10" s="561"/>
      <c r="B10" s="59" t="s">
        <v>15</v>
      </c>
      <c r="C10" s="170">
        <v>3576629</v>
      </c>
      <c r="D10" s="170">
        <v>409600</v>
      </c>
      <c r="E10" s="170">
        <v>135947</v>
      </c>
      <c r="F10" s="549"/>
      <c r="G10" s="549"/>
      <c r="H10" s="569"/>
      <c r="I10" s="269"/>
      <c r="J10" s="269"/>
      <c r="K10" s="269"/>
      <c r="L10" s="269"/>
      <c r="M10" s="269"/>
    </row>
    <row r="11" spans="1:13" s="213" customFormat="1" ht="24" hidden="1" customHeight="1" outlineLevel="1">
      <c r="A11" s="547" t="s">
        <v>256</v>
      </c>
      <c r="B11" s="59" t="s">
        <v>13</v>
      </c>
      <c r="C11" s="170">
        <v>4085826</v>
      </c>
      <c r="D11" s="170">
        <v>464298</v>
      </c>
      <c r="E11" s="170">
        <v>154339</v>
      </c>
      <c r="F11" s="549">
        <v>778508</v>
      </c>
      <c r="G11" s="549">
        <v>88467</v>
      </c>
      <c r="H11" s="569">
        <v>29408</v>
      </c>
      <c r="I11" s="269"/>
      <c r="J11" s="269"/>
      <c r="K11" s="269"/>
      <c r="L11" s="269"/>
      <c r="M11" s="269"/>
    </row>
    <row r="12" spans="1:13" s="213" customFormat="1" ht="24" hidden="1" customHeight="1" outlineLevel="1">
      <c r="A12" s="561"/>
      <c r="B12" s="59" t="s">
        <v>15</v>
      </c>
      <c r="C12" s="170">
        <v>4023166</v>
      </c>
      <c r="D12" s="170">
        <v>457178</v>
      </c>
      <c r="E12" s="170">
        <v>151972</v>
      </c>
      <c r="F12" s="549"/>
      <c r="G12" s="549"/>
      <c r="H12" s="569"/>
      <c r="I12" s="269"/>
      <c r="J12" s="269"/>
      <c r="K12" s="269"/>
      <c r="L12" s="269"/>
      <c r="M12" s="269"/>
    </row>
    <row r="13" spans="1:13" s="213" customFormat="1" ht="24" hidden="1" customHeight="1" outlineLevel="1">
      <c r="A13" s="547" t="s">
        <v>257</v>
      </c>
      <c r="B13" s="59" t="s">
        <v>13</v>
      </c>
      <c r="C13" s="170">
        <v>5209482</v>
      </c>
      <c r="D13" s="170">
        <v>591919</v>
      </c>
      <c r="E13" s="170">
        <v>196510</v>
      </c>
      <c r="F13" s="549">
        <v>913179</v>
      </c>
      <c r="G13" s="549">
        <v>103759</v>
      </c>
      <c r="H13" s="569">
        <v>34447</v>
      </c>
      <c r="I13" s="269"/>
      <c r="J13" s="269"/>
      <c r="K13" s="269"/>
      <c r="L13" s="269"/>
      <c r="M13" s="269"/>
    </row>
    <row r="14" spans="1:13" s="213" customFormat="1" ht="24" hidden="1" customHeight="1" outlineLevel="1">
      <c r="A14" s="561"/>
      <c r="B14" s="59" t="s">
        <v>15</v>
      </c>
      <c r="C14" s="170">
        <v>5140941</v>
      </c>
      <c r="D14" s="170">
        <v>584131</v>
      </c>
      <c r="E14" s="170">
        <v>193925</v>
      </c>
      <c r="F14" s="549"/>
      <c r="G14" s="549"/>
      <c r="H14" s="569"/>
      <c r="I14" s="269"/>
      <c r="J14" s="269"/>
      <c r="K14" s="269"/>
      <c r="L14" s="269"/>
      <c r="M14" s="269"/>
    </row>
    <row r="15" spans="1:13" s="213" customFormat="1" ht="24" hidden="1" customHeight="1" outlineLevel="1">
      <c r="A15" s="547" t="s">
        <v>258</v>
      </c>
      <c r="B15" s="59" t="s">
        <v>13</v>
      </c>
      <c r="C15" s="170">
        <v>4939740</v>
      </c>
      <c r="D15" s="170">
        <v>557407</v>
      </c>
      <c r="E15" s="170">
        <v>186012</v>
      </c>
      <c r="F15" s="549">
        <v>1042735</v>
      </c>
      <c r="G15" s="549">
        <v>117663</v>
      </c>
      <c r="H15" s="569">
        <v>39266</v>
      </c>
      <c r="I15" s="269"/>
      <c r="J15" s="269"/>
      <c r="K15" s="269"/>
      <c r="L15" s="269"/>
      <c r="M15" s="269"/>
    </row>
    <row r="16" spans="1:13" s="213" customFormat="1" ht="24" hidden="1" customHeight="1" outlineLevel="1">
      <c r="A16" s="561"/>
      <c r="B16" s="59" t="s">
        <v>15</v>
      </c>
      <c r="C16" s="170">
        <v>4877647</v>
      </c>
      <c r="D16" s="170">
        <v>550400</v>
      </c>
      <c r="E16" s="170">
        <v>183674</v>
      </c>
      <c r="F16" s="549"/>
      <c r="G16" s="549"/>
      <c r="H16" s="569"/>
      <c r="I16" s="269"/>
      <c r="J16" s="269"/>
      <c r="K16" s="269"/>
      <c r="L16" s="269"/>
      <c r="M16" s="269"/>
    </row>
    <row r="17" spans="1:13" s="213" customFormat="1" ht="24" hidden="1" customHeight="1" outlineLevel="1">
      <c r="A17" s="547" t="s">
        <v>259</v>
      </c>
      <c r="B17" s="59" t="s">
        <v>13</v>
      </c>
      <c r="C17" s="170">
        <v>5947279</v>
      </c>
      <c r="D17" s="170">
        <v>649834</v>
      </c>
      <c r="E17" s="170">
        <v>220818</v>
      </c>
      <c r="F17" s="549">
        <v>1238437</v>
      </c>
      <c r="G17" s="549">
        <v>135319</v>
      </c>
      <c r="H17" s="569">
        <v>45982</v>
      </c>
      <c r="I17" s="269"/>
      <c r="J17" s="269"/>
      <c r="K17" s="269"/>
      <c r="L17" s="269"/>
      <c r="M17" s="269"/>
    </row>
    <row r="18" spans="1:13" s="213" customFormat="1" ht="24" hidden="1" customHeight="1" outlineLevel="1">
      <c r="A18" s="561"/>
      <c r="B18" s="59" t="s">
        <v>15</v>
      </c>
      <c r="C18" s="170">
        <v>5866370</v>
      </c>
      <c r="D18" s="170">
        <v>640993</v>
      </c>
      <c r="E18" s="170">
        <v>217813</v>
      </c>
      <c r="F18" s="549"/>
      <c r="G18" s="549"/>
      <c r="H18" s="569"/>
      <c r="I18" s="269"/>
      <c r="J18" s="269"/>
      <c r="K18" s="269"/>
      <c r="L18" s="269"/>
      <c r="M18" s="269"/>
    </row>
    <row r="19" spans="1:13" s="213" customFormat="1" ht="24" hidden="1" customHeight="1" outlineLevel="1">
      <c r="A19" s="547" t="s">
        <v>260</v>
      </c>
      <c r="B19" s="59" t="s">
        <v>13</v>
      </c>
      <c r="C19" s="170">
        <v>6607752</v>
      </c>
      <c r="D19" s="170">
        <v>717454</v>
      </c>
      <c r="E19" s="170">
        <v>244306</v>
      </c>
      <c r="F19" s="549">
        <v>1394826</v>
      </c>
      <c r="G19" s="549">
        <v>151447</v>
      </c>
      <c r="H19" s="569">
        <v>51570</v>
      </c>
      <c r="I19" s="269"/>
      <c r="J19" s="269"/>
      <c r="K19" s="269"/>
      <c r="L19" s="269"/>
      <c r="M19" s="269"/>
    </row>
    <row r="20" spans="1:13" s="213" customFormat="1" ht="24" hidden="1" customHeight="1" outlineLevel="1">
      <c r="A20" s="561"/>
      <c r="B20" s="59" t="s">
        <v>15</v>
      </c>
      <c r="C20" s="170">
        <v>6534418</v>
      </c>
      <c r="D20" s="170">
        <v>709492</v>
      </c>
      <c r="E20" s="170">
        <v>241595</v>
      </c>
      <c r="F20" s="549"/>
      <c r="G20" s="549"/>
      <c r="H20" s="569"/>
      <c r="I20" s="269"/>
      <c r="J20" s="269"/>
      <c r="K20" s="269"/>
      <c r="L20" s="269"/>
      <c r="M20" s="269"/>
    </row>
    <row r="21" spans="1:13" s="213" customFormat="1" ht="24" hidden="1" customHeight="1" outlineLevel="1">
      <c r="A21" s="547" t="s">
        <v>261</v>
      </c>
      <c r="B21" s="59" t="s">
        <v>13</v>
      </c>
      <c r="C21" s="170">
        <v>6546392</v>
      </c>
      <c r="D21" s="170">
        <v>710792</v>
      </c>
      <c r="E21" s="170">
        <v>241903</v>
      </c>
      <c r="F21" s="549">
        <v>1582845</v>
      </c>
      <c r="G21" s="549">
        <v>171862</v>
      </c>
      <c r="H21" s="569">
        <v>58490</v>
      </c>
      <c r="I21" s="269"/>
      <c r="J21" s="269"/>
      <c r="K21" s="269"/>
      <c r="L21" s="269"/>
      <c r="M21" s="269"/>
    </row>
    <row r="22" spans="1:13" s="213" customFormat="1" ht="24" hidden="1" customHeight="1" outlineLevel="1">
      <c r="A22" s="561"/>
      <c r="B22" s="59" t="s">
        <v>15</v>
      </c>
      <c r="C22" s="170">
        <v>6484706</v>
      </c>
      <c r="D22" s="170">
        <v>704094</v>
      </c>
      <c r="E22" s="170">
        <v>239624</v>
      </c>
      <c r="F22" s="549"/>
      <c r="G22" s="549"/>
      <c r="H22" s="569"/>
      <c r="I22" s="269"/>
      <c r="J22" s="269"/>
      <c r="K22" s="269"/>
      <c r="L22" s="269"/>
      <c r="M22" s="269"/>
    </row>
    <row r="23" spans="1:13" s="213" customFormat="1" ht="24" hidden="1" customHeight="1" outlineLevel="1">
      <c r="A23" s="547" t="s">
        <v>262</v>
      </c>
      <c r="B23" s="59" t="s">
        <v>13</v>
      </c>
      <c r="C23" s="170">
        <v>6400096</v>
      </c>
      <c r="D23" s="170">
        <v>687887</v>
      </c>
      <c r="E23" s="170">
        <v>236209</v>
      </c>
      <c r="F23" s="549">
        <v>1637944</v>
      </c>
      <c r="G23" s="549">
        <v>176047</v>
      </c>
      <c r="H23" s="569">
        <v>60452</v>
      </c>
      <c r="I23" s="269"/>
      <c r="J23" s="269"/>
      <c r="K23" s="269"/>
      <c r="L23" s="269"/>
      <c r="M23" s="269"/>
    </row>
    <row r="24" spans="1:13" s="213" customFormat="1" ht="24" hidden="1" customHeight="1" outlineLevel="1">
      <c r="A24" s="561"/>
      <c r="B24" s="59" t="s">
        <v>15</v>
      </c>
      <c r="C24" s="170">
        <v>6308815</v>
      </c>
      <c r="D24" s="170">
        <v>678076</v>
      </c>
      <c r="E24" s="170">
        <v>232841</v>
      </c>
      <c r="F24" s="549"/>
      <c r="G24" s="549"/>
      <c r="H24" s="569"/>
      <c r="I24" s="269"/>
      <c r="J24" s="269"/>
      <c r="K24" s="269"/>
      <c r="L24" s="269"/>
      <c r="M24" s="269"/>
    </row>
    <row r="25" spans="1:13" s="213" customFormat="1" ht="24" hidden="1" customHeight="1" outlineLevel="1">
      <c r="A25" s="547" t="s">
        <v>263</v>
      </c>
      <c r="B25" s="59" t="s">
        <v>13</v>
      </c>
      <c r="C25" s="170">
        <v>7087656</v>
      </c>
      <c r="D25" s="170">
        <v>760805</v>
      </c>
      <c r="E25" s="170">
        <v>262496</v>
      </c>
      <c r="F25" s="549">
        <v>1667082</v>
      </c>
      <c r="G25" s="549">
        <v>178948</v>
      </c>
      <c r="H25" s="569">
        <v>61741</v>
      </c>
      <c r="I25" s="269"/>
      <c r="J25" s="269"/>
      <c r="K25" s="269"/>
      <c r="L25" s="269"/>
      <c r="M25" s="269"/>
    </row>
    <row r="26" spans="1:13" s="213" customFormat="1" ht="24" hidden="1" customHeight="1" outlineLevel="1">
      <c r="A26" s="561"/>
      <c r="B26" s="59" t="s">
        <v>15</v>
      </c>
      <c r="C26" s="170">
        <v>7006644</v>
      </c>
      <c r="D26" s="170">
        <v>752109</v>
      </c>
      <c r="E26" s="170">
        <v>259496</v>
      </c>
      <c r="F26" s="549"/>
      <c r="G26" s="549"/>
      <c r="H26" s="569"/>
      <c r="I26" s="269"/>
      <c r="J26" s="269"/>
      <c r="K26" s="269"/>
      <c r="L26" s="269"/>
      <c r="M26" s="269"/>
    </row>
    <row r="27" spans="1:13" s="213" customFormat="1" ht="24" hidden="1" customHeight="1" outlineLevel="1">
      <c r="A27" s="547" t="s">
        <v>264</v>
      </c>
      <c r="B27" s="59" t="s">
        <v>13</v>
      </c>
      <c r="C27" s="170">
        <v>8444102</v>
      </c>
      <c r="D27" s="170">
        <v>906311</v>
      </c>
      <c r="E27" s="170">
        <v>313301</v>
      </c>
      <c r="F27" s="549">
        <v>1800604</v>
      </c>
      <c r="G27" s="549">
        <v>193260</v>
      </c>
      <c r="H27" s="569">
        <v>66808</v>
      </c>
      <c r="I27" s="269"/>
      <c r="J27" s="269"/>
      <c r="K27" s="269"/>
      <c r="L27" s="269"/>
      <c r="M27" s="269"/>
    </row>
    <row r="28" spans="1:13" s="213" customFormat="1" ht="24" hidden="1" customHeight="1" outlineLevel="1">
      <c r="A28" s="561"/>
      <c r="B28" s="59" t="s">
        <v>15</v>
      </c>
      <c r="C28" s="170">
        <v>8345781</v>
      </c>
      <c r="D28" s="170">
        <v>895758</v>
      </c>
      <c r="E28" s="170">
        <v>309653</v>
      </c>
      <c r="F28" s="549"/>
      <c r="G28" s="549"/>
      <c r="H28" s="569"/>
      <c r="I28" s="269"/>
      <c r="J28" s="269"/>
      <c r="K28" s="269"/>
      <c r="L28" s="269"/>
      <c r="M28" s="269"/>
    </row>
    <row r="29" spans="1:13" s="213" customFormat="1" ht="24" hidden="1" customHeight="1" outlineLevel="1">
      <c r="A29" s="547" t="s">
        <v>265</v>
      </c>
      <c r="B29" s="59" t="s">
        <v>13</v>
      </c>
      <c r="C29" s="170">
        <v>8906686</v>
      </c>
      <c r="D29" s="170">
        <v>972877</v>
      </c>
      <c r="E29" s="170">
        <v>369915</v>
      </c>
      <c r="F29" s="549">
        <v>1864735</v>
      </c>
      <c r="G29" s="549">
        <v>203685</v>
      </c>
      <c r="H29" s="569">
        <v>70538</v>
      </c>
      <c r="I29" s="269"/>
      <c r="J29" s="269"/>
      <c r="K29" s="269"/>
      <c r="L29" s="269"/>
      <c r="M29" s="269"/>
    </row>
    <row r="30" spans="1:13" s="213" customFormat="1" ht="24" hidden="1" customHeight="1" outlineLevel="1">
      <c r="A30" s="561"/>
      <c r="B30" s="59" t="s">
        <v>15</v>
      </c>
      <c r="C30" s="170">
        <v>8789194</v>
      </c>
      <c r="D30" s="170">
        <v>960043</v>
      </c>
      <c r="E30" s="170">
        <v>332471</v>
      </c>
      <c r="F30" s="549"/>
      <c r="G30" s="549"/>
      <c r="H30" s="569"/>
      <c r="I30" s="269"/>
      <c r="J30" s="269"/>
      <c r="K30" s="269"/>
      <c r="L30" s="269"/>
      <c r="M30" s="269"/>
    </row>
    <row r="31" spans="1:13" s="213" customFormat="1" ht="24" hidden="1" customHeight="1" outlineLevel="1">
      <c r="A31" s="547" t="s">
        <v>266</v>
      </c>
      <c r="B31" s="59" t="s">
        <v>13</v>
      </c>
      <c r="C31" s="170">
        <v>9411362</v>
      </c>
      <c r="D31" s="170">
        <v>1025203</v>
      </c>
      <c r="E31" s="170">
        <v>357452</v>
      </c>
      <c r="F31" s="549">
        <v>2091958</v>
      </c>
      <c r="G31" s="549">
        <v>227882</v>
      </c>
      <c r="H31" s="569">
        <v>79455</v>
      </c>
      <c r="I31" s="269"/>
      <c r="J31" s="269"/>
      <c r="K31" s="269"/>
      <c r="L31" s="269"/>
      <c r="M31" s="269"/>
    </row>
    <row r="32" spans="1:13" s="213" customFormat="1" ht="24" hidden="1" customHeight="1" outlineLevel="1">
      <c r="A32" s="561"/>
      <c r="B32" s="59" t="s">
        <v>15</v>
      </c>
      <c r="C32" s="170">
        <v>9296113</v>
      </c>
      <c r="D32" s="170">
        <v>1012684</v>
      </c>
      <c r="E32" s="170">
        <v>353075</v>
      </c>
      <c r="F32" s="549"/>
      <c r="G32" s="549"/>
      <c r="H32" s="569"/>
      <c r="I32" s="269"/>
      <c r="J32" s="269"/>
      <c r="K32" s="269"/>
      <c r="L32" s="269"/>
      <c r="M32" s="269"/>
    </row>
    <row r="33" spans="1:13" s="213" customFormat="1" ht="24" hidden="1" customHeight="1" outlineLevel="1">
      <c r="A33" s="547" t="s">
        <v>267</v>
      </c>
      <c r="B33" s="59" t="s">
        <v>13</v>
      </c>
      <c r="C33" s="170">
        <v>8731373</v>
      </c>
      <c r="D33" s="170">
        <v>960864</v>
      </c>
      <c r="E33" s="170">
        <v>335165</v>
      </c>
      <c r="F33" s="549">
        <v>2041986</v>
      </c>
      <c r="G33" s="549">
        <v>224715</v>
      </c>
      <c r="H33" s="569">
        <v>78384</v>
      </c>
      <c r="I33" s="269"/>
      <c r="J33" s="269"/>
      <c r="K33" s="269"/>
      <c r="L33" s="269"/>
      <c r="M33" s="269"/>
    </row>
    <row r="34" spans="1:13" s="213" customFormat="1" ht="24" hidden="1" customHeight="1" outlineLevel="1">
      <c r="A34" s="562"/>
      <c r="B34" s="270" t="s">
        <v>15</v>
      </c>
      <c r="C34" s="172">
        <v>8620483</v>
      </c>
      <c r="D34" s="172">
        <v>948661</v>
      </c>
      <c r="E34" s="172">
        <v>330908</v>
      </c>
      <c r="F34" s="549"/>
      <c r="G34" s="549"/>
      <c r="H34" s="569"/>
      <c r="I34" s="269"/>
      <c r="J34" s="269"/>
      <c r="K34" s="269"/>
      <c r="L34" s="269"/>
      <c r="M34" s="269"/>
    </row>
    <row r="35" spans="1:13" ht="24" hidden="1" customHeight="1" outlineLevel="1">
      <c r="A35" s="547" t="s">
        <v>316</v>
      </c>
      <c r="B35" s="59" t="s">
        <v>13</v>
      </c>
      <c r="C35" s="170">
        <v>9717896</v>
      </c>
      <c r="D35" s="170">
        <v>1069910</v>
      </c>
      <c r="E35" s="170">
        <v>376298</v>
      </c>
      <c r="F35" s="549">
        <v>2108186</v>
      </c>
      <c r="G35" s="549">
        <v>232102</v>
      </c>
      <c r="H35" s="569">
        <v>81634</v>
      </c>
      <c r="I35" s="271"/>
      <c r="J35" s="271"/>
      <c r="K35" s="271"/>
      <c r="L35" s="271"/>
      <c r="M35" s="271"/>
    </row>
    <row r="36" spans="1:13" s="213" customFormat="1" ht="24" hidden="1" customHeight="1" outlineLevel="1">
      <c r="A36" s="561"/>
      <c r="B36" s="59" t="s">
        <v>15</v>
      </c>
      <c r="C36" s="170">
        <v>9678464</v>
      </c>
      <c r="D36" s="170">
        <v>1065558</v>
      </c>
      <c r="E36" s="170">
        <v>374771</v>
      </c>
      <c r="F36" s="549"/>
      <c r="G36" s="549"/>
      <c r="H36" s="569"/>
      <c r="I36" s="269"/>
      <c r="J36" s="269"/>
      <c r="K36" s="269"/>
      <c r="L36" s="269"/>
      <c r="M36" s="269"/>
    </row>
    <row r="37" spans="1:13" s="213" customFormat="1" ht="24" hidden="1" customHeight="1" outlineLevel="1">
      <c r="A37" s="547" t="s">
        <v>317</v>
      </c>
      <c r="B37" s="59" t="s">
        <v>13</v>
      </c>
      <c r="C37" s="170">
        <v>10051532</v>
      </c>
      <c r="D37" s="170">
        <v>1115597</v>
      </c>
      <c r="E37" s="170">
        <v>393391</v>
      </c>
      <c r="F37" s="549">
        <v>2067108</v>
      </c>
      <c r="G37" s="549">
        <v>229423</v>
      </c>
      <c r="H37" s="569">
        <v>80901</v>
      </c>
      <c r="I37" s="269"/>
      <c r="J37" s="269"/>
      <c r="K37" s="269"/>
      <c r="L37" s="269"/>
      <c r="M37" s="269"/>
    </row>
    <row r="38" spans="1:13" s="213" customFormat="1" ht="24" hidden="1" customHeight="1" outlineLevel="1">
      <c r="A38" s="561"/>
      <c r="B38" s="59" t="s">
        <v>15</v>
      </c>
      <c r="C38" s="170">
        <v>10011547</v>
      </c>
      <c r="D38" s="170">
        <v>1111159</v>
      </c>
      <c r="E38" s="170">
        <v>391826</v>
      </c>
      <c r="F38" s="549"/>
      <c r="G38" s="549"/>
      <c r="H38" s="569"/>
      <c r="I38" s="269"/>
      <c r="J38" s="269"/>
      <c r="K38" s="269"/>
      <c r="L38" s="269"/>
      <c r="M38" s="269"/>
    </row>
    <row r="39" spans="1:13" s="213" customFormat="1" ht="24" hidden="1" customHeight="1" outlineLevel="1">
      <c r="A39" s="547" t="s">
        <v>522</v>
      </c>
      <c r="B39" s="59" t="s">
        <v>13</v>
      </c>
      <c r="C39" s="170">
        <v>9857787</v>
      </c>
      <c r="D39" s="170">
        <v>1095188</v>
      </c>
      <c r="E39" s="170">
        <v>390376</v>
      </c>
      <c r="F39" s="549">
        <v>2014673</v>
      </c>
      <c r="G39" s="549">
        <v>223828</v>
      </c>
      <c r="H39" s="569">
        <v>79783</v>
      </c>
      <c r="I39" s="269"/>
      <c r="J39" s="269"/>
      <c r="K39" s="269"/>
      <c r="L39" s="269"/>
      <c r="M39" s="269"/>
    </row>
    <row r="40" spans="1:13" s="213" customFormat="1" ht="24" hidden="1" customHeight="1" outlineLevel="1">
      <c r="A40" s="562"/>
      <c r="B40" s="270" t="s">
        <v>15</v>
      </c>
      <c r="C40" s="172">
        <v>9820102</v>
      </c>
      <c r="D40" s="172">
        <v>1091001</v>
      </c>
      <c r="E40" s="172">
        <v>388884</v>
      </c>
      <c r="F40" s="549"/>
      <c r="G40" s="549"/>
      <c r="H40" s="569"/>
      <c r="I40" s="269"/>
      <c r="J40" s="269"/>
      <c r="K40" s="269"/>
      <c r="L40" s="269"/>
      <c r="M40" s="269"/>
    </row>
    <row r="41" spans="1:13" ht="24" hidden="1" customHeight="1" outlineLevel="1">
      <c r="A41" s="547" t="s">
        <v>524</v>
      </c>
      <c r="B41" s="59" t="s">
        <v>13</v>
      </c>
      <c r="C41" s="170">
        <v>10666996</v>
      </c>
      <c r="D41" s="170">
        <v>1176853</v>
      </c>
      <c r="E41" s="170">
        <v>425336</v>
      </c>
      <c r="F41" s="549">
        <v>2212292</v>
      </c>
      <c r="G41" s="549">
        <v>244075</v>
      </c>
      <c r="H41" s="569">
        <v>88213</v>
      </c>
      <c r="I41" s="271"/>
      <c r="J41" s="271"/>
      <c r="K41" s="271"/>
      <c r="L41" s="271"/>
      <c r="M41" s="271"/>
    </row>
    <row r="42" spans="1:13" s="213" customFormat="1" ht="24" hidden="1" customHeight="1" outlineLevel="1">
      <c r="A42" s="561"/>
      <c r="B42" s="59" t="s">
        <v>15</v>
      </c>
      <c r="C42" s="170">
        <v>10625042</v>
      </c>
      <c r="D42" s="170">
        <v>1172224</v>
      </c>
      <c r="E42" s="170">
        <v>423663</v>
      </c>
      <c r="F42" s="549"/>
      <c r="G42" s="549"/>
      <c r="H42" s="569"/>
      <c r="I42" s="269"/>
      <c r="J42" s="269"/>
      <c r="K42" s="269"/>
      <c r="L42" s="269"/>
      <c r="M42" s="269"/>
    </row>
    <row r="43" spans="1:13" s="213" customFormat="1" ht="23.25" hidden="1" customHeight="1" outlineLevel="1">
      <c r="A43" s="563" t="s">
        <v>268</v>
      </c>
      <c r="B43" s="59" t="s">
        <v>13</v>
      </c>
      <c r="C43" s="170">
        <v>12725554</v>
      </c>
      <c r="D43" s="170">
        <v>1397491</v>
      </c>
      <c r="E43" s="170">
        <v>510370</v>
      </c>
      <c r="F43" s="549">
        <v>2242714</v>
      </c>
      <c r="G43" s="549">
        <v>246290</v>
      </c>
      <c r="H43" s="569">
        <v>89946</v>
      </c>
      <c r="I43" s="269"/>
      <c r="J43" s="269"/>
      <c r="K43" s="269"/>
      <c r="L43" s="269"/>
      <c r="M43" s="269"/>
    </row>
    <row r="44" spans="1:13" s="213" customFormat="1" ht="23.25" hidden="1" customHeight="1" outlineLevel="1">
      <c r="A44" s="564"/>
      <c r="B44" s="59" t="s">
        <v>15</v>
      </c>
      <c r="C44" s="170">
        <v>12674419</v>
      </c>
      <c r="D44" s="170">
        <v>1391876</v>
      </c>
      <c r="E44" s="170">
        <v>508319</v>
      </c>
      <c r="F44" s="549"/>
      <c r="G44" s="549"/>
      <c r="H44" s="569"/>
      <c r="I44" s="269"/>
      <c r="J44" s="269"/>
      <c r="K44" s="269"/>
      <c r="L44" s="269"/>
      <c r="M44" s="269"/>
    </row>
    <row r="45" spans="1:13" s="213" customFormat="1" ht="23.25" hidden="1" customHeight="1" outlineLevel="1">
      <c r="A45" s="563" t="s">
        <v>269</v>
      </c>
      <c r="B45" s="59" t="s">
        <v>13</v>
      </c>
      <c r="C45" s="170">
        <v>12091271</v>
      </c>
      <c r="D45" s="170">
        <v>1325652</v>
      </c>
      <c r="E45" s="170">
        <v>488418</v>
      </c>
      <c r="F45" s="549">
        <v>2203059</v>
      </c>
      <c r="G45" s="549">
        <v>241537</v>
      </c>
      <c r="H45" s="569">
        <v>88991</v>
      </c>
      <c r="I45" s="269"/>
      <c r="J45" s="269"/>
      <c r="K45" s="269"/>
      <c r="L45" s="269"/>
    </row>
    <row r="46" spans="1:13" s="213" customFormat="1" ht="23.25" hidden="1" customHeight="1" outlineLevel="1">
      <c r="A46" s="564"/>
      <c r="B46" s="59" t="s">
        <v>15</v>
      </c>
      <c r="C46" s="170">
        <v>12029258</v>
      </c>
      <c r="D46" s="170">
        <v>1318853</v>
      </c>
      <c r="E46" s="170">
        <v>485913</v>
      </c>
      <c r="F46" s="549"/>
      <c r="G46" s="549"/>
      <c r="H46" s="569"/>
      <c r="I46" s="269"/>
      <c r="J46" s="269"/>
      <c r="K46" s="269"/>
      <c r="L46" s="269"/>
    </row>
    <row r="47" spans="1:13" s="213" customFormat="1" ht="23.25" hidden="1" customHeight="1" outlineLevel="1">
      <c r="A47" s="563" t="s">
        <v>270</v>
      </c>
      <c r="B47" s="59" t="s">
        <v>13</v>
      </c>
      <c r="C47" s="170">
        <v>12652784</v>
      </c>
      <c r="D47" s="170">
        <v>1369794</v>
      </c>
      <c r="E47" s="170">
        <v>513527</v>
      </c>
      <c r="F47" s="549">
        <v>2257174</v>
      </c>
      <c r="G47" s="549">
        <v>244362</v>
      </c>
      <c r="H47" s="569">
        <v>91610</v>
      </c>
      <c r="I47" s="269"/>
      <c r="J47" s="269"/>
      <c r="K47" s="269"/>
      <c r="L47" s="269"/>
    </row>
    <row r="48" spans="1:13" s="213" customFormat="1" ht="23.25" hidden="1" customHeight="1" outlineLevel="1">
      <c r="A48" s="564"/>
      <c r="B48" s="59" t="s">
        <v>15</v>
      </c>
      <c r="C48" s="170">
        <v>12581527</v>
      </c>
      <c r="D48" s="170">
        <v>1362079</v>
      </c>
      <c r="E48" s="170">
        <v>510635</v>
      </c>
      <c r="F48" s="549"/>
      <c r="G48" s="549"/>
      <c r="H48" s="569"/>
      <c r="I48" s="269"/>
      <c r="J48" s="269"/>
      <c r="K48" s="269"/>
      <c r="L48" s="269"/>
    </row>
    <row r="49" spans="1:12" s="213" customFormat="1" ht="23.25" hidden="1" customHeight="1" outlineLevel="1">
      <c r="A49" s="563" t="s">
        <v>271</v>
      </c>
      <c r="B49" s="59" t="s">
        <v>13</v>
      </c>
      <c r="C49" s="170">
        <v>13495520</v>
      </c>
      <c r="D49" s="170">
        <v>1452850</v>
      </c>
      <c r="E49" s="170">
        <v>551919</v>
      </c>
      <c r="F49" s="549">
        <v>2286922</v>
      </c>
      <c r="G49" s="549">
        <v>246197</v>
      </c>
      <c r="H49" s="569">
        <v>93527</v>
      </c>
      <c r="I49" s="269"/>
      <c r="J49" s="269"/>
      <c r="K49" s="269"/>
      <c r="L49" s="269"/>
    </row>
    <row r="50" spans="1:12" s="213" customFormat="1" ht="23.25" hidden="1" customHeight="1" outlineLevel="1">
      <c r="A50" s="564"/>
      <c r="B50" s="270" t="s">
        <v>15</v>
      </c>
      <c r="C50" s="172">
        <v>13420326</v>
      </c>
      <c r="D50" s="172">
        <v>1444755</v>
      </c>
      <c r="E50" s="172">
        <v>548844</v>
      </c>
      <c r="F50" s="549"/>
      <c r="G50" s="549"/>
      <c r="H50" s="569"/>
      <c r="I50" s="269"/>
      <c r="J50" s="269"/>
      <c r="K50" s="269"/>
      <c r="L50" s="269"/>
    </row>
    <row r="51" spans="1:12" s="214" customFormat="1" ht="23.25" hidden="1" customHeight="1" outlineLevel="1">
      <c r="A51" s="563" t="s">
        <v>523</v>
      </c>
      <c r="B51" s="241" t="s">
        <v>13</v>
      </c>
      <c r="C51" s="176">
        <v>12391768</v>
      </c>
      <c r="D51" s="176">
        <v>1330874</v>
      </c>
      <c r="E51" s="176">
        <v>511507</v>
      </c>
      <c r="F51" s="549">
        <v>2272700</v>
      </c>
      <c r="G51" s="549">
        <v>244088</v>
      </c>
      <c r="H51" s="569">
        <v>93812</v>
      </c>
      <c r="I51" s="272"/>
      <c r="J51" s="272"/>
      <c r="K51" s="272"/>
      <c r="L51" s="272"/>
    </row>
    <row r="52" spans="1:12" s="213" customFormat="1" ht="23.25" hidden="1" customHeight="1" outlineLevel="1">
      <c r="A52" s="564"/>
      <c r="B52" s="59" t="s">
        <v>15</v>
      </c>
      <c r="C52" s="170">
        <v>12332515</v>
      </c>
      <c r="D52" s="170">
        <v>1324510</v>
      </c>
      <c r="E52" s="170">
        <v>509061</v>
      </c>
      <c r="F52" s="550"/>
      <c r="G52" s="550"/>
      <c r="H52" s="579"/>
      <c r="I52" s="269"/>
      <c r="J52" s="269"/>
      <c r="K52" s="269"/>
      <c r="L52" s="269"/>
    </row>
    <row r="53" spans="1:12" s="213" customFormat="1" ht="23.25" hidden="1" customHeight="1" outlineLevel="1">
      <c r="A53" s="563" t="s">
        <v>318</v>
      </c>
      <c r="B53" s="59" t="s">
        <v>13</v>
      </c>
      <c r="C53" s="170">
        <v>13342324</v>
      </c>
      <c r="D53" s="170">
        <v>1421513</v>
      </c>
      <c r="E53" s="170">
        <v>552981</v>
      </c>
      <c r="F53" s="365">
        <v>2189428</v>
      </c>
      <c r="G53" s="365">
        <v>233265</v>
      </c>
      <c r="H53" s="374">
        <v>90742</v>
      </c>
      <c r="I53" s="269"/>
      <c r="J53" s="269"/>
      <c r="K53" s="269"/>
      <c r="L53" s="269"/>
    </row>
    <row r="54" spans="1:12" s="213" customFormat="1" ht="23.25" hidden="1" customHeight="1" outlineLevel="1">
      <c r="A54" s="564"/>
      <c r="B54" s="59" t="s">
        <v>15</v>
      </c>
      <c r="C54" s="170">
        <v>13194680</v>
      </c>
      <c r="D54" s="170">
        <v>1405783</v>
      </c>
      <c r="E54" s="170">
        <v>546862</v>
      </c>
      <c r="F54" s="365"/>
      <c r="G54" s="365"/>
      <c r="H54" s="374"/>
      <c r="I54" s="269"/>
      <c r="J54" s="269"/>
      <c r="K54" s="269"/>
      <c r="L54" s="269"/>
    </row>
    <row r="55" spans="1:12" s="213" customFormat="1" ht="23.25" hidden="1" customHeight="1" outlineLevel="1">
      <c r="A55" s="563" t="s">
        <v>116</v>
      </c>
      <c r="B55" s="59" t="s">
        <v>13</v>
      </c>
      <c r="C55" s="170">
        <v>13514536</v>
      </c>
      <c r="D55" s="170">
        <v>1428296</v>
      </c>
      <c r="E55" s="170">
        <v>563999</v>
      </c>
      <c r="F55" s="365">
        <v>2279938</v>
      </c>
      <c r="G55" s="365">
        <v>240957</v>
      </c>
      <c r="H55" s="374">
        <v>95148</v>
      </c>
      <c r="I55" s="269"/>
      <c r="J55" s="269"/>
      <c r="K55" s="269"/>
      <c r="L55" s="269"/>
    </row>
    <row r="56" spans="1:12" s="213" customFormat="1" ht="23.25" hidden="1" customHeight="1" outlineLevel="1">
      <c r="A56" s="564"/>
      <c r="B56" s="59" t="s">
        <v>15</v>
      </c>
      <c r="C56" s="170">
        <v>13423107</v>
      </c>
      <c r="D56" s="170">
        <v>1418633</v>
      </c>
      <c r="E56" s="170">
        <v>560183</v>
      </c>
      <c r="F56" s="365"/>
      <c r="G56" s="365"/>
      <c r="H56" s="374"/>
      <c r="I56" s="269"/>
      <c r="J56" s="269"/>
      <c r="K56" s="269"/>
      <c r="L56" s="269"/>
    </row>
    <row r="57" spans="1:12" s="213" customFormat="1" ht="23.25" hidden="1" customHeight="1" outlineLevel="1">
      <c r="A57" s="563" t="s">
        <v>117</v>
      </c>
      <c r="B57" s="59" t="s">
        <v>13</v>
      </c>
      <c r="C57" s="170">
        <v>11474464</v>
      </c>
      <c r="D57" s="170">
        <v>1202900</v>
      </c>
      <c r="E57" s="170">
        <v>482141</v>
      </c>
      <c r="F57" s="365">
        <v>2196199</v>
      </c>
      <c r="G57" s="365">
        <v>230234</v>
      </c>
      <c r="H57" s="374">
        <v>92281</v>
      </c>
      <c r="I57" s="269"/>
      <c r="J57" s="269"/>
      <c r="K57" s="269"/>
      <c r="L57" s="269"/>
    </row>
    <row r="58" spans="1:12" s="213" customFormat="1" ht="23.25" hidden="1" customHeight="1" outlineLevel="1">
      <c r="A58" s="564"/>
      <c r="B58" s="59" t="s">
        <v>15</v>
      </c>
      <c r="C58" s="170">
        <v>11298830</v>
      </c>
      <c r="D58" s="170">
        <v>1184488</v>
      </c>
      <c r="E58" s="170">
        <v>474761</v>
      </c>
      <c r="F58" s="365"/>
      <c r="G58" s="365"/>
      <c r="H58" s="374"/>
      <c r="I58" s="269"/>
      <c r="J58" s="269"/>
      <c r="K58" s="269"/>
      <c r="L58" s="269"/>
    </row>
    <row r="59" spans="1:12" s="213" customFormat="1" ht="23.25" hidden="1" customHeight="1" outlineLevel="1">
      <c r="A59" s="563" t="s">
        <v>118</v>
      </c>
      <c r="B59" s="59" t="s">
        <v>13</v>
      </c>
      <c r="C59" s="170">
        <v>12095866</v>
      </c>
      <c r="D59" s="170">
        <v>1271375</v>
      </c>
      <c r="E59" s="170">
        <v>513146</v>
      </c>
      <c r="F59" s="365">
        <v>2205293</v>
      </c>
      <c r="G59" s="365">
        <v>231795</v>
      </c>
      <c r="H59" s="374">
        <v>93556</v>
      </c>
      <c r="I59" s="269"/>
      <c r="J59" s="269"/>
      <c r="K59" s="269"/>
      <c r="L59" s="269"/>
    </row>
    <row r="60" spans="1:12" s="213" customFormat="1" ht="23.25" hidden="1" customHeight="1" outlineLevel="1">
      <c r="A60" s="567"/>
      <c r="B60" s="270" t="s">
        <v>15</v>
      </c>
      <c r="C60" s="172">
        <v>11940925</v>
      </c>
      <c r="D60" s="172">
        <v>1255090</v>
      </c>
      <c r="E60" s="172">
        <v>506572</v>
      </c>
      <c r="F60" s="553"/>
      <c r="G60" s="553"/>
      <c r="H60" s="582"/>
      <c r="I60" s="272"/>
      <c r="J60" s="269"/>
      <c r="K60" s="269"/>
      <c r="L60" s="269"/>
    </row>
    <row r="61" spans="1:12" s="213" customFormat="1" ht="21.95" customHeight="1" collapsed="1">
      <c r="A61" s="565" t="s">
        <v>593</v>
      </c>
      <c r="B61" s="242" t="s">
        <v>13</v>
      </c>
      <c r="C61" s="243">
        <v>11754453</v>
      </c>
      <c r="D61" s="243">
        <v>1235360</v>
      </c>
      <c r="E61" s="243">
        <v>505307</v>
      </c>
      <c r="F61" s="580">
        <v>2227632</v>
      </c>
      <c r="G61" s="580">
        <v>234118</v>
      </c>
      <c r="H61" s="581">
        <v>95763</v>
      </c>
      <c r="I61" s="273"/>
      <c r="J61" s="273"/>
      <c r="K61" s="273"/>
      <c r="L61" s="269"/>
    </row>
    <row r="62" spans="1:12" s="213" customFormat="1" ht="21.95" customHeight="1">
      <c r="A62" s="566"/>
      <c r="B62" s="244" t="s">
        <v>15</v>
      </c>
      <c r="C62" s="245">
        <v>11622285</v>
      </c>
      <c r="D62" s="245">
        <v>1221470</v>
      </c>
      <c r="E62" s="245">
        <v>499625</v>
      </c>
      <c r="F62" s="577"/>
      <c r="G62" s="577"/>
      <c r="H62" s="578"/>
      <c r="I62" s="273"/>
      <c r="J62" s="273"/>
      <c r="K62" s="273"/>
      <c r="L62" s="269"/>
    </row>
    <row r="63" spans="1:12" s="213" customFormat="1" ht="21.95" customHeight="1">
      <c r="A63" s="565" t="s">
        <v>119</v>
      </c>
      <c r="B63" s="244" t="s">
        <v>13</v>
      </c>
      <c r="C63" s="245">
        <v>11952006</v>
      </c>
      <c r="D63" s="245">
        <v>1241122</v>
      </c>
      <c r="E63" s="245">
        <v>515084</v>
      </c>
      <c r="F63" s="577">
        <v>2136724</v>
      </c>
      <c r="G63" s="577">
        <v>221882</v>
      </c>
      <c r="H63" s="578">
        <v>92084</v>
      </c>
      <c r="I63" s="273"/>
      <c r="J63" s="273"/>
      <c r="K63" s="273"/>
      <c r="L63" s="269"/>
    </row>
    <row r="64" spans="1:12" s="213" customFormat="1" ht="21.95" customHeight="1">
      <c r="A64" s="566"/>
      <c r="B64" s="244" t="s">
        <v>15</v>
      </c>
      <c r="C64" s="245">
        <v>11873985</v>
      </c>
      <c r="D64" s="245">
        <v>1233020</v>
      </c>
      <c r="E64" s="245">
        <v>511721</v>
      </c>
      <c r="F64" s="577"/>
      <c r="G64" s="577"/>
      <c r="H64" s="578"/>
      <c r="I64" s="273"/>
      <c r="J64" s="273"/>
      <c r="K64" s="273"/>
      <c r="L64" s="269"/>
    </row>
    <row r="65" spans="1:13" s="213" customFormat="1" ht="21.95" customHeight="1">
      <c r="A65" s="565" t="s">
        <v>120</v>
      </c>
      <c r="B65" s="244" t="s">
        <v>13</v>
      </c>
      <c r="C65" s="245">
        <v>11474384</v>
      </c>
      <c r="D65" s="245">
        <v>1190906</v>
      </c>
      <c r="E65" s="245">
        <v>500148</v>
      </c>
      <c r="F65" s="577">
        <v>2142785</v>
      </c>
      <c r="G65" s="577">
        <v>222396</v>
      </c>
      <c r="H65" s="578">
        <v>93400</v>
      </c>
      <c r="I65" s="273"/>
      <c r="J65" s="273"/>
      <c r="K65" s="273"/>
      <c r="L65" s="269"/>
    </row>
    <row r="66" spans="1:13" s="213" customFormat="1" ht="21.95" customHeight="1">
      <c r="A66" s="566"/>
      <c r="B66" s="244" t="s">
        <v>15</v>
      </c>
      <c r="C66" s="245">
        <v>11399496</v>
      </c>
      <c r="D66" s="245">
        <v>1183134</v>
      </c>
      <c r="E66" s="245">
        <v>496883</v>
      </c>
      <c r="F66" s="577"/>
      <c r="G66" s="577"/>
      <c r="H66" s="578"/>
      <c r="I66" s="273"/>
      <c r="J66" s="273"/>
      <c r="K66" s="273"/>
      <c r="L66" s="269"/>
    </row>
    <row r="67" spans="1:13" s="213" customFormat="1" ht="21.95" customHeight="1">
      <c r="A67" s="565" t="s">
        <v>121</v>
      </c>
      <c r="B67" s="244" t="s">
        <v>13</v>
      </c>
      <c r="C67" s="245">
        <v>10394026</v>
      </c>
      <c r="D67" s="245">
        <v>1068575</v>
      </c>
      <c r="E67" s="245">
        <v>455040</v>
      </c>
      <c r="F67" s="577">
        <v>2107518</v>
      </c>
      <c r="G67" s="577">
        <v>216667</v>
      </c>
      <c r="H67" s="578">
        <v>92265</v>
      </c>
      <c r="I67" s="273"/>
      <c r="J67" s="273"/>
      <c r="K67" s="273"/>
      <c r="L67" s="269"/>
    </row>
    <row r="68" spans="1:13" s="213" customFormat="1" ht="21.95" customHeight="1">
      <c r="A68" s="566"/>
      <c r="B68" s="244" t="s">
        <v>15</v>
      </c>
      <c r="C68" s="245">
        <v>10329236</v>
      </c>
      <c r="D68" s="245">
        <v>1061914</v>
      </c>
      <c r="E68" s="245">
        <v>452204</v>
      </c>
      <c r="F68" s="577"/>
      <c r="G68" s="577"/>
      <c r="H68" s="578"/>
      <c r="I68" s="273"/>
      <c r="J68" s="273"/>
      <c r="K68" s="273"/>
      <c r="L68" s="269"/>
    </row>
    <row r="69" spans="1:13" s="213" customFormat="1" ht="21.95" customHeight="1">
      <c r="A69" s="565" t="s">
        <v>122</v>
      </c>
      <c r="B69" s="244" t="s">
        <v>13</v>
      </c>
      <c r="C69" s="245">
        <v>10068977</v>
      </c>
      <c r="D69" s="245">
        <v>1032610</v>
      </c>
      <c r="E69" s="245">
        <v>446379</v>
      </c>
      <c r="F69" s="577">
        <v>2117555</v>
      </c>
      <c r="G69" s="577">
        <v>217163</v>
      </c>
      <c r="H69" s="578">
        <v>93876</v>
      </c>
      <c r="I69" s="269"/>
      <c r="J69" s="269"/>
      <c r="K69" s="269"/>
      <c r="L69" s="269"/>
    </row>
    <row r="70" spans="1:13" s="213" customFormat="1" ht="21.95" customHeight="1">
      <c r="A70" s="566"/>
      <c r="B70" s="244" t="s">
        <v>15</v>
      </c>
      <c r="C70" s="245">
        <v>9979137</v>
      </c>
      <c r="D70" s="245">
        <v>1023396</v>
      </c>
      <c r="E70" s="245">
        <v>442396</v>
      </c>
      <c r="F70" s="577"/>
      <c r="G70" s="577"/>
      <c r="H70" s="578"/>
      <c r="I70" s="272"/>
      <c r="J70" s="269"/>
      <c r="K70" s="269"/>
      <c r="L70" s="269"/>
    </row>
    <row r="71" spans="1:13" s="213" customFormat="1" ht="21.95" customHeight="1">
      <c r="A71" s="565" t="s">
        <v>525</v>
      </c>
      <c r="B71" s="244" t="s">
        <v>13</v>
      </c>
      <c r="C71" s="245">
        <v>9816392</v>
      </c>
      <c r="D71" s="245">
        <v>1004029</v>
      </c>
      <c r="E71" s="245">
        <v>440473</v>
      </c>
      <c r="F71" s="577">
        <v>2312045</v>
      </c>
      <c r="G71" s="577">
        <v>236478</v>
      </c>
      <c r="H71" s="578">
        <v>103744</v>
      </c>
      <c r="I71" s="273"/>
      <c r="J71" s="273"/>
      <c r="K71" s="273"/>
      <c r="L71" s="269"/>
    </row>
    <row r="72" spans="1:13" s="213" customFormat="1" ht="21.95" customHeight="1">
      <c r="A72" s="566"/>
      <c r="B72" s="244" t="s">
        <v>15</v>
      </c>
      <c r="C72" s="245">
        <v>9740862</v>
      </c>
      <c r="D72" s="245">
        <v>996304</v>
      </c>
      <c r="E72" s="245">
        <v>437084</v>
      </c>
      <c r="F72" s="577"/>
      <c r="G72" s="577"/>
      <c r="H72" s="578"/>
      <c r="I72" s="273"/>
      <c r="J72" s="273"/>
      <c r="K72" s="273"/>
      <c r="L72" s="269"/>
    </row>
    <row r="73" spans="1:13" s="213" customFormat="1" ht="21.95" customHeight="1">
      <c r="A73" s="565" t="s">
        <v>526</v>
      </c>
      <c r="B73" s="244" t="s">
        <v>13</v>
      </c>
      <c r="C73" s="245">
        <v>9610313</v>
      </c>
      <c r="D73" s="245">
        <v>980544</v>
      </c>
      <c r="E73" s="245">
        <v>435191</v>
      </c>
      <c r="F73" s="577">
        <v>2225496</v>
      </c>
      <c r="G73" s="577">
        <v>227068</v>
      </c>
      <c r="H73" s="578">
        <v>100779</v>
      </c>
      <c r="I73" s="273"/>
      <c r="J73" s="273"/>
      <c r="K73" s="273"/>
      <c r="L73" s="269"/>
    </row>
    <row r="74" spans="1:13" s="213" customFormat="1" ht="21.95" customHeight="1">
      <c r="A74" s="566"/>
      <c r="B74" s="244" t="s">
        <v>15</v>
      </c>
      <c r="C74" s="245">
        <v>9532584</v>
      </c>
      <c r="D74" s="245">
        <v>972613</v>
      </c>
      <c r="E74" s="245">
        <v>431671</v>
      </c>
      <c r="F74" s="577"/>
      <c r="G74" s="577"/>
      <c r="H74" s="578"/>
      <c r="I74" s="273"/>
      <c r="J74" s="273"/>
      <c r="K74" s="273"/>
      <c r="L74" s="269"/>
    </row>
    <row r="75" spans="1:13" s="213" customFormat="1" ht="21.95" customHeight="1">
      <c r="A75" s="565" t="s">
        <v>527</v>
      </c>
      <c r="B75" s="244" t="s">
        <v>13</v>
      </c>
      <c r="C75" s="245">
        <v>10999701</v>
      </c>
      <c r="D75" s="245">
        <v>1123106</v>
      </c>
      <c r="E75" s="245">
        <v>500829</v>
      </c>
      <c r="F75" s="577">
        <v>2186192</v>
      </c>
      <c r="G75" s="577">
        <v>223217</v>
      </c>
      <c r="H75" s="578">
        <v>99540</v>
      </c>
      <c r="I75" s="273"/>
      <c r="J75" s="273"/>
      <c r="K75" s="273"/>
      <c r="L75" s="269"/>
    </row>
    <row r="76" spans="1:13" s="213" customFormat="1" ht="21.95" customHeight="1">
      <c r="A76" s="566"/>
      <c r="B76" s="244" t="s">
        <v>15</v>
      </c>
      <c r="C76" s="245">
        <v>10899208</v>
      </c>
      <c r="D76" s="245">
        <v>1112845</v>
      </c>
      <c r="E76" s="245">
        <v>496253</v>
      </c>
      <c r="F76" s="577"/>
      <c r="G76" s="577"/>
      <c r="H76" s="578"/>
      <c r="I76" s="273"/>
      <c r="J76" s="273"/>
      <c r="K76" s="273"/>
      <c r="L76" s="269"/>
    </row>
    <row r="77" spans="1:13" s="213" customFormat="1" ht="21.95" customHeight="1">
      <c r="A77" s="565" t="s">
        <v>528</v>
      </c>
      <c r="B77" s="244" t="s">
        <v>13</v>
      </c>
      <c r="C77" s="245">
        <v>11902932</v>
      </c>
      <c r="D77" s="245">
        <v>1218689</v>
      </c>
      <c r="E77" s="245">
        <v>549738</v>
      </c>
      <c r="F77" s="577">
        <v>2257532</v>
      </c>
      <c r="G77" s="577">
        <v>231139</v>
      </c>
      <c r="H77" s="578">
        <v>104264</v>
      </c>
      <c r="I77" s="273"/>
      <c r="J77" s="273" t="s">
        <v>600</v>
      </c>
      <c r="K77" s="273" t="s">
        <v>601</v>
      </c>
      <c r="L77" s="269"/>
      <c r="M77" s="213" t="s">
        <v>602</v>
      </c>
    </row>
    <row r="78" spans="1:13" s="213" customFormat="1" ht="21.95" customHeight="1">
      <c r="A78" s="566"/>
      <c r="B78" s="244" t="s">
        <v>15</v>
      </c>
      <c r="C78" s="245">
        <v>11783123</v>
      </c>
      <c r="D78" s="245">
        <v>1206422</v>
      </c>
      <c r="E78" s="245">
        <v>544205</v>
      </c>
      <c r="F78" s="577"/>
      <c r="G78" s="577"/>
      <c r="H78" s="578"/>
      <c r="I78" s="273"/>
      <c r="J78" s="273" t="s">
        <v>603</v>
      </c>
      <c r="K78" s="273">
        <v>21652</v>
      </c>
      <c r="L78" s="269"/>
      <c r="M78" s="213" t="s">
        <v>604</v>
      </c>
    </row>
    <row r="79" spans="1:13" s="213" customFormat="1" ht="21.95" customHeight="1">
      <c r="A79" s="299" t="s">
        <v>529</v>
      </c>
      <c r="B79" s="244" t="s">
        <v>13</v>
      </c>
      <c r="C79" s="245">
        <v>10989408</v>
      </c>
      <c r="D79" s="245">
        <v>1128044</v>
      </c>
      <c r="E79" s="245">
        <v>514124</v>
      </c>
      <c r="F79" s="577">
        <v>2313426</v>
      </c>
      <c r="G79" s="577">
        <v>237469</v>
      </c>
      <c r="H79" s="578">
        <v>108230</v>
      </c>
      <c r="I79" s="273"/>
      <c r="J79" s="273"/>
      <c r="K79" s="273"/>
      <c r="L79" s="269"/>
    </row>
    <row r="80" spans="1:13" s="213" customFormat="1" ht="21.95" customHeight="1">
      <c r="A80" s="299"/>
      <c r="B80" s="244" t="s">
        <v>15</v>
      </c>
      <c r="C80" s="245">
        <v>10876847</v>
      </c>
      <c r="D80" s="245">
        <v>1116490</v>
      </c>
      <c r="E80" s="245">
        <v>508858</v>
      </c>
      <c r="F80" s="577"/>
      <c r="G80" s="577"/>
      <c r="H80" s="578"/>
      <c r="I80" s="273"/>
      <c r="J80" s="273" t="s">
        <v>603</v>
      </c>
      <c r="K80" s="273">
        <v>21375</v>
      </c>
      <c r="L80" s="269"/>
      <c r="M80" s="213" t="s">
        <v>604</v>
      </c>
    </row>
    <row r="81" spans="1:14" s="213" customFormat="1" ht="21.95" customHeight="1">
      <c r="A81" s="299" t="s">
        <v>594</v>
      </c>
      <c r="B81" s="244" t="s">
        <v>13</v>
      </c>
      <c r="C81" s="245">
        <v>9976323</v>
      </c>
      <c r="D81" s="245">
        <f>C81/N82*1000</f>
        <v>1029654.5567137991</v>
      </c>
      <c r="E81" s="245">
        <f>C81/K82*1000</f>
        <v>474317.64370275283</v>
      </c>
      <c r="F81" s="577">
        <v>2266696</v>
      </c>
      <c r="G81" s="577">
        <f>F81/N82*1000</f>
        <v>233945.29879244504</v>
      </c>
      <c r="H81" s="587">
        <f>F81/K82*1000</f>
        <v>107768.55417676985</v>
      </c>
      <c r="I81" s="273"/>
      <c r="J81" s="273"/>
      <c r="K81" s="273"/>
      <c r="L81" s="269"/>
    </row>
    <row r="82" spans="1:14" s="213" customFormat="1" ht="21.95" customHeight="1">
      <c r="A82" s="299"/>
      <c r="B82" s="244" t="s">
        <v>15</v>
      </c>
      <c r="C82" s="245">
        <v>9848008</v>
      </c>
      <c r="D82" s="245">
        <f>C82/N82*1000</f>
        <v>1016411.1879450923</v>
      </c>
      <c r="E82" s="245">
        <f>C82/K82*1000</f>
        <v>468216.99234536203</v>
      </c>
      <c r="F82" s="577"/>
      <c r="G82" s="577"/>
      <c r="H82" s="587"/>
      <c r="I82" s="273"/>
      <c r="J82" s="273" t="s">
        <v>603</v>
      </c>
      <c r="K82" s="273">
        <v>21033</v>
      </c>
      <c r="L82" s="269"/>
      <c r="M82" s="213" t="s">
        <v>604</v>
      </c>
      <c r="N82" s="213">
        <v>9689</v>
      </c>
    </row>
    <row r="83" spans="1:14" s="213" customFormat="1" ht="21.95" customHeight="1">
      <c r="A83" s="299" t="s">
        <v>595</v>
      </c>
      <c r="B83" s="244" t="s">
        <v>13</v>
      </c>
      <c r="C83" s="245">
        <v>10411553</v>
      </c>
      <c r="D83" s="245">
        <f t="shared" ref="D83" si="0">C83/N84*1000</f>
        <v>1077688.9555946589</v>
      </c>
      <c r="E83" s="245">
        <f>C83/K84*1000</f>
        <v>499714.5668346532</v>
      </c>
      <c r="F83" s="577">
        <v>2232491</v>
      </c>
      <c r="G83" s="577">
        <f t="shared" ref="G83" si="1">F83/N84*1000</f>
        <v>231082.8071628196</v>
      </c>
      <c r="H83" s="586">
        <f>F83/K84*1000</f>
        <v>107150.99592032639</v>
      </c>
      <c r="I83" s="273"/>
      <c r="J83" s="273"/>
      <c r="K83" s="273"/>
      <c r="L83" s="269"/>
    </row>
    <row r="84" spans="1:14" s="213" customFormat="1" ht="21.95" customHeight="1">
      <c r="A84" s="299"/>
      <c r="B84" s="244" t="s">
        <v>15</v>
      </c>
      <c r="C84" s="245">
        <v>10302071</v>
      </c>
      <c r="D84" s="245">
        <f t="shared" ref="D84" si="2">C84/N84*1000</f>
        <v>1066356.5883448918</v>
      </c>
      <c r="E84" s="245">
        <f>C84/K84*1000</f>
        <v>494459.85121190309</v>
      </c>
      <c r="F84" s="577"/>
      <c r="G84" s="577"/>
      <c r="H84" s="581"/>
      <c r="I84" s="273"/>
      <c r="J84" s="273" t="s">
        <v>603</v>
      </c>
      <c r="K84" s="273">
        <v>20835</v>
      </c>
      <c r="L84" s="269"/>
      <c r="M84" s="213" t="s">
        <v>604</v>
      </c>
      <c r="N84" s="213">
        <v>9661</v>
      </c>
    </row>
    <row r="85" spans="1:14" s="213" customFormat="1" ht="21.95" customHeight="1">
      <c r="A85" s="299" t="s">
        <v>596</v>
      </c>
      <c r="B85" s="244" t="s">
        <v>13</v>
      </c>
      <c r="C85" s="245">
        <v>10587399</v>
      </c>
      <c r="D85" s="245">
        <f t="shared" ref="D85" si="3">C85/N86*1000</f>
        <v>1096912.4533775384</v>
      </c>
      <c r="E85" s="245">
        <f>C85/K86*1000</f>
        <v>513751.89246894413</v>
      </c>
      <c r="F85" s="577">
        <v>2257337</v>
      </c>
      <c r="G85" s="577">
        <f t="shared" ref="G85" si="4">F85/N86*1000</f>
        <v>233872.46166597598</v>
      </c>
      <c r="H85" s="586">
        <f>F85/K86*1000</f>
        <v>109536.9274068323</v>
      </c>
      <c r="I85" s="273"/>
      <c r="J85" s="273"/>
      <c r="K85" s="273"/>
      <c r="L85" s="269"/>
    </row>
    <row r="86" spans="1:14" s="213" customFormat="1" ht="21.95" customHeight="1">
      <c r="A86" s="299"/>
      <c r="B86" s="244" t="s">
        <v>15</v>
      </c>
      <c r="C86" s="245">
        <v>10442201</v>
      </c>
      <c r="D86" s="245">
        <f t="shared" ref="D86" si="5">C86/N86*1000</f>
        <v>1081869.1462909242</v>
      </c>
      <c r="E86" s="245">
        <f>C86/K86*1000</f>
        <v>506706.18206521735</v>
      </c>
      <c r="F86" s="577"/>
      <c r="G86" s="577"/>
      <c r="H86" s="581"/>
      <c r="I86" s="273"/>
      <c r="J86" s="273" t="s">
        <v>603</v>
      </c>
      <c r="K86" s="273">
        <v>20608</v>
      </c>
      <c r="L86" s="269"/>
      <c r="M86" s="213" t="s">
        <v>604</v>
      </c>
      <c r="N86" s="213">
        <v>9652</v>
      </c>
    </row>
    <row r="87" spans="1:14" s="213" customFormat="1" ht="21.95" customHeight="1">
      <c r="A87" s="299" t="s">
        <v>597</v>
      </c>
      <c r="B87" s="244" t="s">
        <v>13</v>
      </c>
      <c r="C87" s="245">
        <v>10417363</v>
      </c>
      <c r="D87" s="245">
        <f t="shared" ref="D87" si="6">C87/N88*1000</f>
        <v>1085028.9553171545</v>
      </c>
      <c r="E87" s="245">
        <f>C87/K88*1000</f>
        <v>514259.91015451448</v>
      </c>
      <c r="F87" s="577">
        <v>2240012</v>
      </c>
      <c r="G87" s="577">
        <f t="shared" ref="G87" si="7">F87/N88*1000</f>
        <v>233310.28017914802</v>
      </c>
      <c r="H87" s="586">
        <f>F87/K88*1000</f>
        <v>110579.65147850126</v>
      </c>
      <c r="I87" s="273"/>
      <c r="J87" s="273"/>
      <c r="K87" s="273"/>
      <c r="L87" s="269"/>
    </row>
    <row r="88" spans="1:14" s="213" customFormat="1" ht="21.95" customHeight="1">
      <c r="A88" s="299"/>
      <c r="B88" s="244" t="s">
        <v>15</v>
      </c>
      <c r="C88" s="245">
        <v>10338682</v>
      </c>
      <c r="D88" s="245">
        <f t="shared" ref="D88" si="8">C88/N88*1000</f>
        <v>1076833.8714717217</v>
      </c>
      <c r="E88" s="245">
        <f>C88/K88*1000</f>
        <v>510375.77133830282</v>
      </c>
      <c r="F88" s="577"/>
      <c r="G88" s="577"/>
      <c r="H88" s="581"/>
      <c r="I88" s="273"/>
      <c r="J88" s="273" t="s">
        <v>603</v>
      </c>
      <c r="K88" s="273">
        <v>20257</v>
      </c>
      <c r="L88" s="269"/>
      <c r="M88" s="213" t="s">
        <v>604</v>
      </c>
      <c r="N88" s="213">
        <v>9601</v>
      </c>
    </row>
    <row r="89" spans="1:14" s="213" customFormat="1" ht="21.95" customHeight="1">
      <c r="A89" s="299" t="s">
        <v>598</v>
      </c>
      <c r="B89" s="244" t="s">
        <v>13</v>
      </c>
      <c r="C89" s="245">
        <v>11337230</v>
      </c>
      <c r="D89" s="245">
        <f t="shared" ref="D89" si="9">C89/N90*1000</f>
        <v>1183056.4541375353</v>
      </c>
      <c r="E89" s="245">
        <f>C89/K90*1000</f>
        <v>566861.5</v>
      </c>
      <c r="F89" s="577">
        <v>2262458</v>
      </c>
      <c r="G89" s="577">
        <f t="shared" ref="G89" si="10">F89/N90*1000</f>
        <v>236090.78576646143</v>
      </c>
      <c r="H89" s="578">
        <f>F89/K90*1000</f>
        <v>113122.9</v>
      </c>
      <c r="I89" s="273"/>
      <c r="J89" s="273"/>
      <c r="K89" s="273"/>
      <c r="L89" s="269"/>
    </row>
    <row r="90" spans="1:14" s="213" customFormat="1" ht="21.95" customHeight="1">
      <c r="A90" s="299"/>
      <c r="B90" s="244" t="s">
        <v>15</v>
      </c>
      <c r="C90" s="245">
        <v>11282996</v>
      </c>
      <c r="D90" s="245">
        <f t="shared" ref="D90" si="11">C90/N90*1000</f>
        <v>1177397.0572889491</v>
      </c>
      <c r="E90" s="245">
        <f>C90/K90*1000</f>
        <v>564149.80000000005</v>
      </c>
      <c r="F90" s="577"/>
      <c r="G90" s="577"/>
      <c r="H90" s="578"/>
      <c r="I90" s="273"/>
      <c r="J90" s="273" t="s">
        <v>603</v>
      </c>
      <c r="K90" s="273">
        <v>20000</v>
      </c>
      <c r="L90" s="269"/>
      <c r="M90" s="213" t="s">
        <v>604</v>
      </c>
      <c r="N90" s="213">
        <v>9583</v>
      </c>
    </row>
    <row r="91" spans="1:14" s="213" customFormat="1" ht="21.95" customHeight="1">
      <c r="A91" s="299" t="s">
        <v>599</v>
      </c>
      <c r="B91" s="244" t="s">
        <v>13</v>
      </c>
      <c r="C91" s="245">
        <v>11389594</v>
      </c>
      <c r="D91" s="245">
        <f t="shared" ref="D91" si="12">C91/N92*1000</f>
        <v>1195005.1411184557</v>
      </c>
      <c r="E91" s="245">
        <f>C91/K92*1000</f>
        <v>578739.53252032516</v>
      </c>
      <c r="F91" s="577">
        <v>2253819</v>
      </c>
      <c r="G91" s="577">
        <f t="shared" ref="G91" si="13">F91/N92*1000</f>
        <v>236472.45829398805</v>
      </c>
      <c r="H91" s="578">
        <f>F91/K92*1000</f>
        <v>114523.3231707317</v>
      </c>
      <c r="I91" s="273"/>
      <c r="J91" s="273"/>
      <c r="K91" s="273"/>
      <c r="L91" s="269"/>
    </row>
    <row r="92" spans="1:14" s="213" customFormat="1" ht="21.95" customHeight="1" thickBot="1">
      <c r="A92" s="583"/>
      <c r="B92" s="274" t="s">
        <v>15</v>
      </c>
      <c r="C92" s="275">
        <v>11343468</v>
      </c>
      <c r="D92" s="245">
        <f t="shared" ref="D92" si="14">C92/N92*1000</f>
        <v>1190165.5649984262</v>
      </c>
      <c r="E92" s="275">
        <f>C92/K92*1000</f>
        <v>576395.73170731706</v>
      </c>
      <c r="F92" s="584"/>
      <c r="G92" s="577"/>
      <c r="H92" s="585"/>
      <c r="I92" s="273"/>
      <c r="J92" s="273" t="s">
        <v>603</v>
      </c>
      <c r="K92" s="273">
        <v>19680</v>
      </c>
      <c r="L92" s="269"/>
      <c r="M92" s="213" t="s">
        <v>604</v>
      </c>
      <c r="N92" s="213">
        <v>9531</v>
      </c>
    </row>
    <row r="93" spans="1:14" ht="18" customHeight="1">
      <c r="A93" s="570" t="s">
        <v>314</v>
      </c>
      <c r="B93" s="570"/>
      <c r="C93" s="570"/>
      <c r="D93" s="570"/>
      <c r="E93" s="570"/>
      <c r="F93" s="571" t="s">
        <v>520</v>
      </c>
      <c r="G93" s="572"/>
      <c r="H93" s="572"/>
      <c r="I93" s="271"/>
      <c r="J93" s="271"/>
      <c r="K93" s="276"/>
      <c r="L93" s="271"/>
    </row>
    <row r="94" spans="1:14" ht="15" customHeight="1">
      <c r="B94" s="271"/>
      <c r="C94" s="271"/>
      <c r="D94" s="568"/>
      <c r="E94" s="568"/>
      <c r="F94" s="568"/>
      <c r="G94" s="568"/>
      <c r="H94" s="568"/>
      <c r="I94" s="271"/>
      <c r="J94" s="271"/>
      <c r="K94" s="271"/>
      <c r="L94" s="271"/>
    </row>
    <row r="95" spans="1:14">
      <c r="B95" s="271"/>
      <c r="C95" s="271"/>
      <c r="D95" s="277"/>
      <c r="E95" s="271"/>
      <c r="F95" s="271"/>
      <c r="G95" s="271"/>
      <c r="H95" s="271"/>
      <c r="I95" s="271"/>
      <c r="J95" s="271"/>
      <c r="K95" s="271"/>
      <c r="L95" s="271"/>
    </row>
    <row r="96" spans="1:14">
      <c r="B96" s="271"/>
      <c r="C96" s="271"/>
      <c r="D96" s="277"/>
      <c r="E96" s="271"/>
      <c r="F96" s="271"/>
      <c r="G96" s="271"/>
      <c r="H96" s="271"/>
      <c r="I96" s="271"/>
      <c r="J96" s="271"/>
      <c r="K96" s="271"/>
      <c r="L96" s="271"/>
    </row>
    <row r="97" spans="2:13">
      <c r="B97" s="271"/>
      <c r="C97" s="271"/>
      <c r="D97" s="277"/>
      <c r="E97" s="271"/>
      <c r="F97" s="271"/>
      <c r="G97" s="271"/>
      <c r="H97" s="271"/>
      <c r="I97" s="271"/>
      <c r="J97" s="271"/>
      <c r="K97" s="271"/>
      <c r="L97" s="271"/>
    </row>
    <row r="98" spans="2:13">
      <c r="B98" s="271"/>
      <c r="C98" s="271"/>
      <c r="D98" s="277"/>
      <c r="E98" s="271"/>
      <c r="F98" s="271"/>
      <c r="G98" s="271"/>
      <c r="H98" s="271"/>
      <c r="I98" s="271"/>
      <c r="J98" s="271"/>
      <c r="K98" s="271"/>
      <c r="L98" s="271"/>
    </row>
    <row r="99" spans="2:13">
      <c r="B99" s="271"/>
      <c r="C99" s="271"/>
      <c r="D99" s="277"/>
      <c r="E99" s="271"/>
      <c r="F99" s="271"/>
      <c r="G99" s="271"/>
      <c r="H99" s="271"/>
      <c r="I99" s="271"/>
      <c r="J99" s="271"/>
      <c r="K99" s="271"/>
      <c r="L99" s="271"/>
    </row>
    <row r="100" spans="2:13">
      <c r="B100" s="271"/>
      <c r="C100" s="271"/>
      <c r="D100" s="277"/>
      <c r="E100" s="271"/>
      <c r="F100" s="271"/>
      <c r="G100" s="271"/>
      <c r="H100" s="271"/>
      <c r="I100" s="271"/>
      <c r="J100" s="271"/>
      <c r="K100" s="271"/>
      <c r="L100" s="271"/>
    </row>
    <row r="101" spans="2:13">
      <c r="B101" s="271"/>
      <c r="C101" s="271"/>
      <c r="D101" s="277"/>
      <c r="E101" s="271"/>
      <c r="F101" s="271"/>
      <c r="G101" s="271"/>
      <c r="H101" s="271"/>
      <c r="I101" s="271"/>
      <c r="J101" s="271"/>
      <c r="K101" s="271"/>
      <c r="L101" s="271"/>
    </row>
    <row r="102" spans="2:13">
      <c r="B102" s="271"/>
      <c r="C102" s="271"/>
      <c r="D102" s="277"/>
      <c r="E102" s="271"/>
      <c r="F102" s="271"/>
      <c r="G102" s="271"/>
      <c r="H102" s="271"/>
      <c r="I102" s="271"/>
      <c r="J102" s="271"/>
      <c r="K102" s="271"/>
      <c r="L102" s="271"/>
    </row>
    <row r="103" spans="2:13">
      <c r="B103" s="271"/>
      <c r="C103" s="271"/>
      <c r="D103" s="277"/>
      <c r="E103" s="271"/>
      <c r="F103" s="271"/>
      <c r="G103" s="271"/>
      <c r="H103" s="271"/>
      <c r="I103" s="271"/>
      <c r="J103" s="271"/>
      <c r="K103" s="271"/>
      <c r="L103" s="271"/>
    </row>
    <row r="104" spans="2:13">
      <c r="B104" s="271"/>
      <c r="C104" s="271"/>
      <c r="D104" s="277"/>
      <c r="E104" s="271"/>
      <c r="F104" s="271"/>
      <c r="G104" s="271"/>
      <c r="H104" s="271"/>
      <c r="I104" s="271"/>
      <c r="J104" s="271"/>
      <c r="K104" s="271"/>
      <c r="L104" s="271"/>
    </row>
    <row r="105" spans="2:13">
      <c r="B105" s="271"/>
      <c r="C105" s="271"/>
      <c r="D105" s="277"/>
      <c r="E105" s="271"/>
      <c r="F105" s="271"/>
      <c r="G105" s="271"/>
      <c r="H105" s="271"/>
      <c r="I105" s="271"/>
      <c r="J105" s="271"/>
      <c r="K105" s="271"/>
      <c r="L105" s="271"/>
    </row>
    <row r="106" spans="2:13">
      <c r="B106" s="271"/>
      <c r="C106" s="271"/>
      <c r="D106" s="277"/>
      <c r="E106" s="271"/>
      <c r="F106" s="271"/>
      <c r="G106" s="271"/>
      <c r="H106" s="271"/>
      <c r="I106" s="271"/>
      <c r="J106" s="271"/>
      <c r="K106" s="271"/>
      <c r="L106" s="271"/>
    </row>
    <row r="107" spans="2:13">
      <c r="B107" s="271"/>
      <c r="C107" s="271"/>
      <c r="D107" s="277"/>
      <c r="E107" s="271"/>
      <c r="F107" s="271"/>
      <c r="G107" s="271"/>
      <c r="H107" s="271"/>
      <c r="I107" s="271"/>
      <c r="J107" s="271"/>
      <c r="K107" s="271"/>
      <c r="L107" s="271"/>
    </row>
    <row r="108" spans="2:13">
      <c r="B108" s="271"/>
      <c r="C108" s="271"/>
      <c r="D108" s="277"/>
      <c r="E108" s="271"/>
      <c r="F108" s="271"/>
      <c r="G108" s="271"/>
      <c r="H108" s="271"/>
      <c r="I108" s="271"/>
      <c r="J108" s="271"/>
      <c r="K108" s="271"/>
      <c r="L108" s="271"/>
    </row>
    <row r="109" spans="2:13">
      <c r="B109" s="271"/>
      <c r="C109" s="271"/>
      <c r="D109" s="277"/>
      <c r="E109" s="271"/>
      <c r="F109" s="271"/>
      <c r="G109" s="271"/>
      <c r="H109" s="271"/>
      <c r="I109" s="271"/>
      <c r="J109" s="271"/>
      <c r="K109" s="271"/>
      <c r="L109" s="271"/>
      <c r="M109" s="271"/>
    </row>
    <row r="110" spans="2:13">
      <c r="B110" s="271"/>
      <c r="C110" s="271"/>
      <c r="D110" s="277"/>
      <c r="E110" s="271"/>
      <c r="F110" s="271"/>
      <c r="G110" s="271"/>
      <c r="H110" s="271"/>
      <c r="I110" s="271"/>
      <c r="J110" s="271"/>
      <c r="K110" s="271"/>
      <c r="L110" s="271"/>
      <c r="M110" s="271"/>
    </row>
    <row r="111" spans="2:13">
      <c r="B111" s="271"/>
      <c r="C111" s="271"/>
      <c r="D111" s="277"/>
      <c r="E111" s="271"/>
      <c r="F111" s="271"/>
      <c r="G111" s="271"/>
      <c r="H111" s="271"/>
      <c r="I111" s="271"/>
      <c r="J111" s="271"/>
      <c r="K111" s="271"/>
      <c r="L111" s="271"/>
      <c r="M111" s="271"/>
    </row>
    <row r="112" spans="2:13">
      <c r="B112" s="271"/>
      <c r="C112" s="271"/>
      <c r="D112" s="277"/>
      <c r="E112" s="271"/>
      <c r="F112" s="271"/>
      <c r="G112" s="271"/>
      <c r="H112" s="271"/>
      <c r="I112" s="271"/>
      <c r="J112" s="271"/>
      <c r="K112" s="271"/>
      <c r="L112" s="271"/>
      <c r="M112" s="271"/>
    </row>
    <row r="113" spans="2:13">
      <c r="B113" s="271"/>
      <c r="C113" s="271"/>
      <c r="D113" s="277"/>
      <c r="E113" s="271"/>
      <c r="F113" s="271"/>
      <c r="G113" s="271"/>
      <c r="H113" s="271"/>
      <c r="I113" s="271"/>
      <c r="J113" s="271"/>
      <c r="K113" s="271"/>
      <c r="L113" s="271"/>
      <c r="M113" s="271"/>
    </row>
    <row r="114" spans="2:13">
      <c r="B114" s="271"/>
      <c r="C114" s="271"/>
      <c r="D114" s="277"/>
      <c r="E114" s="271"/>
      <c r="F114" s="271"/>
      <c r="G114" s="271"/>
      <c r="H114" s="271"/>
      <c r="I114" s="271"/>
      <c r="J114" s="271"/>
      <c r="K114" s="271"/>
      <c r="L114" s="271"/>
      <c r="M114" s="271"/>
    </row>
    <row r="115" spans="2:13">
      <c r="B115" s="271"/>
      <c r="C115" s="271"/>
      <c r="D115" s="277"/>
      <c r="E115" s="271"/>
      <c r="F115" s="271"/>
      <c r="G115" s="271"/>
      <c r="H115" s="271"/>
      <c r="I115" s="271"/>
      <c r="J115" s="271"/>
      <c r="K115" s="271"/>
      <c r="L115" s="271"/>
      <c r="M115" s="271"/>
    </row>
    <row r="116" spans="2:13">
      <c r="B116" s="271"/>
      <c r="C116" s="271"/>
      <c r="D116" s="277"/>
      <c r="E116" s="271"/>
      <c r="F116" s="271"/>
      <c r="G116" s="271"/>
      <c r="H116" s="271"/>
      <c r="I116" s="271"/>
      <c r="J116" s="271"/>
      <c r="K116" s="271"/>
      <c r="L116" s="271"/>
      <c r="M116" s="271"/>
    </row>
    <row r="117" spans="2:13">
      <c r="B117" s="271"/>
      <c r="C117" s="271"/>
      <c r="D117" s="277"/>
      <c r="E117" s="271"/>
      <c r="F117" s="271"/>
      <c r="G117" s="271"/>
      <c r="H117" s="271"/>
      <c r="I117" s="271"/>
      <c r="J117" s="271"/>
      <c r="K117" s="271"/>
      <c r="L117" s="271"/>
      <c r="M117" s="271"/>
    </row>
    <row r="118" spans="2:13">
      <c r="B118" s="271"/>
      <c r="C118" s="271"/>
      <c r="D118" s="277"/>
      <c r="E118" s="271"/>
      <c r="F118" s="271"/>
      <c r="G118" s="271"/>
      <c r="H118" s="271"/>
      <c r="I118" s="271"/>
      <c r="J118" s="271"/>
      <c r="K118" s="271"/>
      <c r="L118" s="271"/>
      <c r="M118" s="271"/>
    </row>
    <row r="119" spans="2:13">
      <c r="B119" s="271"/>
      <c r="C119" s="271"/>
      <c r="D119" s="277"/>
      <c r="E119" s="271"/>
      <c r="F119" s="271"/>
      <c r="G119" s="271"/>
      <c r="H119" s="271"/>
      <c r="I119" s="271"/>
      <c r="J119" s="271"/>
      <c r="K119" s="271"/>
      <c r="L119" s="271"/>
      <c r="M119" s="271"/>
    </row>
    <row r="120" spans="2:13">
      <c r="B120" s="271"/>
      <c r="C120" s="271"/>
      <c r="D120" s="277"/>
      <c r="E120" s="271"/>
      <c r="F120" s="271"/>
      <c r="G120" s="271"/>
      <c r="H120" s="271"/>
      <c r="I120" s="271"/>
      <c r="J120" s="271"/>
      <c r="K120" s="271"/>
      <c r="L120" s="271"/>
      <c r="M120" s="271"/>
    </row>
    <row r="121" spans="2:13">
      <c r="B121" s="271"/>
      <c r="C121" s="271"/>
      <c r="D121" s="277"/>
      <c r="E121" s="271"/>
      <c r="F121" s="271"/>
      <c r="G121" s="271"/>
      <c r="H121" s="271"/>
      <c r="I121" s="271"/>
      <c r="J121" s="271"/>
      <c r="K121" s="271"/>
      <c r="L121" s="271"/>
      <c r="M121" s="271"/>
    </row>
    <row r="122" spans="2:13">
      <c r="B122" s="271"/>
      <c r="C122" s="271"/>
      <c r="D122" s="277"/>
      <c r="E122" s="271"/>
      <c r="F122" s="271"/>
      <c r="G122" s="271"/>
      <c r="H122" s="271"/>
      <c r="I122" s="271"/>
      <c r="J122" s="271"/>
      <c r="K122" s="271"/>
      <c r="L122" s="271"/>
      <c r="M122" s="271"/>
    </row>
    <row r="123" spans="2:13">
      <c r="B123" s="271"/>
      <c r="C123" s="271"/>
      <c r="D123" s="277"/>
      <c r="E123" s="271"/>
      <c r="F123" s="271"/>
      <c r="G123" s="271"/>
      <c r="H123" s="271"/>
      <c r="I123" s="271"/>
      <c r="J123" s="271"/>
      <c r="K123" s="271"/>
      <c r="L123" s="271"/>
      <c r="M123" s="271"/>
    </row>
    <row r="124" spans="2:13">
      <c r="B124" s="271"/>
      <c r="C124" s="271"/>
      <c r="D124" s="277"/>
      <c r="E124" s="271"/>
      <c r="F124" s="271"/>
      <c r="G124" s="271"/>
      <c r="H124" s="271"/>
      <c r="I124" s="271"/>
      <c r="J124" s="271"/>
      <c r="K124" s="271"/>
      <c r="L124" s="271"/>
      <c r="M124" s="271"/>
    </row>
    <row r="125" spans="2:13">
      <c r="B125" s="271"/>
      <c r="C125" s="271"/>
      <c r="D125" s="277"/>
      <c r="E125" s="271"/>
      <c r="F125" s="271"/>
      <c r="G125" s="271"/>
      <c r="H125" s="271"/>
      <c r="I125" s="271"/>
      <c r="J125" s="271"/>
      <c r="K125" s="271"/>
      <c r="L125" s="271"/>
      <c r="M125" s="271"/>
    </row>
    <row r="126" spans="2:13">
      <c r="B126" s="271"/>
      <c r="C126" s="271"/>
      <c r="D126" s="277"/>
      <c r="E126" s="271"/>
      <c r="F126" s="271"/>
      <c r="G126" s="271"/>
      <c r="H126" s="271"/>
      <c r="I126" s="271"/>
      <c r="J126" s="271"/>
      <c r="K126" s="271"/>
      <c r="L126" s="271"/>
      <c r="M126" s="271"/>
    </row>
    <row r="127" spans="2:13">
      <c r="B127" s="271"/>
      <c r="C127" s="271"/>
      <c r="D127" s="277"/>
      <c r="E127" s="271"/>
      <c r="F127" s="271"/>
      <c r="G127" s="271"/>
      <c r="H127" s="271"/>
      <c r="I127" s="271"/>
      <c r="J127" s="271"/>
      <c r="K127" s="271"/>
      <c r="L127" s="271"/>
      <c r="M127" s="271"/>
    </row>
    <row r="128" spans="2:13">
      <c r="B128" s="271"/>
      <c r="C128" s="271"/>
      <c r="D128" s="277"/>
      <c r="E128" s="271"/>
      <c r="F128" s="271"/>
      <c r="G128" s="271"/>
      <c r="H128" s="271"/>
      <c r="I128" s="271"/>
      <c r="J128" s="271"/>
      <c r="K128" s="271"/>
      <c r="L128" s="271"/>
      <c r="M128" s="271"/>
    </row>
    <row r="129" spans="2:13">
      <c r="B129" s="271"/>
      <c r="C129" s="271"/>
      <c r="D129" s="277"/>
      <c r="E129" s="271"/>
      <c r="F129" s="271"/>
      <c r="G129" s="271"/>
      <c r="H129" s="271"/>
      <c r="I129" s="271"/>
      <c r="J129" s="271"/>
      <c r="K129" s="271"/>
      <c r="L129" s="271"/>
      <c r="M129" s="271"/>
    </row>
    <row r="130" spans="2:13">
      <c r="B130" s="271"/>
      <c r="C130" s="271"/>
      <c r="D130" s="277"/>
      <c r="E130" s="271"/>
      <c r="F130" s="271"/>
      <c r="G130" s="271"/>
      <c r="H130" s="271"/>
      <c r="I130" s="271"/>
      <c r="J130" s="271"/>
      <c r="K130" s="271"/>
      <c r="L130" s="271"/>
      <c r="M130" s="271"/>
    </row>
    <row r="131" spans="2:13">
      <c r="B131" s="271"/>
      <c r="C131" s="271"/>
      <c r="D131" s="277"/>
      <c r="E131" s="271"/>
      <c r="F131" s="271"/>
      <c r="G131" s="271"/>
      <c r="H131" s="271"/>
      <c r="I131" s="271"/>
      <c r="J131" s="271"/>
      <c r="K131" s="271"/>
      <c r="L131" s="271"/>
      <c r="M131" s="271"/>
    </row>
    <row r="132" spans="2:13">
      <c r="B132" s="271"/>
      <c r="C132" s="271"/>
      <c r="D132" s="277"/>
      <c r="E132" s="271"/>
      <c r="F132" s="271"/>
      <c r="G132" s="271"/>
      <c r="H132" s="271"/>
      <c r="I132" s="271"/>
      <c r="J132" s="271"/>
      <c r="K132" s="271"/>
      <c r="L132" s="271"/>
      <c r="M132" s="271"/>
    </row>
    <row r="133" spans="2:13">
      <c r="B133" s="271"/>
      <c r="C133" s="271"/>
      <c r="D133" s="277"/>
      <c r="E133" s="271"/>
      <c r="F133" s="271"/>
      <c r="G133" s="271"/>
      <c r="H133" s="271"/>
      <c r="I133" s="271"/>
      <c r="J133" s="271"/>
      <c r="K133" s="271"/>
      <c r="L133" s="271"/>
      <c r="M133" s="271"/>
    </row>
    <row r="134" spans="2:13">
      <c r="B134" s="271"/>
      <c r="C134" s="271"/>
      <c r="D134" s="277"/>
      <c r="E134" s="271"/>
      <c r="F134" s="271"/>
      <c r="G134" s="271"/>
      <c r="H134" s="271"/>
      <c r="I134" s="271"/>
      <c r="J134" s="271"/>
      <c r="K134" s="271"/>
      <c r="L134" s="271"/>
      <c r="M134" s="271"/>
    </row>
    <row r="135" spans="2:13">
      <c r="B135" s="271"/>
      <c r="C135" s="271"/>
      <c r="D135" s="277"/>
      <c r="E135" s="271"/>
      <c r="F135" s="271"/>
      <c r="G135" s="271"/>
      <c r="H135" s="271"/>
      <c r="I135" s="271"/>
      <c r="J135" s="271"/>
      <c r="K135" s="271"/>
      <c r="L135" s="271"/>
      <c r="M135" s="271"/>
    </row>
    <row r="136" spans="2:13">
      <c r="B136" s="271"/>
      <c r="C136" s="271"/>
      <c r="D136" s="277"/>
      <c r="E136" s="271"/>
      <c r="F136" s="271"/>
      <c r="G136" s="271"/>
      <c r="H136" s="271"/>
      <c r="I136" s="271"/>
      <c r="J136" s="271"/>
      <c r="K136" s="271"/>
      <c r="L136" s="271"/>
      <c r="M136" s="271"/>
    </row>
    <row r="137" spans="2:13">
      <c r="B137" s="271"/>
      <c r="C137" s="271"/>
      <c r="D137" s="277"/>
      <c r="E137" s="271"/>
      <c r="F137" s="271"/>
      <c r="G137" s="271"/>
      <c r="H137" s="271"/>
      <c r="I137" s="271"/>
      <c r="J137" s="271"/>
      <c r="K137" s="271"/>
      <c r="L137" s="271"/>
      <c r="M137" s="271"/>
    </row>
    <row r="138" spans="2:13">
      <c r="B138" s="271"/>
      <c r="C138" s="271"/>
      <c r="D138" s="277"/>
      <c r="E138" s="271"/>
      <c r="F138" s="271"/>
      <c r="G138" s="271"/>
      <c r="H138" s="271"/>
      <c r="I138" s="271"/>
      <c r="J138" s="271"/>
      <c r="K138" s="271"/>
      <c r="L138" s="271"/>
      <c r="M138" s="271"/>
    </row>
    <row r="139" spans="2:13">
      <c r="B139" s="271"/>
      <c r="C139" s="271"/>
      <c r="D139" s="277"/>
      <c r="E139" s="271"/>
      <c r="F139" s="271"/>
      <c r="G139" s="271"/>
      <c r="H139" s="271"/>
      <c r="I139" s="271"/>
      <c r="J139" s="271"/>
      <c r="K139" s="271"/>
      <c r="L139" s="271"/>
      <c r="M139" s="271"/>
    </row>
    <row r="140" spans="2:13">
      <c r="B140" s="271"/>
      <c r="C140" s="271"/>
      <c r="D140" s="277"/>
      <c r="E140" s="271"/>
      <c r="F140" s="271"/>
      <c r="G140" s="271"/>
      <c r="H140" s="271"/>
      <c r="I140" s="271"/>
      <c r="J140" s="271"/>
      <c r="K140" s="271"/>
      <c r="L140" s="271"/>
      <c r="M140" s="271"/>
    </row>
    <row r="141" spans="2:13">
      <c r="B141" s="271"/>
      <c r="C141" s="271"/>
      <c r="D141" s="277"/>
      <c r="E141" s="271"/>
      <c r="F141" s="271"/>
      <c r="G141" s="271"/>
      <c r="H141" s="271"/>
      <c r="I141" s="271"/>
      <c r="J141" s="271"/>
      <c r="K141" s="271"/>
      <c r="L141" s="271"/>
      <c r="M141" s="271"/>
    </row>
    <row r="142" spans="2:13">
      <c r="B142" s="271"/>
      <c r="C142" s="271"/>
      <c r="D142" s="277"/>
      <c r="E142" s="271"/>
      <c r="F142" s="271"/>
      <c r="G142" s="271"/>
      <c r="H142" s="271"/>
      <c r="I142" s="271"/>
      <c r="J142" s="271"/>
      <c r="K142" s="271"/>
      <c r="L142" s="271"/>
      <c r="M142" s="271"/>
    </row>
    <row r="143" spans="2:13">
      <c r="B143" s="271"/>
      <c r="C143" s="271"/>
      <c r="D143" s="277"/>
      <c r="E143" s="271"/>
      <c r="F143" s="271"/>
      <c r="G143" s="271"/>
      <c r="H143" s="271"/>
      <c r="I143" s="271"/>
      <c r="J143" s="271"/>
      <c r="K143" s="271"/>
      <c r="L143" s="271"/>
      <c r="M143" s="271"/>
    </row>
    <row r="144" spans="2:13">
      <c r="B144" s="271"/>
      <c r="C144" s="271"/>
      <c r="D144" s="277"/>
      <c r="E144" s="271"/>
      <c r="F144" s="271"/>
      <c r="G144" s="271"/>
      <c r="H144" s="271"/>
      <c r="I144" s="271"/>
      <c r="J144" s="271"/>
      <c r="K144" s="271"/>
      <c r="L144" s="271"/>
      <c r="M144" s="271"/>
    </row>
    <row r="145" spans="2:13">
      <c r="B145" s="271"/>
      <c r="C145" s="271"/>
      <c r="D145" s="277"/>
      <c r="E145" s="271"/>
      <c r="F145" s="271"/>
      <c r="G145" s="271"/>
      <c r="H145" s="271"/>
      <c r="I145" s="271"/>
      <c r="J145" s="271"/>
      <c r="K145" s="271"/>
      <c r="L145" s="271"/>
      <c r="M145" s="271"/>
    </row>
    <row r="146" spans="2:13">
      <c r="B146" s="271"/>
      <c r="C146" s="271"/>
      <c r="D146" s="277"/>
      <c r="E146" s="271"/>
      <c r="F146" s="271"/>
      <c r="G146" s="271"/>
      <c r="H146" s="271"/>
      <c r="I146" s="271"/>
      <c r="J146" s="271"/>
      <c r="K146" s="271"/>
      <c r="L146" s="271"/>
      <c r="M146" s="271"/>
    </row>
    <row r="147" spans="2:13">
      <c r="B147" s="271"/>
      <c r="C147" s="271"/>
      <c r="D147" s="277"/>
      <c r="E147" s="271"/>
      <c r="F147" s="271"/>
      <c r="G147" s="271"/>
      <c r="H147" s="271"/>
      <c r="I147" s="271"/>
      <c r="J147" s="271"/>
      <c r="K147" s="271"/>
      <c r="L147" s="271"/>
      <c r="M147" s="271"/>
    </row>
    <row r="148" spans="2:13">
      <c r="B148" s="271"/>
      <c r="C148" s="271"/>
      <c r="D148" s="277"/>
      <c r="E148" s="271"/>
      <c r="F148" s="271"/>
      <c r="G148" s="271"/>
      <c r="H148" s="271"/>
      <c r="I148" s="271"/>
      <c r="J148" s="271"/>
      <c r="K148" s="271"/>
      <c r="L148" s="271"/>
      <c r="M148" s="271"/>
    </row>
    <row r="149" spans="2:13">
      <c r="B149" s="271"/>
      <c r="C149" s="271"/>
      <c r="D149" s="277"/>
      <c r="E149" s="271"/>
      <c r="F149" s="271"/>
      <c r="G149" s="271"/>
      <c r="H149" s="271"/>
      <c r="I149" s="271"/>
      <c r="J149" s="271"/>
      <c r="K149" s="271"/>
      <c r="L149" s="271"/>
      <c r="M149" s="271"/>
    </row>
    <row r="150" spans="2:13">
      <c r="B150" s="271"/>
      <c r="C150" s="271"/>
      <c r="D150" s="277"/>
      <c r="E150" s="271"/>
      <c r="F150" s="271"/>
      <c r="G150" s="271"/>
      <c r="H150" s="271"/>
      <c r="I150" s="271"/>
      <c r="J150" s="271"/>
      <c r="K150" s="271"/>
      <c r="L150" s="271"/>
      <c r="M150" s="271"/>
    </row>
    <row r="151" spans="2:13">
      <c r="B151" s="271"/>
      <c r="C151" s="271"/>
      <c r="D151" s="277"/>
      <c r="E151" s="271"/>
      <c r="F151" s="271"/>
      <c r="G151" s="271"/>
      <c r="H151" s="271"/>
      <c r="I151" s="271"/>
      <c r="J151" s="271"/>
      <c r="K151" s="271"/>
      <c r="L151" s="271"/>
      <c r="M151" s="271"/>
    </row>
    <row r="152" spans="2:13">
      <c r="B152" s="271"/>
      <c r="C152" s="271"/>
      <c r="D152" s="277"/>
      <c r="E152" s="271"/>
      <c r="F152" s="271"/>
      <c r="G152" s="271"/>
      <c r="H152" s="271"/>
      <c r="I152" s="271"/>
      <c r="J152" s="271"/>
      <c r="K152" s="271"/>
      <c r="L152" s="271"/>
      <c r="M152" s="271"/>
    </row>
    <row r="153" spans="2:13">
      <c r="B153" s="271"/>
      <c r="C153" s="271"/>
      <c r="D153" s="277"/>
      <c r="E153" s="271"/>
      <c r="F153" s="271"/>
      <c r="G153" s="271"/>
      <c r="H153" s="271"/>
      <c r="I153" s="271"/>
      <c r="J153" s="271"/>
      <c r="K153" s="271"/>
      <c r="L153" s="271"/>
      <c r="M153" s="271"/>
    </row>
    <row r="154" spans="2:13">
      <c r="B154" s="271"/>
      <c r="C154" s="271"/>
      <c r="D154" s="277"/>
      <c r="E154" s="271"/>
      <c r="F154" s="271"/>
      <c r="G154" s="271"/>
      <c r="H154" s="271"/>
      <c r="I154" s="271"/>
      <c r="J154" s="271"/>
      <c r="K154" s="271"/>
      <c r="L154" s="271"/>
      <c r="M154" s="271"/>
    </row>
    <row r="155" spans="2:13">
      <c r="B155" s="271"/>
      <c r="C155" s="271"/>
      <c r="D155" s="277"/>
      <c r="E155" s="271"/>
      <c r="F155" s="271"/>
      <c r="G155" s="271"/>
      <c r="H155" s="271"/>
      <c r="I155" s="271"/>
      <c r="J155" s="271"/>
      <c r="K155" s="271"/>
      <c r="L155" s="271"/>
      <c r="M155" s="271"/>
    </row>
    <row r="156" spans="2:13">
      <c r="B156" s="271"/>
      <c r="C156" s="271"/>
      <c r="D156" s="277"/>
      <c r="E156" s="271"/>
      <c r="F156" s="271"/>
      <c r="G156" s="271"/>
      <c r="H156" s="271"/>
      <c r="I156" s="271"/>
      <c r="J156" s="271"/>
      <c r="K156" s="271"/>
      <c r="L156" s="271"/>
      <c r="M156" s="271"/>
    </row>
    <row r="157" spans="2:13">
      <c r="B157" s="271"/>
      <c r="C157" s="271"/>
      <c r="D157" s="277"/>
      <c r="E157" s="271"/>
      <c r="F157" s="271"/>
      <c r="G157" s="271"/>
      <c r="H157" s="271"/>
      <c r="I157" s="271"/>
      <c r="J157" s="271"/>
      <c r="K157" s="271"/>
      <c r="L157" s="271"/>
      <c r="M157" s="271"/>
    </row>
    <row r="158" spans="2:13">
      <c r="B158" s="271"/>
      <c r="C158" s="271"/>
      <c r="D158" s="277"/>
      <c r="E158" s="271"/>
      <c r="F158" s="271"/>
      <c r="G158" s="271"/>
      <c r="H158" s="271"/>
      <c r="I158" s="271"/>
      <c r="J158" s="271"/>
      <c r="K158" s="271"/>
      <c r="L158" s="271"/>
      <c r="M158" s="271"/>
    </row>
    <row r="159" spans="2:13">
      <c r="B159" s="271"/>
      <c r="C159" s="271"/>
      <c r="D159" s="277"/>
      <c r="E159" s="271"/>
      <c r="F159" s="271"/>
      <c r="G159" s="271"/>
      <c r="H159" s="271"/>
      <c r="I159" s="271"/>
      <c r="J159" s="271"/>
      <c r="K159" s="271"/>
      <c r="L159" s="271"/>
      <c r="M159" s="271"/>
    </row>
    <row r="160" spans="2:13">
      <c r="B160" s="271"/>
      <c r="C160" s="271"/>
      <c r="D160" s="277"/>
      <c r="E160" s="271"/>
      <c r="F160" s="271"/>
      <c r="G160" s="271"/>
      <c r="H160" s="271"/>
      <c r="I160" s="271"/>
      <c r="J160" s="271"/>
      <c r="K160" s="271"/>
      <c r="L160" s="271"/>
      <c r="M160" s="271"/>
    </row>
    <row r="161" spans="2:13">
      <c r="B161" s="271"/>
      <c r="C161" s="271"/>
      <c r="D161" s="277"/>
      <c r="E161" s="271"/>
      <c r="F161" s="271"/>
      <c r="G161" s="271"/>
      <c r="H161" s="271"/>
      <c r="I161" s="271"/>
      <c r="J161" s="271"/>
      <c r="K161" s="271"/>
      <c r="L161" s="271"/>
      <c r="M161" s="271"/>
    </row>
    <row r="162" spans="2:13">
      <c r="B162" s="271"/>
      <c r="C162" s="271"/>
      <c r="D162" s="277"/>
      <c r="E162" s="271"/>
      <c r="F162" s="271"/>
      <c r="G162" s="271"/>
      <c r="H162" s="271"/>
      <c r="I162" s="271"/>
      <c r="J162" s="271"/>
      <c r="K162" s="271"/>
      <c r="L162" s="271"/>
      <c r="M162" s="271"/>
    </row>
    <row r="163" spans="2:13">
      <c r="B163" s="271"/>
      <c r="C163" s="271"/>
      <c r="D163" s="277"/>
      <c r="E163" s="271"/>
      <c r="F163" s="271"/>
      <c r="G163" s="271"/>
      <c r="H163" s="271"/>
      <c r="I163" s="271"/>
      <c r="J163" s="271"/>
      <c r="K163" s="271"/>
      <c r="L163" s="271"/>
      <c r="M163" s="271"/>
    </row>
    <row r="164" spans="2:13">
      <c r="B164" s="271"/>
      <c r="C164" s="271"/>
      <c r="D164" s="277"/>
      <c r="E164" s="271"/>
      <c r="F164" s="271"/>
      <c r="G164" s="271"/>
      <c r="H164" s="271"/>
      <c r="I164" s="271"/>
      <c r="J164" s="271"/>
      <c r="K164" s="271"/>
      <c r="L164" s="271"/>
      <c r="M164" s="271"/>
    </row>
    <row r="165" spans="2:13">
      <c r="B165" s="271"/>
      <c r="C165" s="271"/>
      <c r="D165" s="277"/>
      <c r="E165" s="271"/>
      <c r="F165" s="271"/>
      <c r="G165" s="271"/>
      <c r="H165" s="271"/>
      <c r="I165" s="271"/>
      <c r="J165" s="271"/>
      <c r="K165" s="271"/>
      <c r="L165" s="271"/>
      <c r="M165" s="271"/>
    </row>
    <row r="166" spans="2:13">
      <c r="B166" s="271"/>
      <c r="C166" s="271"/>
      <c r="D166" s="277"/>
      <c r="E166" s="271"/>
      <c r="F166" s="271"/>
      <c r="G166" s="271"/>
      <c r="H166" s="271"/>
      <c r="I166" s="271"/>
      <c r="J166" s="271"/>
      <c r="K166" s="271"/>
      <c r="L166" s="271"/>
      <c r="M166" s="271"/>
    </row>
    <row r="167" spans="2:13">
      <c r="B167" s="271"/>
      <c r="C167" s="271"/>
      <c r="D167" s="277"/>
      <c r="E167" s="271"/>
      <c r="F167" s="271"/>
      <c r="G167" s="271"/>
      <c r="H167" s="271"/>
      <c r="I167" s="271"/>
      <c r="J167" s="271"/>
      <c r="K167" s="271"/>
      <c r="L167" s="271"/>
      <c r="M167" s="271"/>
    </row>
    <row r="168" spans="2:13">
      <c r="B168" s="271"/>
      <c r="C168" s="271"/>
      <c r="D168" s="277"/>
      <c r="E168" s="271"/>
      <c r="F168" s="271"/>
      <c r="G168" s="271"/>
      <c r="H168" s="271"/>
      <c r="I168" s="271"/>
      <c r="J168" s="271"/>
      <c r="K168" s="271"/>
      <c r="L168" s="271"/>
      <c r="M168" s="271"/>
    </row>
    <row r="169" spans="2:13">
      <c r="B169" s="271"/>
      <c r="C169" s="271"/>
      <c r="D169" s="277"/>
      <c r="E169" s="271"/>
      <c r="F169" s="271"/>
      <c r="G169" s="271"/>
      <c r="H169" s="271"/>
      <c r="I169" s="271"/>
      <c r="J169" s="271"/>
      <c r="K169" s="271"/>
      <c r="L169" s="271"/>
      <c r="M169" s="271"/>
    </row>
    <row r="170" spans="2:13">
      <c r="B170" s="271"/>
      <c r="C170" s="271"/>
      <c r="D170" s="277"/>
      <c r="E170" s="271"/>
      <c r="F170" s="271"/>
      <c r="G170" s="271"/>
      <c r="H170" s="271"/>
      <c r="I170" s="271"/>
      <c r="J170" s="271"/>
      <c r="K170" s="271"/>
      <c r="L170" s="271"/>
      <c r="M170" s="271"/>
    </row>
    <row r="171" spans="2:13">
      <c r="B171" s="271"/>
      <c r="C171" s="271"/>
      <c r="D171" s="277"/>
      <c r="E171" s="271"/>
      <c r="F171" s="271"/>
      <c r="G171" s="271"/>
      <c r="H171" s="271"/>
      <c r="I171" s="271"/>
      <c r="J171" s="271"/>
      <c r="K171" s="271"/>
      <c r="L171" s="271"/>
      <c r="M171" s="271"/>
    </row>
    <row r="172" spans="2:13">
      <c r="B172" s="271"/>
      <c r="C172" s="271"/>
      <c r="D172" s="277"/>
      <c r="E172" s="271"/>
      <c r="F172" s="271"/>
      <c r="G172" s="271"/>
      <c r="H172" s="271"/>
      <c r="I172" s="271"/>
      <c r="J172" s="271"/>
      <c r="K172" s="271"/>
      <c r="L172" s="271"/>
      <c r="M172" s="271"/>
    </row>
    <row r="173" spans="2:13">
      <c r="B173" s="271"/>
      <c r="C173" s="271"/>
      <c r="D173" s="277"/>
      <c r="E173" s="271"/>
      <c r="F173" s="271"/>
      <c r="G173" s="271"/>
      <c r="H173" s="271"/>
      <c r="I173" s="271"/>
      <c r="J173" s="271"/>
      <c r="K173" s="271"/>
      <c r="L173" s="271"/>
      <c r="M173" s="271"/>
    </row>
    <row r="174" spans="2:13">
      <c r="B174" s="271"/>
      <c r="C174" s="271"/>
      <c r="D174" s="277"/>
      <c r="E174" s="271"/>
      <c r="F174" s="271"/>
      <c r="G174" s="271"/>
      <c r="H174" s="271"/>
      <c r="I174" s="271"/>
      <c r="J174" s="271"/>
      <c r="K174" s="271"/>
      <c r="L174" s="271"/>
      <c r="M174" s="271"/>
    </row>
    <row r="175" spans="2:13">
      <c r="B175" s="271"/>
      <c r="C175" s="271"/>
      <c r="D175" s="277"/>
      <c r="E175" s="271"/>
      <c r="F175" s="271"/>
      <c r="G175" s="271"/>
      <c r="H175" s="271"/>
      <c r="I175" s="271"/>
      <c r="J175" s="271"/>
      <c r="K175" s="271"/>
      <c r="L175" s="271"/>
      <c r="M175" s="271"/>
    </row>
    <row r="176" spans="2:13">
      <c r="B176" s="271"/>
      <c r="C176" s="271"/>
      <c r="D176" s="277"/>
      <c r="E176" s="271"/>
      <c r="F176" s="271"/>
      <c r="G176" s="271"/>
      <c r="H176" s="271"/>
      <c r="I176" s="271"/>
      <c r="J176" s="271"/>
      <c r="K176" s="271"/>
      <c r="L176" s="271"/>
      <c r="M176" s="271"/>
    </row>
    <row r="177" spans="2:13">
      <c r="B177" s="271"/>
      <c r="C177" s="271"/>
      <c r="D177" s="277"/>
      <c r="E177" s="271"/>
      <c r="F177" s="271"/>
      <c r="G177" s="271"/>
      <c r="H177" s="271"/>
      <c r="I177" s="271"/>
      <c r="J177" s="271"/>
      <c r="K177" s="271"/>
      <c r="L177" s="271"/>
      <c r="M177" s="271"/>
    </row>
    <row r="178" spans="2:13">
      <c r="B178" s="271"/>
      <c r="C178" s="271"/>
      <c r="D178" s="277"/>
      <c r="E178" s="271"/>
      <c r="F178" s="271"/>
      <c r="G178" s="271"/>
      <c r="H178" s="271"/>
      <c r="I178" s="271"/>
      <c r="J178" s="271"/>
      <c r="K178" s="271"/>
      <c r="L178" s="271"/>
      <c r="M178" s="271"/>
    </row>
    <row r="179" spans="2:13">
      <c r="B179" s="271"/>
      <c r="C179" s="271"/>
      <c r="D179" s="277"/>
      <c r="E179" s="271"/>
      <c r="F179" s="271"/>
      <c r="G179" s="271"/>
      <c r="H179" s="271"/>
      <c r="I179" s="271"/>
      <c r="J179" s="271"/>
      <c r="K179" s="271"/>
      <c r="L179" s="271"/>
      <c r="M179" s="271"/>
    </row>
    <row r="180" spans="2:13">
      <c r="B180" s="271"/>
      <c r="C180" s="271"/>
      <c r="D180" s="277"/>
      <c r="E180" s="271"/>
      <c r="F180" s="271"/>
      <c r="G180" s="271"/>
      <c r="H180" s="271"/>
      <c r="I180" s="271"/>
      <c r="J180" s="271"/>
      <c r="K180" s="271"/>
      <c r="L180" s="271"/>
      <c r="M180" s="271"/>
    </row>
    <row r="181" spans="2:13">
      <c r="B181" s="271"/>
      <c r="C181" s="271"/>
      <c r="D181" s="277"/>
      <c r="E181" s="271"/>
      <c r="F181" s="271"/>
      <c r="G181" s="271"/>
      <c r="H181" s="271"/>
      <c r="I181" s="271"/>
      <c r="J181" s="271"/>
      <c r="K181" s="271"/>
      <c r="L181" s="271"/>
      <c r="M181" s="271"/>
    </row>
    <row r="182" spans="2:13">
      <c r="B182" s="271"/>
      <c r="C182" s="271"/>
      <c r="D182" s="277"/>
      <c r="E182" s="271"/>
      <c r="F182" s="271"/>
      <c r="G182" s="271"/>
      <c r="H182" s="271"/>
      <c r="I182" s="271"/>
      <c r="J182" s="271"/>
      <c r="K182" s="271"/>
      <c r="L182" s="271"/>
      <c r="M182" s="271"/>
    </row>
    <row r="183" spans="2:13">
      <c r="B183" s="271"/>
      <c r="C183" s="271"/>
      <c r="D183" s="277"/>
      <c r="E183" s="271"/>
      <c r="F183" s="271"/>
      <c r="G183" s="271"/>
      <c r="H183" s="271"/>
      <c r="I183" s="271"/>
      <c r="J183" s="271"/>
      <c r="K183" s="271"/>
      <c r="L183" s="271"/>
      <c r="M183" s="271"/>
    </row>
    <row r="184" spans="2:13">
      <c r="B184" s="271"/>
      <c r="C184" s="271"/>
      <c r="D184" s="277"/>
      <c r="E184" s="271"/>
      <c r="F184" s="271"/>
      <c r="G184" s="271"/>
      <c r="H184" s="271"/>
      <c r="I184" s="271"/>
      <c r="J184" s="271"/>
      <c r="K184" s="271"/>
      <c r="L184" s="271"/>
      <c r="M184" s="271"/>
    </row>
    <row r="185" spans="2:13">
      <c r="B185" s="271"/>
      <c r="C185" s="271"/>
      <c r="D185" s="277"/>
      <c r="E185" s="271"/>
      <c r="F185" s="271"/>
      <c r="G185" s="271"/>
      <c r="H185" s="271"/>
      <c r="I185" s="271"/>
      <c r="J185" s="271"/>
      <c r="K185" s="271"/>
      <c r="L185" s="271"/>
      <c r="M185" s="271"/>
    </row>
    <row r="186" spans="2:13">
      <c r="B186" s="271"/>
      <c r="C186" s="271"/>
      <c r="D186" s="277"/>
      <c r="E186" s="271"/>
      <c r="F186" s="271"/>
      <c r="G186" s="271"/>
      <c r="H186" s="271"/>
      <c r="I186" s="271"/>
      <c r="J186" s="271"/>
      <c r="K186" s="271"/>
      <c r="L186" s="271"/>
      <c r="M186" s="271"/>
    </row>
    <row r="187" spans="2:13">
      <c r="B187" s="271"/>
      <c r="C187" s="271"/>
      <c r="D187" s="277"/>
      <c r="E187" s="271"/>
      <c r="F187" s="271"/>
      <c r="G187" s="271"/>
      <c r="H187" s="271"/>
      <c r="I187" s="271"/>
      <c r="J187" s="271"/>
      <c r="K187" s="271"/>
      <c r="L187" s="271"/>
      <c r="M187" s="271"/>
    </row>
    <row r="188" spans="2:13">
      <c r="B188" s="271"/>
      <c r="C188" s="271"/>
      <c r="D188" s="277"/>
      <c r="E188" s="271"/>
      <c r="F188" s="271"/>
      <c r="G188" s="271"/>
      <c r="H188" s="271"/>
      <c r="I188" s="271"/>
      <c r="J188" s="271"/>
      <c r="K188" s="271"/>
      <c r="L188" s="271"/>
      <c r="M188" s="271"/>
    </row>
    <row r="189" spans="2:13">
      <c r="B189" s="271"/>
      <c r="C189" s="271"/>
      <c r="D189" s="277"/>
      <c r="E189" s="271"/>
      <c r="F189" s="271"/>
      <c r="G189" s="271"/>
      <c r="H189" s="271"/>
      <c r="I189" s="271"/>
      <c r="J189" s="271"/>
      <c r="K189" s="271"/>
      <c r="L189" s="271"/>
      <c r="M189" s="271"/>
    </row>
    <row r="190" spans="2:13">
      <c r="B190" s="271"/>
      <c r="C190" s="271"/>
      <c r="D190" s="277"/>
      <c r="E190" s="271"/>
      <c r="F190" s="271"/>
      <c r="G190" s="271"/>
      <c r="H190" s="271"/>
      <c r="I190" s="271"/>
      <c r="J190" s="271"/>
      <c r="K190" s="271"/>
      <c r="L190" s="271"/>
      <c r="M190" s="271"/>
    </row>
    <row r="191" spans="2:13">
      <c r="B191" s="271"/>
      <c r="C191" s="271"/>
      <c r="D191" s="277"/>
      <c r="E191" s="271"/>
      <c r="F191" s="271"/>
      <c r="G191" s="271"/>
      <c r="H191" s="271"/>
      <c r="I191" s="271"/>
      <c r="J191" s="271"/>
      <c r="K191" s="271"/>
      <c r="L191" s="271"/>
      <c r="M191" s="271"/>
    </row>
    <row r="192" spans="2:13">
      <c r="B192" s="271"/>
      <c r="C192" s="271"/>
      <c r="D192" s="277"/>
      <c r="E192" s="271"/>
      <c r="F192" s="271"/>
      <c r="G192" s="271"/>
      <c r="H192" s="271"/>
      <c r="I192" s="271"/>
      <c r="J192" s="271"/>
      <c r="K192" s="271"/>
      <c r="L192" s="271"/>
      <c r="M192" s="271"/>
    </row>
    <row r="193" spans="2:13">
      <c r="B193" s="271"/>
      <c r="C193" s="271"/>
      <c r="D193" s="277"/>
      <c r="E193" s="271"/>
      <c r="F193" s="271"/>
      <c r="G193" s="271"/>
      <c r="H193" s="271"/>
      <c r="I193" s="271"/>
      <c r="J193" s="271"/>
      <c r="K193" s="271"/>
      <c r="L193" s="271"/>
      <c r="M193" s="271"/>
    </row>
    <row r="194" spans="2:13">
      <c r="B194" s="271"/>
      <c r="C194" s="271"/>
      <c r="D194" s="277"/>
      <c r="E194" s="271"/>
      <c r="F194" s="271"/>
      <c r="G194" s="271"/>
      <c r="H194" s="271"/>
      <c r="I194" s="271"/>
      <c r="J194" s="271"/>
      <c r="K194" s="271"/>
      <c r="L194" s="271"/>
      <c r="M194" s="271"/>
    </row>
    <row r="195" spans="2:13">
      <c r="B195" s="271"/>
      <c r="C195" s="271"/>
      <c r="D195" s="277"/>
      <c r="E195" s="271"/>
      <c r="F195" s="271"/>
      <c r="G195" s="271"/>
      <c r="H195" s="271"/>
      <c r="I195" s="271"/>
      <c r="J195" s="271"/>
      <c r="K195" s="271"/>
      <c r="L195" s="271"/>
      <c r="M195" s="271"/>
    </row>
    <row r="196" spans="2:13">
      <c r="B196" s="271"/>
      <c r="C196" s="271"/>
      <c r="D196" s="277"/>
      <c r="E196" s="271"/>
      <c r="F196" s="271"/>
      <c r="G196" s="271"/>
      <c r="H196" s="271"/>
      <c r="I196" s="271"/>
      <c r="J196" s="271"/>
      <c r="K196" s="271"/>
      <c r="L196" s="271"/>
      <c r="M196" s="271"/>
    </row>
    <row r="197" spans="2:13">
      <c r="B197" s="271"/>
      <c r="C197" s="271"/>
      <c r="D197" s="277"/>
      <c r="E197" s="271"/>
      <c r="F197" s="271"/>
      <c r="G197" s="271"/>
      <c r="H197" s="271"/>
      <c r="I197" s="271"/>
      <c r="J197" s="271"/>
      <c r="K197" s="271"/>
      <c r="L197" s="271"/>
      <c r="M197" s="271"/>
    </row>
    <row r="198" spans="2:13">
      <c r="B198" s="271"/>
      <c r="C198" s="271"/>
      <c r="D198" s="277"/>
      <c r="E198" s="271"/>
      <c r="F198" s="271"/>
      <c r="G198" s="271"/>
      <c r="H198" s="271"/>
      <c r="I198" s="271"/>
      <c r="J198" s="271"/>
      <c r="K198" s="271"/>
      <c r="L198" s="271"/>
      <c r="M198" s="271"/>
    </row>
    <row r="199" spans="2:13">
      <c r="B199" s="271"/>
      <c r="C199" s="271"/>
      <c r="D199" s="277"/>
      <c r="E199" s="271"/>
      <c r="F199" s="271"/>
      <c r="G199" s="271"/>
      <c r="H199" s="271"/>
      <c r="I199" s="271"/>
      <c r="J199" s="271"/>
      <c r="K199" s="271"/>
      <c r="L199" s="271"/>
      <c r="M199" s="271"/>
    </row>
    <row r="200" spans="2:13">
      <c r="B200" s="271"/>
      <c r="C200" s="271"/>
      <c r="D200" s="277"/>
      <c r="E200" s="271"/>
      <c r="F200" s="271"/>
      <c r="G200" s="271"/>
      <c r="H200" s="271"/>
      <c r="I200" s="271"/>
      <c r="J200" s="271"/>
      <c r="K200" s="271"/>
      <c r="L200" s="271"/>
      <c r="M200" s="271"/>
    </row>
    <row r="201" spans="2:13">
      <c r="B201" s="271"/>
      <c r="C201" s="271"/>
      <c r="D201" s="277"/>
      <c r="E201" s="271"/>
      <c r="F201" s="271"/>
      <c r="G201" s="271"/>
      <c r="H201" s="271"/>
      <c r="I201" s="271"/>
      <c r="J201" s="271"/>
      <c r="K201" s="271"/>
      <c r="L201" s="271"/>
      <c r="M201" s="271"/>
    </row>
    <row r="202" spans="2:13">
      <c r="B202" s="271"/>
      <c r="C202" s="271"/>
      <c r="D202" s="277"/>
      <c r="E202" s="271"/>
      <c r="F202" s="271"/>
      <c r="G202" s="271"/>
      <c r="H202" s="271"/>
      <c r="I202" s="271"/>
      <c r="J202" s="271"/>
      <c r="K202" s="271"/>
      <c r="L202" s="271"/>
      <c r="M202" s="271"/>
    </row>
    <row r="203" spans="2:13">
      <c r="B203" s="271"/>
      <c r="C203" s="271"/>
      <c r="D203" s="277"/>
      <c r="E203" s="271"/>
      <c r="F203" s="271"/>
      <c r="G203" s="271"/>
      <c r="H203" s="271"/>
      <c r="I203" s="271"/>
      <c r="J203" s="271"/>
      <c r="K203" s="271"/>
      <c r="L203" s="271"/>
      <c r="M203" s="271"/>
    </row>
    <row r="204" spans="2:13">
      <c r="B204" s="271"/>
      <c r="C204" s="271"/>
      <c r="D204" s="277"/>
      <c r="E204" s="271"/>
      <c r="F204" s="271"/>
      <c r="G204" s="271"/>
      <c r="H204" s="271"/>
      <c r="I204" s="271"/>
      <c r="J204" s="271"/>
      <c r="K204" s="271"/>
      <c r="L204" s="271"/>
      <c r="M204" s="271"/>
    </row>
    <row r="205" spans="2:13">
      <c r="B205" s="271"/>
      <c r="C205" s="271"/>
      <c r="D205" s="277"/>
      <c r="E205" s="271"/>
      <c r="F205" s="271"/>
      <c r="G205" s="271"/>
      <c r="H205" s="271"/>
      <c r="I205" s="271"/>
      <c r="J205" s="271"/>
      <c r="K205" s="271"/>
      <c r="L205" s="271"/>
      <c r="M205" s="271"/>
    </row>
    <row r="206" spans="2:13">
      <c r="B206" s="271"/>
      <c r="C206" s="271"/>
      <c r="D206" s="277"/>
      <c r="E206" s="271"/>
      <c r="F206" s="271"/>
      <c r="G206" s="271"/>
      <c r="H206" s="271"/>
      <c r="I206" s="271"/>
      <c r="J206" s="271"/>
      <c r="K206" s="271"/>
      <c r="L206" s="271"/>
      <c r="M206" s="271"/>
    </row>
    <row r="207" spans="2:13">
      <c r="B207" s="271"/>
      <c r="C207" s="271"/>
      <c r="D207" s="277"/>
      <c r="E207" s="271"/>
      <c r="F207" s="271"/>
      <c r="G207" s="271"/>
      <c r="H207" s="271"/>
      <c r="I207" s="271"/>
      <c r="J207" s="271"/>
      <c r="K207" s="271"/>
      <c r="L207" s="271"/>
      <c r="M207" s="271"/>
    </row>
    <row r="208" spans="2:13">
      <c r="B208" s="271"/>
      <c r="C208" s="271"/>
      <c r="D208" s="277"/>
      <c r="E208" s="271"/>
      <c r="F208" s="271"/>
      <c r="G208" s="271"/>
      <c r="H208" s="271"/>
      <c r="I208" s="271"/>
      <c r="J208" s="271"/>
      <c r="K208" s="271"/>
      <c r="L208" s="271"/>
      <c r="M208" s="271"/>
    </row>
    <row r="209" spans="2:13">
      <c r="B209" s="271"/>
      <c r="C209" s="271"/>
      <c r="D209" s="277"/>
      <c r="E209" s="271"/>
      <c r="F209" s="271"/>
      <c r="G209" s="271"/>
      <c r="H209" s="271"/>
      <c r="I209" s="271"/>
      <c r="J209" s="271"/>
      <c r="K209" s="271"/>
      <c r="L209" s="271"/>
      <c r="M209" s="271"/>
    </row>
    <row r="210" spans="2:13">
      <c r="B210" s="271"/>
      <c r="C210" s="271"/>
      <c r="D210" s="277"/>
      <c r="E210" s="271"/>
      <c r="F210" s="271"/>
      <c r="G210" s="271"/>
      <c r="H210" s="271"/>
      <c r="I210" s="271"/>
      <c r="J210" s="271"/>
      <c r="K210" s="271"/>
      <c r="L210" s="271"/>
      <c r="M210" s="271"/>
    </row>
    <row r="211" spans="2:13">
      <c r="B211" s="271"/>
      <c r="C211" s="271"/>
      <c r="D211" s="277"/>
      <c r="E211" s="271"/>
      <c r="F211" s="271"/>
      <c r="G211" s="271"/>
      <c r="H211" s="271"/>
      <c r="I211" s="271"/>
      <c r="J211" s="271"/>
      <c r="K211" s="271"/>
      <c r="L211" s="271"/>
      <c r="M211" s="271"/>
    </row>
    <row r="212" spans="2:13">
      <c r="B212" s="271"/>
      <c r="C212" s="271"/>
      <c r="D212" s="277"/>
      <c r="E212" s="271"/>
      <c r="F212" s="271"/>
      <c r="G212" s="271"/>
      <c r="H212" s="271"/>
      <c r="I212" s="271"/>
      <c r="J212" s="271"/>
      <c r="K212" s="271"/>
      <c r="L212" s="271"/>
      <c r="M212" s="271"/>
    </row>
    <row r="213" spans="2:13">
      <c r="B213" s="271"/>
      <c r="C213" s="271"/>
      <c r="D213" s="277"/>
      <c r="E213" s="271"/>
      <c r="F213" s="271"/>
      <c r="G213" s="271"/>
      <c r="H213" s="271"/>
      <c r="I213" s="271"/>
      <c r="J213" s="271"/>
      <c r="K213" s="271"/>
      <c r="L213" s="271"/>
      <c r="M213" s="271"/>
    </row>
    <row r="214" spans="2:13">
      <c r="B214" s="271"/>
      <c r="C214" s="271"/>
      <c r="D214" s="277"/>
      <c r="E214" s="271"/>
      <c r="F214" s="271"/>
      <c r="G214" s="271"/>
      <c r="H214" s="271"/>
      <c r="I214" s="271"/>
      <c r="J214" s="271"/>
      <c r="K214" s="271"/>
      <c r="L214" s="271"/>
      <c r="M214" s="271"/>
    </row>
    <row r="215" spans="2:13">
      <c r="B215" s="271"/>
      <c r="C215" s="271"/>
      <c r="D215" s="277"/>
      <c r="E215" s="271"/>
      <c r="F215" s="271"/>
      <c r="G215" s="271"/>
      <c r="H215" s="271"/>
      <c r="I215" s="271"/>
      <c r="J215" s="271"/>
      <c r="K215" s="271"/>
      <c r="L215" s="271"/>
      <c r="M215" s="271"/>
    </row>
    <row r="216" spans="2:13">
      <c r="B216" s="271"/>
      <c r="C216" s="271"/>
      <c r="D216" s="277"/>
      <c r="E216" s="271"/>
      <c r="F216" s="271"/>
      <c r="G216" s="271"/>
      <c r="H216" s="271"/>
      <c r="I216" s="271"/>
      <c r="J216" s="271"/>
      <c r="K216" s="271"/>
      <c r="L216" s="271"/>
      <c r="M216" s="271"/>
    </row>
    <row r="217" spans="2:13">
      <c r="B217" s="271"/>
      <c r="C217" s="271"/>
      <c r="D217" s="277"/>
      <c r="E217" s="271"/>
      <c r="F217" s="271"/>
      <c r="G217" s="271"/>
      <c r="H217" s="271"/>
      <c r="I217" s="271"/>
      <c r="J217" s="271"/>
      <c r="K217" s="271"/>
      <c r="L217" s="271"/>
      <c r="M217" s="271"/>
    </row>
    <row r="218" spans="2:13">
      <c r="B218" s="271"/>
      <c r="C218" s="271"/>
      <c r="D218" s="277"/>
      <c r="E218" s="271"/>
      <c r="F218" s="271"/>
      <c r="G218" s="271"/>
      <c r="H218" s="271"/>
      <c r="I218" s="271"/>
      <c r="J218" s="271"/>
      <c r="K218" s="271"/>
      <c r="L218" s="271"/>
      <c r="M218" s="271"/>
    </row>
    <row r="219" spans="2:13">
      <c r="B219" s="271"/>
      <c r="C219" s="271"/>
      <c r="D219" s="277"/>
      <c r="E219" s="271"/>
      <c r="F219" s="271"/>
      <c r="G219" s="271"/>
      <c r="H219" s="271"/>
      <c r="I219" s="271"/>
      <c r="J219" s="271"/>
      <c r="K219" s="271"/>
      <c r="L219" s="271"/>
      <c r="M219" s="271"/>
    </row>
    <row r="220" spans="2:13">
      <c r="B220" s="271"/>
      <c r="C220" s="271"/>
      <c r="D220" s="277"/>
      <c r="E220" s="271"/>
      <c r="F220" s="271"/>
      <c r="G220" s="271"/>
      <c r="H220" s="271"/>
      <c r="I220" s="271"/>
      <c r="J220" s="271"/>
      <c r="K220" s="271"/>
      <c r="L220" s="271"/>
      <c r="M220" s="271"/>
    </row>
    <row r="221" spans="2:13">
      <c r="B221" s="271"/>
      <c r="C221" s="271"/>
      <c r="D221" s="277"/>
      <c r="E221" s="271"/>
      <c r="F221" s="271"/>
      <c r="G221" s="271"/>
      <c r="H221" s="271"/>
      <c r="I221" s="271"/>
      <c r="J221" s="271"/>
      <c r="K221" s="271"/>
      <c r="L221" s="271"/>
      <c r="M221" s="271"/>
    </row>
    <row r="222" spans="2:13">
      <c r="B222" s="271"/>
      <c r="C222" s="271"/>
      <c r="D222" s="277"/>
      <c r="E222" s="271"/>
      <c r="F222" s="271"/>
      <c r="G222" s="271"/>
      <c r="H222" s="271"/>
      <c r="I222" s="271"/>
      <c r="J222" s="271"/>
      <c r="K222" s="271"/>
      <c r="L222" s="271"/>
      <c r="M222" s="271"/>
    </row>
    <row r="223" spans="2:13">
      <c r="B223" s="271"/>
      <c r="C223" s="271"/>
      <c r="D223" s="277"/>
      <c r="E223" s="271"/>
      <c r="F223" s="271"/>
      <c r="G223" s="271"/>
      <c r="H223" s="271"/>
      <c r="I223" s="271"/>
      <c r="J223" s="271"/>
      <c r="K223" s="271"/>
      <c r="L223" s="271"/>
      <c r="M223" s="271"/>
    </row>
    <row r="224" spans="2:13">
      <c r="B224" s="271"/>
      <c r="C224" s="271"/>
      <c r="D224" s="277"/>
      <c r="E224" s="271"/>
      <c r="F224" s="271"/>
      <c r="G224" s="271"/>
      <c r="H224" s="271"/>
      <c r="I224" s="271"/>
      <c r="J224" s="271"/>
      <c r="K224" s="271"/>
      <c r="L224" s="271"/>
      <c r="M224" s="271"/>
    </row>
    <row r="225" spans="2:13">
      <c r="B225" s="271"/>
      <c r="C225" s="271"/>
      <c r="D225" s="277"/>
      <c r="E225" s="271"/>
      <c r="F225" s="271"/>
      <c r="G225" s="271"/>
      <c r="H225" s="271"/>
      <c r="I225" s="271"/>
      <c r="J225" s="271"/>
      <c r="K225" s="271"/>
      <c r="L225" s="271"/>
      <c r="M225" s="271"/>
    </row>
    <row r="226" spans="2:13">
      <c r="B226" s="271"/>
      <c r="C226" s="271"/>
      <c r="D226" s="277"/>
      <c r="E226" s="271"/>
      <c r="F226" s="271"/>
      <c r="G226" s="271"/>
      <c r="H226" s="271"/>
      <c r="I226" s="271"/>
      <c r="J226" s="271"/>
      <c r="K226" s="271"/>
      <c r="L226" s="271"/>
      <c r="M226" s="271"/>
    </row>
    <row r="227" spans="2:13">
      <c r="B227" s="271"/>
      <c r="C227" s="271"/>
      <c r="D227" s="277"/>
      <c r="E227" s="271"/>
      <c r="F227" s="271"/>
      <c r="G227" s="271"/>
      <c r="H227" s="271"/>
      <c r="I227" s="271"/>
      <c r="J227" s="271"/>
      <c r="K227" s="271"/>
      <c r="L227" s="271"/>
      <c r="M227" s="271"/>
    </row>
    <row r="228" spans="2:13">
      <c r="B228" s="271"/>
      <c r="C228" s="271"/>
      <c r="D228" s="277"/>
      <c r="E228" s="271"/>
      <c r="F228" s="271"/>
      <c r="G228" s="271"/>
      <c r="H228" s="271"/>
      <c r="I228" s="271"/>
      <c r="J228" s="271"/>
      <c r="K228" s="271"/>
      <c r="L228" s="271"/>
      <c r="M228" s="271"/>
    </row>
    <row r="229" spans="2:13">
      <c r="B229" s="271"/>
      <c r="C229" s="271"/>
      <c r="D229" s="277"/>
      <c r="E229" s="271"/>
      <c r="F229" s="271"/>
      <c r="G229" s="271"/>
      <c r="H229" s="271"/>
      <c r="I229" s="271"/>
      <c r="J229" s="271"/>
      <c r="K229" s="271"/>
      <c r="L229" s="271"/>
      <c r="M229" s="271"/>
    </row>
    <row r="230" spans="2:13">
      <c r="B230" s="271"/>
      <c r="C230" s="271"/>
      <c r="D230" s="277"/>
      <c r="E230" s="271"/>
      <c r="F230" s="271"/>
      <c r="G230" s="271"/>
      <c r="H230" s="271"/>
      <c r="I230" s="271"/>
      <c r="J230" s="271"/>
      <c r="K230" s="271"/>
      <c r="L230" s="271"/>
      <c r="M230" s="271"/>
    </row>
    <row r="231" spans="2:13">
      <c r="B231" s="271"/>
      <c r="C231" s="271"/>
      <c r="D231" s="277"/>
      <c r="E231" s="271"/>
      <c r="F231" s="271"/>
      <c r="G231" s="271"/>
      <c r="H231" s="271"/>
      <c r="I231" s="271"/>
      <c r="J231" s="271"/>
      <c r="K231" s="271"/>
      <c r="L231" s="271"/>
      <c r="M231" s="271"/>
    </row>
    <row r="232" spans="2:13">
      <c r="B232" s="271"/>
      <c r="C232" s="271"/>
      <c r="D232" s="277"/>
      <c r="E232" s="271"/>
      <c r="F232" s="271"/>
      <c r="G232" s="271"/>
      <c r="H232" s="271"/>
      <c r="I232" s="271"/>
      <c r="J232" s="271"/>
      <c r="K232" s="271"/>
      <c r="L232" s="271"/>
      <c r="M232" s="271"/>
    </row>
    <row r="233" spans="2:13">
      <c r="B233" s="271"/>
      <c r="C233" s="271"/>
      <c r="D233" s="277"/>
      <c r="E233" s="271"/>
      <c r="F233" s="271"/>
      <c r="G233" s="271"/>
      <c r="H233" s="271"/>
      <c r="I233" s="271"/>
      <c r="J233" s="271"/>
      <c r="K233" s="271"/>
      <c r="L233" s="271"/>
      <c r="M233" s="271"/>
    </row>
    <row r="234" spans="2:13">
      <c r="B234" s="271"/>
      <c r="C234" s="271"/>
      <c r="D234" s="277"/>
      <c r="E234" s="271"/>
      <c r="F234" s="271"/>
      <c r="G234" s="271"/>
      <c r="H234" s="271"/>
      <c r="I234" s="271"/>
      <c r="J234" s="271"/>
      <c r="K234" s="271"/>
      <c r="L234" s="271"/>
      <c r="M234" s="271"/>
    </row>
    <row r="235" spans="2:13">
      <c r="B235" s="271"/>
      <c r="C235" s="271"/>
      <c r="D235" s="277"/>
      <c r="E235" s="271"/>
      <c r="F235" s="271"/>
      <c r="G235" s="271"/>
      <c r="H235" s="271"/>
      <c r="I235" s="271"/>
      <c r="J235" s="271"/>
      <c r="K235" s="271"/>
      <c r="L235" s="271"/>
      <c r="M235" s="271"/>
    </row>
    <row r="236" spans="2:13">
      <c r="B236" s="271"/>
      <c r="C236" s="271"/>
      <c r="D236" s="277"/>
      <c r="E236" s="271"/>
      <c r="F236" s="271"/>
      <c r="G236" s="271"/>
      <c r="H236" s="271"/>
      <c r="I236" s="271"/>
      <c r="J236" s="271"/>
      <c r="K236" s="271"/>
      <c r="L236" s="271"/>
      <c r="M236" s="271"/>
    </row>
    <row r="237" spans="2:13">
      <c r="B237" s="271"/>
      <c r="C237" s="271"/>
      <c r="D237" s="277"/>
      <c r="E237" s="271"/>
      <c r="F237" s="271"/>
      <c r="G237" s="271"/>
      <c r="H237" s="271"/>
      <c r="I237" s="271"/>
      <c r="J237" s="271"/>
      <c r="K237" s="271"/>
      <c r="L237" s="271"/>
      <c r="M237" s="271"/>
    </row>
    <row r="238" spans="2:13">
      <c r="B238" s="271"/>
      <c r="C238" s="271"/>
      <c r="D238" s="277"/>
      <c r="E238" s="271"/>
      <c r="F238" s="271"/>
      <c r="G238" s="271"/>
      <c r="H238" s="271"/>
      <c r="I238" s="271"/>
      <c r="J238" s="271"/>
      <c r="K238" s="271"/>
      <c r="L238" s="271"/>
      <c r="M238" s="271"/>
    </row>
    <row r="239" spans="2:13">
      <c r="B239" s="271"/>
      <c r="C239" s="271"/>
      <c r="D239" s="277"/>
      <c r="E239" s="271"/>
      <c r="F239" s="271"/>
      <c r="G239" s="271"/>
      <c r="H239" s="271"/>
      <c r="I239" s="271"/>
      <c r="J239" s="271"/>
      <c r="K239" s="271"/>
      <c r="L239" s="271"/>
      <c r="M239" s="271"/>
    </row>
    <row r="240" spans="2:13">
      <c r="B240" s="271"/>
      <c r="C240" s="271"/>
      <c r="D240" s="277"/>
      <c r="E240" s="271"/>
      <c r="F240" s="271"/>
      <c r="G240" s="271"/>
      <c r="H240" s="271"/>
      <c r="I240" s="271"/>
      <c r="J240" s="271"/>
      <c r="K240" s="271"/>
      <c r="L240" s="271"/>
      <c r="M240" s="271"/>
    </row>
    <row r="241" spans="2:13">
      <c r="B241" s="271"/>
      <c r="C241" s="271"/>
      <c r="D241" s="277"/>
      <c r="E241" s="271"/>
      <c r="F241" s="271"/>
      <c r="G241" s="271"/>
      <c r="H241" s="271"/>
      <c r="I241" s="271"/>
      <c r="J241" s="271"/>
      <c r="K241" s="271"/>
      <c r="L241" s="271"/>
      <c r="M241" s="271"/>
    </row>
    <row r="242" spans="2:13">
      <c r="B242" s="271"/>
      <c r="C242" s="271"/>
      <c r="D242" s="277"/>
      <c r="E242" s="271"/>
      <c r="F242" s="271"/>
      <c r="G242" s="271"/>
      <c r="H242" s="271"/>
      <c r="I242" s="271"/>
      <c r="J242" s="271"/>
      <c r="K242" s="271"/>
      <c r="L242" s="271"/>
      <c r="M242" s="271"/>
    </row>
    <row r="243" spans="2:13">
      <c r="B243" s="271"/>
      <c r="C243" s="271"/>
      <c r="D243" s="277"/>
      <c r="E243" s="271"/>
      <c r="F243" s="271"/>
      <c r="G243" s="271"/>
      <c r="H243" s="271"/>
      <c r="I243" s="271"/>
      <c r="J243" s="271"/>
      <c r="K243" s="271"/>
      <c r="L243" s="271"/>
      <c r="M243" s="271"/>
    </row>
    <row r="244" spans="2:13">
      <c r="B244" s="271"/>
      <c r="C244" s="271"/>
      <c r="D244" s="277"/>
      <c r="E244" s="271"/>
      <c r="F244" s="271"/>
      <c r="G244" s="271"/>
      <c r="H244" s="271"/>
      <c r="I244" s="271"/>
      <c r="J244" s="271"/>
      <c r="K244" s="271"/>
      <c r="L244" s="271"/>
      <c r="M244" s="271"/>
    </row>
    <row r="245" spans="2:13">
      <c r="B245" s="271"/>
      <c r="C245" s="271"/>
      <c r="D245" s="277"/>
      <c r="E245" s="271"/>
      <c r="F245" s="271"/>
      <c r="G245" s="271"/>
      <c r="H245" s="271"/>
      <c r="I245" s="271"/>
      <c r="J245" s="271"/>
      <c r="K245" s="271"/>
      <c r="L245" s="271"/>
      <c r="M245" s="271"/>
    </row>
    <row r="246" spans="2:13">
      <c r="B246" s="271"/>
      <c r="C246" s="271"/>
      <c r="D246" s="277"/>
      <c r="E246" s="271"/>
      <c r="F246" s="271"/>
      <c r="G246" s="271"/>
      <c r="H246" s="271"/>
      <c r="I246" s="271"/>
      <c r="J246" s="271"/>
      <c r="K246" s="271"/>
      <c r="L246" s="271"/>
      <c r="M246" s="271"/>
    </row>
    <row r="247" spans="2:13">
      <c r="B247" s="271"/>
      <c r="C247" s="271"/>
      <c r="D247" s="277"/>
      <c r="E247" s="271"/>
      <c r="F247" s="271"/>
      <c r="G247" s="271"/>
      <c r="H247" s="271"/>
      <c r="I247" s="271"/>
      <c r="J247" s="271"/>
      <c r="K247" s="271"/>
      <c r="L247" s="271"/>
      <c r="M247" s="271"/>
    </row>
    <row r="248" spans="2:13">
      <c r="B248" s="271"/>
      <c r="C248" s="271"/>
      <c r="D248" s="277"/>
      <c r="E248" s="271"/>
      <c r="F248" s="271"/>
      <c r="G248" s="271"/>
      <c r="H248" s="271"/>
      <c r="I248" s="271"/>
      <c r="J248" s="271"/>
      <c r="K248" s="271"/>
      <c r="L248" s="271"/>
      <c r="M248" s="271"/>
    </row>
    <row r="249" spans="2:13">
      <c r="B249" s="271"/>
      <c r="C249" s="271"/>
      <c r="D249" s="277"/>
      <c r="E249" s="271"/>
      <c r="F249" s="271"/>
      <c r="G249" s="271"/>
      <c r="H249" s="271"/>
      <c r="I249" s="271"/>
      <c r="J249" s="271"/>
      <c r="K249" s="271"/>
      <c r="L249" s="271"/>
      <c r="M249" s="271"/>
    </row>
    <row r="250" spans="2:13">
      <c r="B250" s="271"/>
      <c r="C250" s="271"/>
      <c r="D250" s="277"/>
      <c r="E250" s="271"/>
      <c r="F250" s="271"/>
      <c r="G250" s="271"/>
      <c r="H250" s="271"/>
      <c r="I250" s="271"/>
      <c r="J250" s="271"/>
      <c r="K250" s="271"/>
      <c r="L250" s="271"/>
      <c r="M250" s="271"/>
    </row>
    <row r="251" spans="2:13">
      <c r="B251" s="271"/>
      <c r="C251" s="271"/>
      <c r="D251" s="277"/>
      <c r="E251" s="271"/>
      <c r="F251" s="271"/>
      <c r="G251" s="271"/>
      <c r="H251" s="271"/>
      <c r="I251" s="271"/>
      <c r="J251" s="271"/>
      <c r="K251" s="271"/>
      <c r="L251" s="271"/>
      <c r="M251" s="271"/>
    </row>
    <row r="252" spans="2:13">
      <c r="B252" s="271"/>
      <c r="C252" s="271"/>
      <c r="D252" s="277"/>
      <c r="E252" s="271"/>
      <c r="F252" s="271"/>
      <c r="G252" s="271"/>
      <c r="H252" s="271"/>
      <c r="I252" s="271"/>
      <c r="J252" s="271"/>
      <c r="K252" s="271"/>
      <c r="L252" s="271"/>
      <c r="M252" s="271"/>
    </row>
    <row r="253" spans="2:13">
      <c r="B253" s="271"/>
      <c r="C253" s="271"/>
      <c r="D253" s="277"/>
      <c r="E253" s="271"/>
      <c r="F253" s="271"/>
      <c r="G253" s="271"/>
      <c r="H253" s="271"/>
      <c r="I253" s="271"/>
      <c r="J253" s="271"/>
      <c r="K253" s="271"/>
      <c r="L253" s="271"/>
      <c r="M253" s="271"/>
    </row>
    <row r="254" spans="2:13">
      <c r="B254" s="271"/>
      <c r="C254" s="271"/>
      <c r="D254" s="277"/>
      <c r="E254" s="271"/>
      <c r="F254" s="271"/>
      <c r="G254" s="271"/>
      <c r="H254" s="271"/>
      <c r="I254" s="271"/>
      <c r="J254" s="271"/>
      <c r="K254" s="271"/>
      <c r="L254" s="271"/>
      <c r="M254" s="271"/>
    </row>
    <row r="255" spans="2:13">
      <c r="B255" s="271"/>
      <c r="C255" s="271"/>
      <c r="D255" s="277"/>
      <c r="E255" s="271"/>
      <c r="F255" s="271"/>
      <c r="G255" s="271"/>
      <c r="H255" s="271"/>
      <c r="I255" s="271"/>
      <c r="J255" s="271"/>
      <c r="K255" s="271"/>
      <c r="L255" s="271"/>
      <c r="M255" s="271"/>
    </row>
    <row r="256" spans="2:13">
      <c r="B256" s="271"/>
      <c r="C256" s="271"/>
      <c r="D256" s="277"/>
      <c r="E256" s="271"/>
      <c r="F256" s="271"/>
      <c r="G256" s="271"/>
      <c r="H256" s="271"/>
      <c r="I256" s="271"/>
      <c r="J256" s="271"/>
      <c r="K256" s="271"/>
      <c r="L256" s="271"/>
      <c r="M256" s="271"/>
    </row>
    <row r="257" spans="2:13">
      <c r="B257" s="271"/>
      <c r="C257" s="271"/>
      <c r="D257" s="277"/>
      <c r="E257" s="271"/>
      <c r="F257" s="271"/>
      <c r="G257" s="271"/>
      <c r="H257" s="271"/>
      <c r="I257" s="271"/>
      <c r="J257" s="271"/>
      <c r="K257" s="271"/>
      <c r="L257" s="271"/>
      <c r="M257" s="271"/>
    </row>
    <row r="258" spans="2:13">
      <c r="B258" s="271"/>
      <c r="C258" s="271"/>
      <c r="D258" s="277"/>
      <c r="E258" s="271"/>
      <c r="F258" s="271"/>
      <c r="G258" s="271"/>
      <c r="H258" s="271"/>
      <c r="I258" s="271"/>
      <c r="J258" s="271"/>
      <c r="K258" s="271"/>
      <c r="L258" s="271"/>
      <c r="M258" s="271"/>
    </row>
    <row r="259" spans="2:13">
      <c r="B259" s="271"/>
      <c r="C259" s="271"/>
      <c r="D259" s="277"/>
      <c r="E259" s="271"/>
      <c r="F259" s="271"/>
      <c r="G259" s="271"/>
      <c r="H259" s="271"/>
      <c r="I259" s="271"/>
      <c r="J259" s="271"/>
      <c r="K259" s="271"/>
      <c r="L259" s="271"/>
      <c r="M259" s="271"/>
    </row>
    <row r="260" spans="2:13">
      <c r="B260" s="271"/>
      <c r="C260" s="271"/>
      <c r="D260" s="277"/>
      <c r="E260" s="271"/>
      <c r="F260" s="271"/>
      <c r="G260" s="271"/>
      <c r="H260" s="271"/>
      <c r="I260" s="271"/>
      <c r="J260" s="271"/>
      <c r="K260" s="271"/>
      <c r="L260" s="271"/>
      <c r="M260" s="271"/>
    </row>
    <row r="261" spans="2:13">
      <c r="B261" s="271"/>
      <c r="C261" s="271"/>
      <c r="D261" s="277"/>
      <c r="E261" s="271"/>
      <c r="F261" s="271"/>
      <c r="G261" s="271"/>
      <c r="H261" s="271"/>
      <c r="I261" s="271"/>
      <c r="J261" s="271"/>
      <c r="K261" s="271"/>
      <c r="L261" s="271"/>
      <c r="M261" s="271"/>
    </row>
    <row r="262" spans="2:13">
      <c r="B262" s="271"/>
      <c r="C262" s="271"/>
      <c r="D262" s="277"/>
      <c r="E262" s="271"/>
      <c r="F262" s="271"/>
      <c r="G262" s="271"/>
      <c r="H262" s="271"/>
      <c r="I262" s="271"/>
      <c r="J262" s="271"/>
      <c r="K262" s="271"/>
      <c r="L262" s="271"/>
      <c r="M262" s="271"/>
    </row>
    <row r="263" spans="2:13">
      <c r="B263" s="271"/>
      <c r="C263" s="271"/>
      <c r="D263" s="277"/>
      <c r="E263" s="271"/>
      <c r="F263" s="271"/>
      <c r="G263" s="271"/>
      <c r="H263" s="271"/>
      <c r="I263" s="271"/>
      <c r="J263" s="271"/>
      <c r="K263" s="271"/>
      <c r="L263" s="271"/>
      <c r="M263" s="271"/>
    </row>
    <row r="264" spans="2:13">
      <c r="B264" s="271"/>
      <c r="C264" s="271"/>
      <c r="D264" s="277"/>
      <c r="E264" s="271"/>
      <c r="F264" s="271"/>
      <c r="G264" s="271"/>
      <c r="H264" s="271"/>
      <c r="I264" s="271"/>
      <c r="J264" s="271"/>
      <c r="K264" s="271"/>
      <c r="L264" s="271"/>
      <c r="M264" s="271"/>
    </row>
    <row r="265" spans="2:13">
      <c r="B265" s="271"/>
      <c r="C265" s="271"/>
      <c r="D265" s="277"/>
      <c r="E265" s="271"/>
      <c r="F265" s="271"/>
      <c r="G265" s="271"/>
      <c r="H265" s="271"/>
      <c r="I265" s="271"/>
      <c r="J265" s="271"/>
      <c r="K265" s="271"/>
      <c r="L265" s="271"/>
      <c r="M265" s="271"/>
    </row>
    <row r="266" spans="2:13">
      <c r="B266" s="271"/>
      <c r="C266" s="271"/>
      <c r="D266" s="277"/>
      <c r="E266" s="271"/>
      <c r="F266" s="271"/>
      <c r="G266" s="271"/>
      <c r="H266" s="271"/>
      <c r="I266" s="271"/>
      <c r="J266" s="271"/>
      <c r="K266" s="271"/>
      <c r="L266" s="271"/>
      <c r="M266" s="271"/>
    </row>
    <row r="267" spans="2:13">
      <c r="B267" s="271"/>
      <c r="C267" s="271"/>
      <c r="D267" s="277"/>
      <c r="E267" s="271"/>
      <c r="F267" s="271"/>
      <c r="G267" s="271"/>
      <c r="H267" s="271"/>
      <c r="I267" s="271"/>
      <c r="J267" s="271"/>
      <c r="K267" s="271"/>
      <c r="L267" s="271"/>
      <c r="M267" s="271"/>
    </row>
    <row r="268" spans="2:13">
      <c r="B268" s="271"/>
      <c r="C268" s="271"/>
      <c r="D268" s="277"/>
      <c r="E268" s="271"/>
      <c r="F268" s="271"/>
      <c r="G268" s="271"/>
      <c r="H268" s="271"/>
      <c r="I268" s="271"/>
      <c r="J268" s="271"/>
      <c r="K268" s="271"/>
      <c r="L268" s="271"/>
      <c r="M268" s="271"/>
    </row>
    <row r="269" spans="2:13">
      <c r="B269" s="271"/>
      <c r="C269" s="271"/>
      <c r="D269" s="277"/>
      <c r="E269" s="271"/>
      <c r="F269" s="271"/>
      <c r="G269" s="271"/>
      <c r="H269" s="271"/>
      <c r="I269" s="271"/>
      <c r="J269" s="271"/>
      <c r="K269" s="271"/>
      <c r="L269" s="271"/>
      <c r="M269" s="271"/>
    </row>
    <row r="270" spans="2:13">
      <c r="B270" s="271"/>
      <c r="C270" s="271"/>
      <c r="D270" s="277"/>
      <c r="E270" s="271"/>
      <c r="F270" s="271"/>
      <c r="G270" s="271"/>
      <c r="H270" s="271"/>
      <c r="I270" s="271"/>
      <c r="J270" s="271"/>
      <c r="K270" s="271"/>
      <c r="L270" s="271"/>
      <c r="M270" s="271"/>
    </row>
    <row r="271" spans="2:13">
      <c r="B271" s="271"/>
      <c r="C271" s="271"/>
      <c r="D271" s="277"/>
      <c r="E271" s="271"/>
      <c r="F271" s="271"/>
      <c r="G271" s="271"/>
      <c r="H271" s="271"/>
      <c r="I271" s="271"/>
      <c r="J271" s="271"/>
      <c r="K271" s="271"/>
      <c r="L271" s="271"/>
      <c r="M271" s="271"/>
    </row>
    <row r="272" spans="2:13">
      <c r="B272" s="271"/>
      <c r="C272" s="271"/>
      <c r="D272" s="277"/>
      <c r="E272" s="271"/>
      <c r="F272" s="271"/>
      <c r="G272" s="271"/>
      <c r="H272" s="271"/>
      <c r="I272" s="271"/>
      <c r="J272" s="271"/>
      <c r="K272" s="271"/>
      <c r="L272" s="271"/>
      <c r="M272" s="271"/>
    </row>
    <row r="273" spans="2:13">
      <c r="B273" s="271"/>
      <c r="C273" s="271"/>
      <c r="D273" s="277"/>
      <c r="E273" s="271"/>
      <c r="F273" s="271"/>
      <c r="G273" s="271"/>
      <c r="H273" s="271"/>
      <c r="I273" s="271"/>
      <c r="J273" s="271"/>
      <c r="K273" s="271"/>
      <c r="L273" s="271"/>
      <c r="M273" s="271"/>
    </row>
    <row r="274" spans="2:13">
      <c r="B274" s="271"/>
      <c r="C274" s="271"/>
      <c r="D274" s="277"/>
      <c r="E274" s="271"/>
      <c r="F274" s="271"/>
      <c r="G274" s="271"/>
      <c r="H274" s="271"/>
      <c r="I274" s="271"/>
      <c r="J274" s="271"/>
      <c r="K274" s="271"/>
      <c r="L274" s="271"/>
      <c r="M274" s="271"/>
    </row>
    <row r="275" spans="2:13">
      <c r="B275" s="271"/>
      <c r="C275" s="271"/>
      <c r="D275" s="277"/>
      <c r="E275" s="271"/>
      <c r="F275" s="271"/>
      <c r="G275" s="271"/>
      <c r="H275" s="271"/>
      <c r="I275" s="271"/>
      <c r="J275" s="271"/>
      <c r="K275" s="271"/>
      <c r="L275" s="271"/>
      <c r="M275" s="271"/>
    </row>
    <row r="276" spans="2:13">
      <c r="B276" s="271"/>
      <c r="C276" s="271"/>
      <c r="D276" s="277"/>
      <c r="E276" s="271"/>
      <c r="F276" s="271"/>
      <c r="G276" s="271"/>
      <c r="H276" s="271"/>
      <c r="I276" s="271"/>
      <c r="J276" s="271"/>
      <c r="K276" s="271"/>
      <c r="L276" s="271"/>
      <c r="M276" s="271"/>
    </row>
    <row r="277" spans="2:13">
      <c r="B277" s="271"/>
      <c r="C277" s="271"/>
      <c r="D277" s="277"/>
      <c r="E277" s="271"/>
      <c r="F277" s="271"/>
      <c r="G277" s="271"/>
      <c r="H277" s="271"/>
      <c r="I277" s="271"/>
      <c r="J277" s="271"/>
      <c r="K277" s="271"/>
      <c r="L277" s="271"/>
      <c r="M277" s="271"/>
    </row>
    <row r="278" spans="2:13">
      <c r="B278" s="271"/>
      <c r="C278" s="271"/>
      <c r="D278" s="277"/>
      <c r="E278" s="271"/>
      <c r="F278" s="271"/>
      <c r="G278" s="271"/>
      <c r="H278" s="271"/>
      <c r="I278" s="271"/>
      <c r="J278" s="271"/>
      <c r="K278" s="271"/>
      <c r="L278" s="271"/>
      <c r="M278" s="271"/>
    </row>
    <row r="279" spans="2:13">
      <c r="B279" s="271"/>
      <c r="C279" s="271"/>
      <c r="D279" s="277"/>
      <c r="E279" s="271"/>
      <c r="F279" s="271"/>
      <c r="G279" s="271"/>
      <c r="H279" s="271"/>
      <c r="I279" s="271"/>
      <c r="J279" s="271"/>
      <c r="K279" s="271"/>
      <c r="L279" s="271"/>
      <c r="M279" s="271"/>
    </row>
    <row r="280" spans="2:13">
      <c r="B280" s="271"/>
      <c r="C280" s="271"/>
      <c r="D280" s="277"/>
      <c r="E280" s="271"/>
      <c r="F280" s="271"/>
      <c r="G280" s="271"/>
      <c r="H280" s="271"/>
      <c r="I280" s="271"/>
      <c r="J280" s="271"/>
      <c r="K280" s="271"/>
      <c r="L280" s="271"/>
      <c r="M280" s="271"/>
    </row>
    <row r="281" spans="2:13">
      <c r="B281" s="271"/>
      <c r="C281" s="271"/>
      <c r="D281" s="277"/>
      <c r="E281" s="271"/>
      <c r="F281" s="271"/>
      <c r="G281" s="271"/>
      <c r="H281" s="271"/>
      <c r="I281" s="271"/>
      <c r="J281" s="271"/>
      <c r="K281" s="271"/>
      <c r="L281" s="271"/>
      <c r="M281" s="271"/>
    </row>
    <row r="282" spans="2:13">
      <c r="B282" s="271"/>
      <c r="C282" s="271"/>
      <c r="D282" s="277"/>
      <c r="E282" s="271"/>
      <c r="F282" s="271"/>
      <c r="G282" s="271"/>
      <c r="H282" s="271"/>
      <c r="I282" s="271"/>
      <c r="J282" s="271"/>
      <c r="K282" s="271"/>
      <c r="L282" s="271"/>
      <c r="M282" s="271"/>
    </row>
    <row r="283" spans="2:13">
      <c r="B283" s="271"/>
      <c r="C283" s="271"/>
      <c r="D283" s="277"/>
      <c r="E283" s="271"/>
      <c r="F283" s="271"/>
      <c r="G283" s="271"/>
      <c r="H283" s="271"/>
      <c r="I283" s="271"/>
      <c r="J283" s="271"/>
      <c r="K283" s="271"/>
      <c r="L283" s="271"/>
      <c r="M283" s="271"/>
    </row>
    <row r="284" spans="2:13">
      <c r="B284" s="271"/>
      <c r="C284" s="271"/>
      <c r="D284" s="277"/>
      <c r="E284" s="271"/>
      <c r="F284" s="271"/>
      <c r="G284" s="271"/>
      <c r="H284" s="271"/>
      <c r="I284" s="271"/>
      <c r="J284" s="271"/>
      <c r="K284" s="271"/>
      <c r="L284" s="271"/>
      <c r="M284" s="271"/>
    </row>
    <row r="285" spans="2:13">
      <c r="B285" s="271"/>
      <c r="C285" s="271"/>
      <c r="D285" s="277"/>
      <c r="E285" s="271"/>
      <c r="F285" s="271"/>
      <c r="G285" s="271"/>
      <c r="H285" s="271"/>
      <c r="I285" s="271"/>
      <c r="J285" s="271"/>
      <c r="K285" s="271"/>
      <c r="L285" s="271"/>
      <c r="M285" s="271"/>
    </row>
    <row r="286" spans="2:13">
      <c r="B286" s="271"/>
      <c r="C286" s="271"/>
      <c r="D286" s="277"/>
      <c r="E286" s="271"/>
      <c r="F286" s="271"/>
      <c r="G286" s="271"/>
      <c r="H286" s="271"/>
      <c r="I286" s="271"/>
      <c r="J286" s="271"/>
      <c r="K286" s="271"/>
      <c r="L286" s="271"/>
      <c r="M286" s="271"/>
    </row>
    <row r="287" spans="2:13">
      <c r="B287" s="271"/>
      <c r="C287" s="271"/>
      <c r="D287" s="277"/>
      <c r="E287" s="271"/>
      <c r="F287" s="271"/>
      <c r="G287" s="271"/>
      <c r="H287" s="271"/>
      <c r="I287" s="271"/>
      <c r="J287" s="271"/>
      <c r="K287" s="271"/>
      <c r="L287" s="271"/>
      <c r="M287" s="271"/>
    </row>
    <row r="288" spans="2:13">
      <c r="B288" s="271"/>
      <c r="C288" s="271"/>
      <c r="D288" s="277"/>
      <c r="E288" s="271"/>
      <c r="F288" s="271"/>
      <c r="G288" s="271"/>
      <c r="H288" s="271"/>
      <c r="I288" s="271"/>
      <c r="J288" s="271"/>
      <c r="K288" s="271"/>
      <c r="L288" s="271"/>
      <c r="M288" s="271"/>
    </row>
    <row r="289" spans="2:13">
      <c r="B289" s="271"/>
      <c r="C289" s="271"/>
      <c r="D289" s="277"/>
      <c r="E289" s="271"/>
      <c r="F289" s="271"/>
      <c r="G289" s="271"/>
      <c r="H289" s="271"/>
      <c r="I289" s="271"/>
      <c r="J289" s="271"/>
      <c r="K289" s="271"/>
      <c r="L289" s="271"/>
      <c r="M289" s="271"/>
    </row>
    <row r="290" spans="2:13">
      <c r="B290" s="271"/>
      <c r="C290" s="271"/>
      <c r="D290" s="277"/>
      <c r="E290" s="271"/>
      <c r="F290" s="271"/>
      <c r="G290" s="271"/>
      <c r="H290" s="271"/>
      <c r="I290" s="271"/>
      <c r="J290" s="271"/>
      <c r="K290" s="271"/>
      <c r="L290" s="271"/>
      <c r="M290" s="271"/>
    </row>
    <row r="291" spans="2:13">
      <c r="B291" s="271"/>
      <c r="C291" s="271"/>
      <c r="D291" s="277"/>
      <c r="E291" s="271"/>
      <c r="F291" s="271"/>
      <c r="G291" s="271"/>
      <c r="H291" s="271"/>
      <c r="I291" s="271"/>
      <c r="J291" s="271"/>
      <c r="K291" s="271"/>
      <c r="L291" s="271"/>
      <c r="M291" s="271"/>
    </row>
    <row r="292" spans="2:13">
      <c r="B292" s="271"/>
      <c r="C292" s="271"/>
      <c r="D292" s="277"/>
      <c r="E292" s="271"/>
      <c r="F292" s="271"/>
      <c r="G292" s="271"/>
      <c r="H292" s="271"/>
      <c r="I292" s="271"/>
      <c r="J292" s="271"/>
      <c r="K292" s="271"/>
      <c r="L292" s="271"/>
      <c r="M292" s="271"/>
    </row>
    <row r="293" spans="2:13">
      <c r="B293" s="271"/>
      <c r="C293" s="271"/>
      <c r="D293" s="277"/>
      <c r="E293" s="271"/>
      <c r="F293" s="271"/>
      <c r="G293" s="271"/>
      <c r="H293" s="271"/>
      <c r="I293" s="271"/>
      <c r="J293" s="271"/>
      <c r="K293" s="271"/>
      <c r="L293" s="271"/>
      <c r="M293" s="271"/>
    </row>
    <row r="294" spans="2:13">
      <c r="B294" s="271"/>
      <c r="C294" s="271"/>
      <c r="D294" s="277"/>
      <c r="E294" s="271"/>
      <c r="F294" s="271"/>
      <c r="G294" s="271"/>
      <c r="H294" s="271"/>
      <c r="I294" s="271"/>
      <c r="J294" s="271"/>
      <c r="K294" s="271"/>
      <c r="L294" s="271"/>
      <c r="M294" s="271"/>
    </row>
    <row r="295" spans="2:13">
      <c r="B295" s="271"/>
      <c r="C295" s="271"/>
      <c r="D295" s="277"/>
      <c r="E295" s="271"/>
      <c r="F295" s="271"/>
      <c r="G295" s="271"/>
      <c r="H295" s="271"/>
      <c r="I295" s="271"/>
      <c r="J295" s="271"/>
      <c r="K295" s="271"/>
      <c r="L295" s="271"/>
      <c r="M295" s="271"/>
    </row>
    <row r="296" spans="2:13">
      <c r="B296" s="271"/>
      <c r="C296" s="271"/>
      <c r="D296" s="277"/>
      <c r="E296" s="271"/>
      <c r="F296" s="271"/>
      <c r="G296" s="271"/>
      <c r="H296" s="271"/>
      <c r="I296" s="271"/>
      <c r="J296" s="271"/>
      <c r="K296" s="271"/>
      <c r="L296" s="271"/>
      <c r="M296" s="271"/>
    </row>
    <row r="297" spans="2:13">
      <c r="B297" s="271"/>
      <c r="C297" s="271"/>
      <c r="D297" s="277"/>
      <c r="E297" s="271"/>
      <c r="F297" s="271"/>
      <c r="G297" s="271"/>
      <c r="H297" s="271"/>
      <c r="I297" s="271"/>
      <c r="J297" s="271"/>
      <c r="K297" s="271"/>
      <c r="L297" s="271"/>
      <c r="M297" s="271"/>
    </row>
    <row r="298" spans="2:13">
      <c r="B298" s="271"/>
      <c r="C298" s="271"/>
      <c r="D298" s="277"/>
      <c r="E298" s="271"/>
      <c r="F298" s="271"/>
      <c r="G298" s="271"/>
      <c r="H298" s="271"/>
      <c r="I298" s="271"/>
      <c r="J298" s="271"/>
      <c r="K298" s="271"/>
      <c r="L298" s="271"/>
      <c r="M298" s="271"/>
    </row>
    <row r="299" spans="2:13">
      <c r="B299" s="271"/>
      <c r="C299" s="271"/>
      <c r="D299" s="277"/>
      <c r="E299" s="271"/>
      <c r="F299" s="271"/>
      <c r="G299" s="271"/>
      <c r="H299" s="271"/>
      <c r="I299" s="271"/>
      <c r="J299" s="271"/>
      <c r="K299" s="271"/>
      <c r="L299" s="271"/>
      <c r="M299" s="271"/>
    </row>
    <row r="300" spans="2:13">
      <c r="B300" s="271"/>
      <c r="C300" s="271"/>
      <c r="D300" s="277"/>
      <c r="E300" s="271"/>
      <c r="F300" s="271"/>
      <c r="G300" s="271"/>
      <c r="H300" s="271"/>
      <c r="I300" s="271"/>
      <c r="J300" s="271"/>
      <c r="K300" s="271"/>
      <c r="L300" s="271"/>
      <c r="M300" s="271"/>
    </row>
    <row r="301" spans="2:13">
      <c r="B301" s="271"/>
      <c r="C301" s="271"/>
      <c r="D301" s="277"/>
      <c r="E301" s="271"/>
      <c r="F301" s="271"/>
      <c r="G301" s="271"/>
      <c r="H301" s="271"/>
      <c r="I301" s="271"/>
      <c r="J301" s="271"/>
      <c r="K301" s="271"/>
      <c r="L301" s="271"/>
      <c r="M301" s="271"/>
    </row>
    <row r="302" spans="2:13">
      <c r="I302" s="271"/>
      <c r="J302" s="271"/>
      <c r="K302" s="271"/>
      <c r="L302" s="271"/>
      <c r="M302" s="271"/>
    </row>
    <row r="303" spans="2:13">
      <c r="I303" s="271"/>
      <c r="J303" s="271"/>
      <c r="K303" s="271"/>
      <c r="L303" s="271"/>
      <c r="M303" s="271"/>
    </row>
    <row r="304" spans="2:13">
      <c r="I304" s="271"/>
      <c r="J304" s="271"/>
      <c r="K304" s="271"/>
      <c r="L304" s="271"/>
      <c r="M304" s="271"/>
    </row>
    <row r="305" spans="9:13">
      <c r="I305" s="271"/>
      <c r="J305" s="271"/>
      <c r="K305" s="271"/>
      <c r="L305" s="271"/>
      <c r="M305" s="271"/>
    </row>
    <row r="306" spans="9:13">
      <c r="I306" s="271"/>
      <c r="J306" s="271"/>
      <c r="K306" s="271"/>
      <c r="L306" s="271"/>
      <c r="M306" s="271"/>
    </row>
    <row r="307" spans="9:13">
      <c r="I307" s="271"/>
      <c r="J307" s="271"/>
      <c r="K307" s="271"/>
      <c r="L307" s="271"/>
      <c r="M307" s="271"/>
    </row>
    <row r="308" spans="9:13">
      <c r="I308" s="271"/>
      <c r="J308" s="271"/>
      <c r="K308" s="271"/>
      <c r="L308" s="271"/>
      <c r="M308" s="271"/>
    </row>
    <row r="309" spans="9:13">
      <c r="I309" s="271"/>
      <c r="J309" s="271"/>
      <c r="K309" s="271"/>
      <c r="L309" s="271"/>
      <c r="M309" s="271"/>
    </row>
    <row r="310" spans="9:13">
      <c r="I310" s="271"/>
      <c r="J310" s="271"/>
      <c r="K310" s="271"/>
      <c r="L310" s="271"/>
      <c r="M310" s="271"/>
    </row>
    <row r="311" spans="9:13">
      <c r="I311" s="271"/>
      <c r="J311" s="271"/>
      <c r="K311" s="271"/>
      <c r="L311" s="271"/>
      <c r="M311" s="271"/>
    </row>
    <row r="312" spans="9:13">
      <c r="I312" s="271"/>
      <c r="J312" s="271"/>
      <c r="K312" s="271"/>
      <c r="L312" s="271"/>
      <c r="M312" s="271"/>
    </row>
    <row r="313" spans="9:13">
      <c r="I313" s="271"/>
      <c r="J313" s="271"/>
      <c r="K313" s="271"/>
      <c r="L313" s="271"/>
      <c r="M313" s="271"/>
    </row>
    <row r="314" spans="9:13">
      <c r="I314" s="271"/>
      <c r="J314" s="271"/>
      <c r="K314" s="271"/>
      <c r="L314" s="271"/>
      <c r="M314" s="271"/>
    </row>
    <row r="315" spans="9:13">
      <c r="I315" s="271"/>
      <c r="J315" s="271"/>
      <c r="K315" s="271"/>
      <c r="L315" s="271"/>
      <c r="M315" s="271"/>
    </row>
    <row r="316" spans="9:13">
      <c r="I316" s="271"/>
      <c r="J316" s="271"/>
      <c r="K316" s="271"/>
      <c r="L316" s="271"/>
      <c r="M316" s="271"/>
    </row>
    <row r="317" spans="9:13">
      <c r="I317" s="271"/>
      <c r="J317" s="271"/>
      <c r="K317" s="271"/>
      <c r="L317" s="271"/>
      <c r="M317" s="271"/>
    </row>
    <row r="318" spans="9:13">
      <c r="I318" s="271"/>
      <c r="J318" s="271"/>
      <c r="K318" s="271"/>
      <c r="L318" s="271"/>
      <c r="M318" s="271"/>
    </row>
    <row r="319" spans="9:13">
      <c r="I319" s="271"/>
      <c r="J319" s="271"/>
      <c r="K319" s="271"/>
      <c r="L319" s="271"/>
      <c r="M319" s="271"/>
    </row>
    <row r="320" spans="9:13">
      <c r="I320" s="271"/>
      <c r="J320" s="271"/>
      <c r="K320" s="271"/>
      <c r="L320" s="271"/>
      <c r="M320" s="271"/>
    </row>
    <row r="321" spans="9:13">
      <c r="I321" s="271"/>
      <c r="J321" s="271"/>
      <c r="K321" s="271"/>
      <c r="L321" s="271"/>
      <c r="M321" s="271"/>
    </row>
    <row r="322" spans="9:13">
      <c r="I322" s="271"/>
      <c r="J322" s="271"/>
      <c r="K322" s="271"/>
      <c r="L322" s="271"/>
      <c r="M322" s="271"/>
    </row>
    <row r="323" spans="9:13">
      <c r="I323" s="271"/>
      <c r="J323" s="271"/>
      <c r="K323" s="271"/>
      <c r="L323" s="271"/>
      <c r="M323" s="271"/>
    </row>
    <row r="324" spans="9:13">
      <c r="I324" s="271"/>
      <c r="J324" s="271"/>
      <c r="K324" s="271"/>
      <c r="L324" s="271"/>
      <c r="M324" s="271"/>
    </row>
    <row r="325" spans="9:13">
      <c r="I325" s="271"/>
      <c r="J325" s="271"/>
      <c r="K325" s="271"/>
      <c r="L325" s="271"/>
      <c r="M325" s="271"/>
    </row>
    <row r="326" spans="9:13">
      <c r="I326" s="271"/>
      <c r="J326" s="271"/>
      <c r="K326" s="271"/>
      <c r="L326" s="271"/>
      <c r="M326" s="271"/>
    </row>
    <row r="327" spans="9:13">
      <c r="I327" s="271"/>
      <c r="J327" s="271"/>
      <c r="K327" s="271"/>
      <c r="L327" s="271"/>
      <c r="M327" s="271"/>
    </row>
    <row r="328" spans="9:13">
      <c r="I328" s="271"/>
      <c r="J328" s="271"/>
      <c r="K328" s="271"/>
      <c r="L328" s="271"/>
      <c r="M328" s="271"/>
    </row>
    <row r="329" spans="9:13">
      <c r="I329" s="271"/>
      <c r="J329" s="271"/>
      <c r="K329" s="271"/>
      <c r="L329" s="271"/>
      <c r="M329" s="271"/>
    </row>
    <row r="330" spans="9:13">
      <c r="I330" s="271"/>
      <c r="J330" s="271"/>
      <c r="K330" s="271"/>
      <c r="L330" s="271"/>
      <c r="M330" s="271"/>
    </row>
  </sheetData>
  <mergeCells count="181">
    <mergeCell ref="A87:A88"/>
    <mergeCell ref="F87:F88"/>
    <mergeCell ref="G87:G88"/>
    <mergeCell ref="H87:H88"/>
    <mergeCell ref="A89:A90"/>
    <mergeCell ref="F89:F90"/>
    <mergeCell ref="G89:G90"/>
    <mergeCell ref="H89:H90"/>
    <mergeCell ref="A81:A82"/>
    <mergeCell ref="F81:F82"/>
    <mergeCell ref="G81:G82"/>
    <mergeCell ref="H81:H82"/>
    <mergeCell ref="A83:A84"/>
    <mergeCell ref="F83:F84"/>
    <mergeCell ref="G83:G84"/>
    <mergeCell ref="H83:H84"/>
    <mergeCell ref="A85:A86"/>
    <mergeCell ref="F85:F86"/>
    <mergeCell ref="G85:G86"/>
    <mergeCell ref="H85:H86"/>
    <mergeCell ref="A77:A78"/>
    <mergeCell ref="F77:F78"/>
    <mergeCell ref="G77:G78"/>
    <mergeCell ref="H77:H78"/>
    <mergeCell ref="A91:A92"/>
    <mergeCell ref="F91:F92"/>
    <mergeCell ref="G91:G92"/>
    <mergeCell ref="H91:H92"/>
    <mergeCell ref="A71:A72"/>
    <mergeCell ref="F71:F72"/>
    <mergeCell ref="G71:G72"/>
    <mergeCell ref="H71:H72"/>
    <mergeCell ref="A73:A74"/>
    <mergeCell ref="F73:F74"/>
    <mergeCell ref="G73:G74"/>
    <mergeCell ref="H73:H74"/>
    <mergeCell ref="A75:A76"/>
    <mergeCell ref="F75:F76"/>
    <mergeCell ref="G75:G76"/>
    <mergeCell ref="H75:H76"/>
    <mergeCell ref="A79:A80"/>
    <mergeCell ref="F79:F80"/>
    <mergeCell ref="G79:G80"/>
    <mergeCell ref="H79:H80"/>
    <mergeCell ref="F69:F70"/>
    <mergeCell ref="G69:G70"/>
    <mergeCell ref="H69:H70"/>
    <mergeCell ref="F65:F66"/>
    <mergeCell ref="G65:G66"/>
    <mergeCell ref="H65:H66"/>
    <mergeCell ref="F67:F68"/>
    <mergeCell ref="G67:G68"/>
    <mergeCell ref="H67:H68"/>
    <mergeCell ref="F63:F64"/>
    <mergeCell ref="G63:G64"/>
    <mergeCell ref="H63:H64"/>
    <mergeCell ref="G57:G58"/>
    <mergeCell ref="H57:H58"/>
    <mergeCell ref="F51:F52"/>
    <mergeCell ref="F53:F54"/>
    <mergeCell ref="G53:G54"/>
    <mergeCell ref="H53:H54"/>
    <mergeCell ref="F55:F56"/>
    <mergeCell ref="H51:H52"/>
    <mergeCell ref="F61:F62"/>
    <mergeCell ref="G61:G62"/>
    <mergeCell ref="H61:H62"/>
    <mergeCell ref="F59:F60"/>
    <mergeCell ref="G59:G60"/>
    <mergeCell ref="H59:H60"/>
    <mergeCell ref="G55:G56"/>
    <mergeCell ref="H55:H56"/>
    <mergeCell ref="F57:F58"/>
    <mergeCell ref="H37:H38"/>
    <mergeCell ref="F41:F42"/>
    <mergeCell ref="G41:G42"/>
    <mergeCell ref="H41:H42"/>
    <mergeCell ref="F33:F34"/>
    <mergeCell ref="G33:G34"/>
    <mergeCell ref="H33:H34"/>
    <mergeCell ref="H35:H36"/>
    <mergeCell ref="G29:G30"/>
    <mergeCell ref="H29:H30"/>
    <mergeCell ref="F31:F32"/>
    <mergeCell ref="G31:G32"/>
    <mergeCell ref="H31:H32"/>
    <mergeCell ref="F29:F30"/>
    <mergeCell ref="F35:F36"/>
    <mergeCell ref="G35:G36"/>
    <mergeCell ref="F37:F38"/>
    <mergeCell ref="G37:G38"/>
    <mergeCell ref="G25:G26"/>
    <mergeCell ref="H25:H26"/>
    <mergeCell ref="F27:F28"/>
    <mergeCell ref="G27:G28"/>
    <mergeCell ref="H27:H28"/>
    <mergeCell ref="F25:F26"/>
    <mergeCell ref="G21:G22"/>
    <mergeCell ref="H21:H22"/>
    <mergeCell ref="F23:F24"/>
    <mergeCell ref="G23:G24"/>
    <mergeCell ref="H23:H24"/>
    <mergeCell ref="F21:F22"/>
    <mergeCell ref="G17:G18"/>
    <mergeCell ref="H17:H18"/>
    <mergeCell ref="F19:F20"/>
    <mergeCell ref="G19:G20"/>
    <mergeCell ref="H19:H20"/>
    <mergeCell ref="F17:F18"/>
    <mergeCell ref="H13:H14"/>
    <mergeCell ref="F15:F16"/>
    <mergeCell ref="G15:G16"/>
    <mergeCell ref="H15:H16"/>
    <mergeCell ref="F13:F14"/>
    <mergeCell ref="G13:G14"/>
    <mergeCell ref="H9:H10"/>
    <mergeCell ref="F11:F12"/>
    <mergeCell ref="G11:G12"/>
    <mergeCell ref="H11:H12"/>
    <mergeCell ref="F9:F10"/>
    <mergeCell ref="G9:G10"/>
    <mergeCell ref="A1:E1"/>
    <mergeCell ref="F7:F8"/>
    <mergeCell ref="G7:G8"/>
    <mergeCell ref="H7:H8"/>
    <mergeCell ref="C3:E3"/>
    <mergeCell ref="F3:H3"/>
    <mergeCell ref="A3:B5"/>
    <mergeCell ref="C4:C5"/>
    <mergeCell ref="F4:F5"/>
    <mergeCell ref="A7:A8"/>
    <mergeCell ref="A9:A10"/>
    <mergeCell ref="A11:A12"/>
    <mergeCell ref="D94:H94"/>
    <mergeCell ref="F39:F40"/>
    <mergeCell ref="G39:G40"/>
    <mergeCell ref="H39:H40"/>
    <mergeCell ref="F43:F44"/>
    <mergeCell ref="A39:A40"/>
    <mergeCell ref="A41:A42"/>
    <mergeCell ref="A43:A44"/>
    <mergeCell ref="A67:A68"/>
    <mergeCell ref="A93:E93"/>
    <mergeCell ref="F93:H93"/>
    <mergeCell ref="A69:A70"/>
    <mergeCell ref="G43:G44"/>
    <mergeCell ref="H43:H44"/>
    <mergeCell ref="F45:F46"/>
    <mergeCell ref="G45:G46"/>
    <mergeCell ref="H45:H46"/>
    <mergeCell ref="G51:G52"/>
    <mergeCell ref="F47:F48"/>
    <mergeCell ref="G47:G48"/>
    <mergeCell ref="H47:H48"/>
    <mergeCell ref="F49:F50"/>
    <mergeCell ref="G49:G50"/>
    <mergeCell ref="H49:H50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45:A46"/>
    <mergeCell ref="A47:A48"/>
    <mergeCell ref="A49:A50"/>
    <mergeCell ref="A51:A52"/>
    <mergeCell ref="A63:A64"/>
    <mergeCell ref="A65:A66"/>
    <mergeCell ref="A53:A54"/>
    <mergeCell ref="A55:A56"/>
    <mergeCell ref="A57:A58"/>
    <mergeCell ref="A59:A60"/>
    <mergeCell ref="A35:A36"/>
    <mergeCell ref="A37:A38"/>
    <mergeCell ref="A61:A62"/>
  </mergeCells>
  <phoneticPr fontId="3"/>
  <pageMargins left="0.78740157480314965" right="0.78740157480314965" top="0.78740157480314965" bottom="0.59055118110236227" header="0.51181102362204722" footer="0.31496062992125984"/>
  <pageSetup paperSize="9" firstPageNumber="226" orientation="portrait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view="pageBreakPreview" zoomScaleNormal="120" zoomScaleSheetLayoutView="100" workbookViewId="0">
      <selection activeCell="F36" sqref="F36"/>
    </sheetView>
  </sheetViews>
  <sheetFormatPr defaultRowHeight="13.5" outlineLevelRow="1"/>
  <cols>
    <col min="1" max="1" width="12.125" style="73" customWidth="1"/>
    <col min="2" max="2" width="5" style="73" bestFit="1" customWidth="1"/>
    <col min="3" max="3" width="13" style="75" bestFit="1" customWidth="1"/>
    <col min="4" max="5" width="12" style="73" bestFit="1" customWidth="1"/>
    <col min="6" max="6" width="10.75" style="73" customWidth="1"/>
    <col min="7" max="7" width="11.625" style="73" customWidth="1"/>
    <col min="8" max="8" width="10.5" style="73" customWidth="1"/>
    <col min="9" max="9" width="12" style="73" bestFit="1" customWidth="1"/>
    <col min="10" max="10" width="11" style="73" bestFit="1" customWidth="1"/>
    <col min="11" max="14" width="12" style="73" bestFit="1" customWidth="1"/>
    <col min="15" max="15" width="13" style="73" bestFit="1" customWidth="1"/>
    <col min="16" max="16" width="13.25" style="73" bestFit="1" customWidth="1"/>
    <col min="17" max="17" width="10.625" style="73" bestFit="1" customWidth="1"/>
    <col min="18" max="18" width="11.75" style="73" bestFit="1" customWidth="1"/>
    <col min="19" max="16384" width="9" style="73"/>
  </cols>
  <sheetData>
    <row r="1" spans="1:18" ht="22.5" customHeight="1">
      <c r="A1" s="69" t="s">
        <v>610</v>
      </c>
      <c r="B1" s="69"/>
      <c r="C1" s="69"/>
      <c r="D1" s="69"/>
      <c r="E1" s="69"/>
      <c r="F1" s="69"/>
      <c r="I1" s="69"/>
    </row>
    <row r="2" spans="1:18" ht="22.5" customHeight="1" thickBot="1">
      <c r="A2" s="1"/>
      <c r="G2" s="76"/>
    </row>
    <row r="3" spans="1:18" ht="13.5" customHeight="1">
      <c r="A3" s="295" t="s">
        <v>405</v>
      </c>
      <c r="B3" s="294"/>
      <c r="C3" s="294" t="s">
        <v>406</v>
      </c>
      <c r="D3" s="296" t="s">
        <v>407</v>
      </c>
      <c r="E3" s="297"/>
      <c r="F3" s="297"/>
      <c r="G3" s="297"/>
      <c r="H3" s="297"/>
      <c r="I3" s="297"/>
      <c r="J3" s="297"/>
      <c r="K3" s="298"/>
      <c r="L3" s="294" t="s">
        <v>408</v>
      </c>
      <c r="M3" s="294"/>
      <c r="N3" s="294"/>
      <c r="O3" s="289" t="s">
        <v>0</v>
      </c>
      <c r="P3" s="2"/>
    </row>
    <row r="4" spans="1:18">
      <c r="A4" s="281"/>
      <c r="B4" s="291"/>
      <c r="C4" s="291"/>
      <c r="D4" s="22" t="s">
        <v>1</v>
      </c>
      <c r="E4" s="22" t="s">
        <v>2</v>
      </c>
      <c r="F4" s="22" t="s">
        <v>409</v>
      </c>
      <c r="G4" s="22" t="s">
        <v>424</v>
      </c>
      <c r="H4" s="22" t="s">
        <v>5</v>
      </c>
      <c r="I4" s="22" t="s">
        <v>3</v>
      </c>
      <c r="J4" s="22" t="s">
        <v>4</v>
      </c>
      <c r="K4" s="291" t="s">
        <v>410</v>
      </c>
      <c r="L4" s="291" t="s">
        <v>6</v>
      </c>
      <c r="M4" s="291" t="s">
        <v>7</v>
      </c>
      <c r="N4" s="291" t="s">
        <v>411</v>
      </c>
      <c r="O4" s="290"/>
      <c r="P4" s="2"/>
    </row>
    <row r="5" spans="1:18">
      <c r="A5" s="281"/>
      <c r="B5" s="291"/>
      <c r="C5" s="291"/>
      <c r="D5" s="14" t="s">
        <v>8</v>
      </c>
      <c r="E5" s="14" t="s">
        <v>9</v>
      </c>
      <c r="F5" s="14" t="s">
        <v>412</v>
      </c>
      <c r="G5" s="14" t="s">
        <v>425</v>
      </c>
      <c r="H5" s="14" t="s">
        <v>12</v>
      </c>
      <c r="I5" s="14" t="s">
        <v>10</v>
      </c>
      <c r="J5" s="14" t="s">
        <v>11</v>
      </c>
      <c r="K5" s="291"/>
      <c r="L5" s="291"/>
      <c r="M5" s="291"/>
      <c r="N5" s="291"/>
      <c r="O5" s="290"/>
      <c r="P5" s="2"/>
    </row>
    <row r="6" spans="1:18" ht="7.5" customHeight="1">
      <c r="A6" s="15"/>
      <c r="B6" s="16"/>
      <c r="C6" s="17" t="s">
        <v>413</v>
      </c>
      <c r="D6" s="17" t="s">
        <v>419</v>
      </c>
      <c r="E6" s="17" t="s">
        <v>420</v>
      </c>
      <c r="F6" s="17" t="s">
        <v>420</v>
      </c>
      <c r="G6" s="17" t="s">
        <v>421</v>
      </c>
      <c r="H6" s="17" t="s">
        <v>421</v>
      </c>
      <c r="I6" s="17" t="s">
        <v>419</v>
      </c>
      <c r="J6" s="17" t="s">
        <v>420</v>
      </c>
      <c r="K6" s="17" t="s">
        <v>422</v>
      </c>
      <c r="L6" s="17" t="s">
        <v>421</v>
      </c>
      <c r="M6" s="17" t="s">
        <v>421</v>
      </c>
      <c r="N6" s="17" t="s">
        <v>419</v>
      </c>
      <c r="O6" s="18" t="s">
        <v>423</v>
      </c>
      <c r="P6" s="2"/>
    </row>
    <row r="7" spans="1:18" ht="18" hidden="1" customHeight="1" outlineLevel="1">
      <c r="A7" s="284" t="s">
        <v>323</v>
      </c>
      <c r="B7" s="19" t="s">
        <v>13</v>
      </c>
      <c r="C7" s="100">
        <v>9089281</v>
      </c>
      <c r="D7" s="100">
        <v>1372749</v>
      </c>
      <c r="E7" s="100">
        <v>1008818</v>
      </c>
      <c r="F7" s="100" t="s">
        <v>14</v>
      </c>
      <c r="G7" s="100" t="s">
        <v>14</v>
      </c>
      <c r="H7" s="100" t="s">
        <v>14</v>
      </c>
      <c r="I7" s="100">
        <v>1537178</v>
      </c>
      <c r="J7" s="100" t="s">
        <v>14</v>
      </c>
      <c r="K7" s="100">
        <v>3918745</v>
      </c>
      <c r="L7" s="100">
        <v>531864</v>
      </c>
      <c r="M7" s="100">
        <v>1095191</v>
      </c>
      <c r="N7" s="100">
        <v>1627055</v>
      </c>
      <c r="O7" s="103">
        <v>14635081</v>
      </c>
      <c r="P7" s="27"/>
      <c r="Q7" s="72"/>
      <c r="R7" s="72"/>
    </row>
    <row r="8" spans="1:18" ht="18" hidden="1" customHeight="1" outlineLevel="1">
      <c r="A8" s="282"/>
      <c r="B8" s="10" t="s">
        <v>15</v>
      </c>
      <c r="C8" s="99">
        <v>8978391</v>
      </c>
      <c r="D8" s="99">
        <v>1331666</v>
      </c>
      <c r="E8" s="99">
        <v>1008603</v>
      </c>
      <c r="F8" s="99" t="s">
        <v>14</v>
      </c>
      <c r="G8" s="99" t="s">
        <v>14</v>
      </c>
      <c r="H8" s="99" t="s">
        <v>14</v>
      </c>
      <c r="I8" s="99">
        <v>1528920</v>
      </c>
      <c r="J8" s="99" t="s">
        <v>14</v>
      </c>
      <c r="K8" s="99">
        <v>3869189</v>
      </c>
      <c r="L8" s="99">
        <v>606752</v>
      </c>
      <c r="M8" s="99">
        <v>1080340</v>
      </c>
      <c r="N8" s="99">
        <v>1687092</v>
      </c>
      <c r="O8" s="104">
        <v>14534672</v>
      </c>
      <c r="P8" s="27"/>
      <c r="Q8" s="72"/>
      <c r="R8" s="72"/>
    </row>
    <row r="9" spans="1:18" ht="18" hidden="1" customHeight="1" outlineLevel="1">
      <c r="A9" s="281" t="s">
        <v>324</v>
      </c>
      <c r="B9" s="10" t="s">
        <v>13</v>
      </c>
      <c r="C9" s="99">
        <v>10068823</v>
      </c>
      <c r="D9" s="99">
        <v>1461144</v>
      </c>
      <c r="E9" s="99">
        <v>1112471</v>
      </c>
      <c r="F9" s="99" t="s">
        <v>14</v>
      </c>
      <c r="G9" s="99" t="s">
        <v>14</v>
      </c>
      <c r="H9" s="99" t="s">
        <v>14</v>
      </c>
      <c r="I9" s="99">
        <v>1342800</v>
      </c>
      <c r="J9" s="99" t="s">
        <v>14</v>
      </c>
      <c r="K9" s="99">
        <v>3916415</v>
      </c>
      <c r="L9" s="99">
        <v>820151</v>
      </c>
      <c r="M9" s="99">
        <v>1076775</v>
      </c>
      <c r="N9" s="99">
        <v>1896926</v>
      </c>
      <c r="O9" s="104">
        <v>15882164</v>
      </c>
      <c r="P9" s="27"/>
      <c r="Q9" s="72"/>
      <c r="R9" s="72"/>
    </row>
    <row r="10" spans="1:18" ht="18" hidden="1" customHeight="1" outlineLevel="1">
      <c r="A10" s="282"/>
      <c r="B10" s="10" t="s">
        <v>15</v>
      </c>
      <c r="C10" s="99">
        <v>10029391</v>
      </c>
      <c r="D10" s="99">
        <v>1393112</v>
      </c>
      <c r="E10" s="99">
        <v>1112349</v>
      </c>
      <c r="F10" s="99" t="s">
        <v>14</v>
      </c>
      <c r="G10" s="99" t="s">
        <v>14</v>
      </c>
      <c r="H10" s="99" t="s">
        <v>14</v>
      </c>
      <c r="I10" s="99">
        <v>1331213</v>
      </c>
      <c r="J10" s="99" t="s">
        <v>14</v>
      </c>
      <c r="K10" s="99">
        <v>3836674</v>
      </c>
      <c r="L10" s="99">
        <v>962863</v>
      </c>
      <c r="M10" s="99">
        <v>1122335</v>
      </c>
      <c r="N10" s="99">
        <v>2085198</v>
      </c>
      <c r="O10" s="104">
        <v>15951263</v>
      </c>
      <c r="P10" s="27"/>
      <c r="Q10" s="72"/>
      <c r="R10" s="72"/>
    </row>
    <row r="11" spans="1:18" ht="18" hidden="1" customHeight="1" outlineLevel="1">
      <c r="A11" s="281" t="s">
        <v>325</v>
      </c>
      <c r="B11" s="10" t="s">
        <v>13</v>
      </c>
      <c r="C11" s="99">
        <v>10401940</v>
      </c>
      <c r="D11" s="99">
        <v>1365137</v>
      </c>
      <c r="E11" s="99">
        <v>1080219</v>
      </c>
      <c r="F11" s="99" t="s">
        <v>14</v>
      </c>
      <c r="G11" s="99" t="s">
        <v>14</v>
      </c>
      <c r="H11" s="99" t="s">
        <v>14</v>
      </c>
      <c r="I11" s="99">
        <v>1356218</v>
      </c>
      <c r="J11" s="99" t="s">
        <v>14</v>
      </c>
      <c r="K11" s="99">
        <v>3801574</v>
      </c>
      <c r="L11" s="99">
        <v>977438</v>
      </c>
      <c r="M11" s="99">
        <v>1136923</v>
      </c>
      <c r="N11" s="99">
        <v>2114361</v>
      </c>
      <c r="O11" s="104">
        <v>16317875</v>
      </c>
      <c r="P11" s="27"/>
      <c r="Q11" s="72"/>
      <c r="R11" s="72"/>
    </row>
    <row r="12" spans="1:18" ht="18" hidden="1" customHeight="1" outlineLevel="1">
      <c r="A12" s="282"/>
      <c r="B12" s="10" t="s">
        <v>15</v>
      </c>
      <c r="C12" s="99">
        <v>10361955</v>
      </c>
      <c r="D12" s="99">
        <v>1243356</v>
      </c>
      <c r="E12" s="99">
        <v>1080139</v>
      </c>
      <c r="F12" s="99" t="s">
        <v>14</v>
      </c>
      <c r="G12" s="99" t="s">
        <v>14</v>
      </c>
      <c r="H12" s="99" t="s">
        <v>14</v>
      </c>
      <c r="I12" s="99">
        <v>1354121</v>
      </c>
      <c r="J12" s="99" t="s">
        <v>14</v>
      </c>
      <c r="K12" s="99">
        <v>3677616</v>
      </c>
      <c r="L12" s="99">
        <v>1100222</v>
      </c>
      <c r="M12" s="99">
        <v>1123894</v>
      </c>
      <c r="N12" s="99">
        <v>2224116</v>
      </c>
      <c r="O12" s="104">
        <v>16263687</v>
      </c>
      <c r="P12" s="27"/>
      <c r="Q12" s="72"/>
      <c r="R12" s="72"/>
    </row>
    <row r="13" spans="1:18" ht="18" hidden="1" customHeight="1" outlineLevel="1">
      <c r="A13" s="281" t="s">
        <v>326</v>
      </c>
      <c r="B13" s="10" t="s">
        <v>13</v>
      </c>
      <c r="C13" s="99">
        <v>10209322</v>
      </c>
      <c r="D13" s="99">
        <v>1460466</v>
      </c>
      <c r="E13" s="99">
        <v>1255910</v>
      </c>
      <c r="F13" s="99" t="s">
        <v>14</v>
      </c>
      <c r="G13" s="99" t="s">
        <v>14</v>
      </c>
      <c r="H13" s="99" t="s">
        <v>14</v>
      </c>
      <c r="I13" s="99">
        <v>1419016</v>
      </c>
      <c r="J13" s="99" t="s">
        <v>14</v>
      </c>
      <c r="K13" s="99">
        <v>4135392</v>
      </c>
      <c r="L13" s="99">
        <v>543704</v>
      </c>
      <c r="M13" s="99">
        <v>1250355</v>
      </c>
      <c r="N13" s="99">
        <v>1794059</v>
      </c>
      <c r="O13" s="104">
        <v>16138773</v>
      </c>
      <c r="P13" s="27"/>
      <c r="Q13" s="72"/>
      <c r="R13" s="72"/>
    </row>
    <row r="14" spans="1:18" ht="18" hidden="1" customHeight="1" outlineLevel="1">
      <c r="A14" s="282"/>
      <c r="B14" s="10" t="s">
        <v>15</v>
      </c>
      <c r="C14" s="99">
        <v>10171637</v>
      </c>
      <c r="D14" s="99">
        <v>1378977</v>
      </c>
      <c r="E14" s="99">
        <v>1255644</v>
      </c>
      <c r="F14" s="99" t="s">
        <v>14</v>
      </c>
      <c r="G14" s="99" t="s">
        <v>14</v>
      </c>
      <c r="H14" s="99" t="s">
        <v>14</v>
      </c>
      <c r="I14" s="99">
        <v>1415693</v>
      </c>
      <c r="J14" s="99" t="s">
        <v>14</v>
      </c>
      <c r="K14" s="99">
        <v>4050314</v>
      </c>
      <c r="L14" s="99">
        <v>709219</v>
      </c>
      <c r="M14" s="99">
        <v>1242209</v>
      </c>
      <c r="N14" s="99">
        <v>1951428</v>
      </c>
      <c r="O14" s="104">
        <v>16173379</v>
      </c>
      <c r="P14" s="27"/>
      <c r="Q14" s="72"/>
      <c r="R14" s="72"/>
    </row>
    <row r="15" spans="1:18" ht="18" hidden="1" customHeight="1" outlineLevel="1">
      <c r="A15" s="281" t="s">
        <v>327</v>
      </c>
      <c r="B15" s="10" t="s">
        <v>13</v>
      </c>
      <c r="C15" s="99">
        <v>11020822</v>
      </c>
      <c r="D15" s="99">
        <v>1355920</v>
      </c>
      <c r="E15" s="99">
        <v>1330604</v>
      </c>
      <c r="F15" s="99" t="s">
        <v>14</v>
      </c>
      <c r="G15" s="99" t="s">
        <v>14</v>
      </c>
      <c r="H15" s="99" t="s">
        <v>14</v>
      </c>
      <c r="I15" s="99">
        <v>1461474</v>
      </c>
      <c r="J15" s="99" t="s">
        <v>14</v>
      </c>
      <c r="K15" s="99">
        <v>4147998</v>
      </c>
      <c r="L15" s="99">
        <v>645708</v>
      </c>
      <c r="M15" s="99">
        <v>1510655</v>
      </c>
      <c r="N15" s="99">
        <v>2156363</v>
      </c>
      <c r="O15" s="104">
        <v>17325183</v>
      </c>
      <c r="P15" s="27"/>
      <c r="Q15" s="72"/>
      <c r="R15" s="72"/>
    </row>
    <row r="16" spans="1:18" ht="18" hidden="1" customHeight="1" outlineLevel="1">
      <c r="A16" s="282"/>
      <c r="B16" s="10" t="s">
        <v>15</v>
      </c>
      <c r="C16" s="99">
        <v>10978868</v>
      </c>
      <c r="D16" s="99">
        <v>1320120</v>
      </c>
      <c r="E16" s="99">
        <v>1330390</v>
      </c>
      <c r="F16" s="99" t="s">
        <v>14</v>
      </c>
      <c r="G16" s="99" t="s">
        <v>14</v>
      </c>
      <c r="H16" s="99" t="s">
        <v>14</v>
      </c>
      <c r="I16" s="99">
        <v>1458771</v>
      </c>
      <c r="J16" s="99" t="s">
        <v>14</v>
      </c>
      <c r="K16" s="99">
        <v>4109281</v>
      </c>
      <c r="L16" s="99">
        <v>833678</v>
      </c>
      <c r="M16" s="99">
        <v>1287835</v>
      </c>
      <c r="N16" s="99">
        <v>2121513</v>
      </c>
      <c r="O16" s="104">
        <v>17209662</v>
      </c>
      <c r="P16" s="27"/>
      <c r="Q16" s="72"/>
      <c r="R16" s="72"/>
    </row>
    <row r="17" spans="1:18" ht="18" hidden="1" customHeight="1" outlineLevel="1">
      <c r="A17" s="281" t="s">
        <v>328</v>
      </c>
      <c r="B17" s="10" t="s">
        <v>13</v>
      </c>
      <c r="C17" s="99">
        <v>13091225</v>
      </c>
      <c r="D17" s="99">
        <v>1398663</v>
      </c>
      <c r="E17" s="99">
        <v>1425966</v>
      </c>
      <c r="F17" s="99" t="s">
        <v>14</v>
      </c>
      <c r="G17" s="99" t="s">
        <v>14</v>
      </c>
      <c r="H17" s="99" t="s">
        <v>14</v>
      </c>
      <c r="I17" s="99">
        <v>1459648</v>
      </c>
      <c r="J17" s="99" t="s">
        <v>14</v>
      </c>
      <c r="K17" s="99">
        <v>4284277</v>
      </c>
      <c r="L17" s="99">
        <v>612072</v>
      </c>
      <c r="M17" s="99">
        <v>1262374</v>
      </c>
      <c r="N17" s="99">
        <v>1874446</v>
      </c>
      <c r="O17" s="104">
        <v>19249948</v>
      </c>
      <c r="P17" s="27"/>
      <c r="Q17" s="72"/>
      <c r="R17" s="72"/>
    </row>
    <row r="18" spans="1:18" ht="18" hidden="1" customHeight="1" outlineLevel="1">
      <c r="A18" s="282"/>
      <c r="B18" s="10" t="s">
        <v>15</v>
      </c>
      <c r="C18" s="99">
        <v>13040091</v>
      </c>
      <c r="D18" s="99">
        <v>1328618</v>
      </c>
      <c r="E18" s="99">
        <v>1423544</v>
      </c>
      <c r="F18" s="99" t="s">
        <v>14</v>
      </c>
      <c r="G18" s="99" t="s">
        <v>14</v>
      </c>
      <c r="H18" s="99" t="s">
        <v>14</v>
      </c>
      <c r="I18" s="99">
        <v>1451831</v>
      </c>
      <c r="J18" s="99" t="s">
        <v>14</v>
      </c>
      <c r="K18" s="99">
        <v>4203993</v>
      </c>
      <c r="L18" s="99">
        <v>792723</v>
      </c>
      <c r="M18" s="99">
        <v>1242482</v>
      </c>
      <c r="N18" s="99">
        <v>2035205</v>
      </c>
      <c r="O18" s="104">
        <v>19279289</v>
      </c>
      <c r="P18" s="27"/>
      <c r="Q18" s="72"/>
      <c r="R18" s="72"/>
    </row>
    <row r="19" spans="1:18" ht="18" hidden="1" customHeight="1" outlineLevel="1">
      <c r="A19" s="281" t="s">
        <v>329</v>
      </c>
      <c r="B19" s="10" t="s">
        <v>13</v>
      </c>
      <c r="C19" s="99">
        <v>12470804</v>
      </c>
      <c r="D19" s="99">
        <v>1446937</v>
      </c>
      <c r="E19" s="99">
        <v>1426243</v>
      </c>
      <c r="F19" s="99" t="s">
        <v>14</v>
      </c>
      <c r="G19" s="99" t="s">
        <v>14</v>
      </c>
      <c r="H19" s="99" t="s">
        <v>14</v>
      </c>
      <c r="I19" s="99">
        <v>1341258</v>
      </c>
      <c r="J19" s="99" t="s">
        <v>14</v>
      </c>
      <c r="K19" s="99">
        <v>4214438</v>
      </c>
      <c r="L19" s="99">
        <v>780465</v>
      </c>
      <c r="M19" s="99">
        <v>1336673</v>
      </c>
      <c r="N19" s="99">
        <v>2117138</v>
      </c>
      <c r="O19" s="104">
        <v>18802380</v>
      </c>
      <c r="P19" s="27"/>
      <c r="Q19" s="72"/>
      <c r="R19" s="72"/>
    </row>
    <row r="20" spans="1:18" ht="18" hidden="1" customHeight="1" outlineLevel="1">
      <c r="A20" s="282"/>
      <c r="B20" s="10" t="s">
        <v>15</v>
      </c>
      <c r="C20" s="99">
        <v>12408791</v>
      </c>
      <c r="D20" s="99">
        <v>1390321</v>
      </c>
      <c r="E20" s="99">
        <v>1425579</v>
      </c>
      <c r="F20" s="99" t="s">
        <v>14</v>
      </c>
      <c r="G20" s="99" t="s">
        <v>14</v>
      </c>
      <c r="H20" s="99" t="s">
        <v>14</v>
      </c>
      <c r="I20" s="99">
        <v>1337302</v>
      </c>
      <c r="J20" s="99" t="s">
        <v>14</v>
      </c>
      <c r="K20" s="99">
        <v>4153202</v>
      </c>
      <c r="L20" s="99">
        <v>852248</v>
      </c>
      <c r="M20" s="99">
        <v>1299288</v>
      </c>
      <c r="N20" s="99">
        <v>2151536</v>
      </c>
      <c r="O20" s="104">
        <v>18713529</v>
      </c>
      <c r="P20" s="27"/>
      <c r="Q20" s="72"/>
      <c r="R20" s="72"/>
    </row>
    <row r="21" spans="1:18" ht="18" hidden="1" customHeight="1" outlineLevel="1">
      <c r="A21" s="281" t="s">
        <v>330</v>
      </c>
      <c r="B21" s="10" t="s">
        <v>13</v>
      </c>
      <c r="C21" s="99">
        <v>13044148</v>
      </c>
      <c r="D21" s="99">
        <v>1464823</v>
      </c>
      <c r="E21" s="99">
        <v>1602276</v>
      </c>
      <c r="F21" s="99" t="s">
        <v>14</v>
      </c>
      <c r="G21" s="99" t="s">
        <v>14</v>
      </c>
      <c r="H21" s="99" t="s">
        <v>14</v>
      </c>
      <c r="I21" s="99">
        <v>1412982</v>
      </c>
      <c r="J21" s="99" t="s">
        <v>14</v>
      </c>
      <c r="K21" s="99">
        <v>4480081</v>
      </c>
      <c r="L21" s="99">
        <v>719879</v>
      </c>
      <c r="M21" s="99">
        <v>1449796</v>
      </c>
      <c r="N21" s="99">
        <v>2169675</v>
      </c>
      <c r="O21" s="104">
        <v>19693904</v>
      </c>
      <c r="P21" s="27"/>
      <c r="Q21" s="72"/>
      <c r="R21" s="72"/>
    </row>
    <row r="22" spans="1:18" ht="18" hidden="1" customHeight="1" outlineLevel="1">
      <c r="A22" s="282"/>
      <c r="B22" s="10" t="s">
        <v>15</v>
      </c>
      <c r="C22" s="99">
        <v>12972891</v>
      </c>
      <c r="D22" s="99">
        <v>1393980</v>
      </c>
      <c r="E22" s="99">
        <v>1601681</v>
      </c>
      <c r="F22" s="99" t="s">
        <v>14</v>
      </c>
      <c r="G22" s="99" t="s">
        <v>14</v>
      </c>
      <c r="H22" s="99" t="s">
        <v>14</v>
      </c>
      <c r="I22" s="99">
        <v>1404954</v>
      </c>
      <c r="J22" s="99" t="s">
        <v>14</v>
      </c>
      <c r="K22" s="99">
        <v>4400615</v>
      </c>
      <c r="L22" s="99">
        <v>820009</v>
      </c>
      <c r="M22" s="99">
        <v>1443923</v>
      </c>
      <c r="N22" s="99">
        <v>2263932</v>
      </c>
      <c r="O22" s="104">
        <v>19637438</v>
      </c>
      <c r="P22" s="27"/>
      <c r="Q22" s="72"/>
      <c r="R22" s="72"/>
    </row>
    <row r="23" spans="1:18" ht="18" hidden="1" customHeight="1" outlineLevel="1">
      <c r="A23" s="281" t="s">
        <v>331</v>
      </c>
      <c r="B23" s="10" t="s">
        <v>13</v>
      </c>
      <c r="C23" s="99">
        <v>13896419</v>
      </c>
      <c r="D23" s="99">
        <v>1556357</v>
      </c>
      <c r="E23" s="99">
        <v>1932627</v>
      </c>
      <c r="F23" s="99" t="s">
        <v>14</v>
      </c>
      <c r="G23" s="99" t="s">
        <v>14</v>
      </c>
      <c r="H23" s="99" t="s">
        <v>14</v>
      </c>
      <c r="I23" s="99">
        <v>1481197</v>
      </c>
      <c r="J23" s="99" t="s">
        <v>14</v>
      </c>
      <c r="K23" s="99">
        <v>4970181</v>
      </c>
      <c r="L23" s="99">
        <v>758760</v>
      </c>
      <c r="M23" s="99">
        <v>1586390</v>
      </c>
      <c r="N23" s="99">
        <v>2345150</v>
      </c>
      <c r="O23" s="104">
        <v>21211750</v>
      </c>
      <c r="P23" s="27"/>
      <c r="Q23" s="72"/>
      <c r="R23" s="72"/>
    </row>
    <row r="24" spans="1:18" ht="18" hidden="1" customHeight="1" outlineLevel="1">
      <c r="A24" s="283"/>
      <c r="B24" s="74" t="s">
        <v>15</v>
      </c>
      <c r="C24" s="97">
        <v>13821225</v>
      </c>
      <c r="D24" s="97">
        <v>1507643</v>
      </c>
      <c r="E24" s="97">
        <v>1923233</v>
      </c>
      <c r="F24" s="97" t="s">
        <v>14</v>
      </c>
      <c r="G24" s="97" t="s">
        <v>14</v>
      </c>
      <c r="H24" s="97" t="s">
        <v>14</v>
      </c>
      <c r="I24" s="97">
        <v>1468943</v>
      </c>
      <c r="J24" s="97" t="s">
        <v>14</v>
      </c>
      <c r="K24" s="97">
        <v>4899819</v>
      </c>
      <c r="L24" s="97">
        <v>847072</v>
      </c>
      <c r="M24" s="97">
        <v>1561298</v>
      </c>
      <c r="N24" s="97">
        <v>2408370</v>
      </c>
      <c r="O24" s="105">
        <v>21129414</v>
      </c>
      <c r="P24" s="27"/>
      <c r="Q24" s="72"/>
      <c r="R24" s="72"/>
    </row>
    <row r="25" spans="1:18" s="76" customFormat="1" ht="18" hidden="1" customHeight="1" outlineLevel="1">
      <c r="A25" s="284" t="s">
        <v>426</v>
      </c>
      <c r="B25" s="19" t="s">
        <v>13</v>
      </c>
      <c r="C25" s="100">
        <v>12781734</v>
      </c>
      <c r="D25" s="100">
        <v>1713580</v>
      </c>
      <c r="E25" s="100">
        <v>2087596</v>
      </c>
      <c r="F25" s="100" t="s">
        <v>14</v>
      </c>
      <c r="G25" s="100" t="s">
        <v>14</v>
      </c>
      <c r="H25" s="100" t="s">
        <v>14</v>
      </c>
      <c r="I25" s="100">
        <v>1765826</v>
      </c>
      <c r="J25" s="100">
        <v>65911</v>
      </c>
      <c r="K25" s="100">
        <v>5632913</v>
      </c>
      <c r="L25" s="100">
        <v>742817</v>
      </c>
      <c r="M25" s="100">
        <v>1833754</v>
      </c>
      <c r="N25" s="100">
        <v>2576571</v>
      </c>
      <c r="O25" s="103">
        <v>20991218</v>
      </c>
      <c r="P25" s="27"/>
      <c r="Q25" s="126"/>
      <c r="R25" s="126"/>
    </row>
    <row r="26" spans="1:18" ht="23.25" hidden="1" customHeight="1" outlineLevel="1">
      <c r="A26" s="282"/>
      <c r="B26" s="10" t="s">
        <v>15</v>
      </c>
      <c r="C26" s="99">
        <v>12722481</v>
      </c>
      <c r="D26" s="99">
        <v>1604201</v>
      </c>
      <c r="E26" s="99">
        <v>2087507</v>
      </c>
      <c r="F26" s="99" t="s">
        <v>14</v>
      </c>
      <c r="G26" s="99" t="s">
        <v>14</v>
      </c>
      <c r="H26" s="99" t="s">
        <v>14</v>
      </c>
      <c r="I26" s="99">
        <v>1758517</v>
      </c>
      <c r="J26" s="99">
        <v>65180</v>
      </c>
      <c r="K26" s="99">
        <v>5515405</v>
      </c>
      <c r="L26" s="99">
        <v>852923</v>
      </c>
      <c r="M26" s="99">
        <v>1845377</v>
      </c>
      <c r="N26" s="99">
        <v>2698300</v>
      </c>
      <c r="O26" s="104">
        <v>20936186</v>
      </c>
      <c r="P26" s="27"/>
      <c r="Q26" s="72"/>
      <c r="R26" s="72"/>
    </row>
    <row r="27" spans="1:18" ht="23.25" hidden="1" customHeight="1" outlineLevel="1">
      <c r="A27" s="281" t="s">
        <v>332</v>
      </c>
      <c r="B27" s="10" t="s">
        <v>13</v>
      </c>
      <c r="C27" s="99">
        <v>13725295</v>
      </c>
      <c r="D27" s="99">
        <v>1723352</v>
      </c>
      <c r="E27" s="99">
        <v>2279594</v>
      </c>
      <c r="F27" s="99" t="s">
        <v>14</v>
      </c>
      <c r="G27" s="99" t="s">
        <v>14</v>
      </c>
      <c r="H27" s="99" t="s">
        <v>14</v>
      </c>
      <c r="I27" s="99">
        <v>2365424</v>
      </c>
      <c r="J27" s="99">
        <v>54063</v>
      </c>
      <c r="K27" s="99">
        <v>6422433</v>
      </c>
      <c r="L27" s="99">
        <v>640149</v>
      </c>
      <c r="M27" s="99">
        <v>2492299</v>
      </c>
      <c r="N27" s="99">
        <v>3132448</v>
      </c>
      <c r="O27" s="104">
        <v>23280176</v>
      </c>
      <c r="P27" s="27"/>
      <c r="Q27" s="72"/>
      <c r="R27" s="72"/>
    </row>
    <row r="28" spans="1:18" ht="23.25" hidden="1" customHeight="1" outlineLevel="1">
      <c r="A28" s="282"/>
      <c r="B28" s="10" t="s">
        <v>15</v>
      </c>
      <c r="C28" s="99">
        <v>13577651</v>
      </c>
      <c r="D28" s="99">
        <v>1703432</v>
      </c>
      <c r="E28" s="99">
        <v>2279404</v>
      </c>
      <c r="F28" s="99" t="s">
        <v>14</v>
      </c>
      <c r="G28" s="99" t="s">
        <v>14</v>
      </c>
      <c r="H28" s="99" t="s">
        <v>14</v>
      </c>
      <c r="I28" s="99">
        <v>2357761</v>
      </c>
      <c r="J28" s="99">
        <v>53375</v>
      </c>
      <c r="K28" s="99">
        <v>6393972</v>
      </c>
      <c r="L28" s="99">
        <v>735985</v>
      </c>
      <c r="M28" s="99">
        <v>2484684</v>
      </c>
      <c r="N28" s="99">
        <v>3220669</v>
      </c>
      <c r="O28" s="104">
        <v>23192292</v>
      </c>
      <c r="P28" s="27"/>
      <c r="Q28" s="72"/>
      <c r="R28" s="72"/>
    </row>
    <row r="29" spans="1:18" ht="23.25" hidden="1" customHeight="1" outlineLevel="1">
      <c r="A29" s="281" t="s">
        <v>333</v>
      </c>
      <c r="B29" s="10" t="s">
        <v>13</v>
      </c>
      <c r="C29" s="99">
        <v>13889748</v>
      </c>
      <c r="D29" s="99">
        <v>1860850</v>
      </c>
      <c r="E29" s="99">
        <v>2541669</v>
      </c>
      <c r="F29" s="99" t="s">
        <v>14</v>
      </c>
      <c r="G29" s="99" t="s">
        <v>14</v>
      </c>
      <c r="H29" s="99" t="s">
        <v>14</v>
      </c>
      <c r="I29" s="99">
        <v>2472791</v>
      </c>
      <c r="J29" s="99">
        <v>46311</v>
      </c>
      <c r="K29" s="99">
        <v>6921621</v>
      </c>
      <c r="L29" s="99">
        <v>680865</v>
      </c>
      <c r="M29" s="99">
        <v>4645828</v>
      </c>
      <c r="N29" s="99">
        <v>5326693</v>
      </c>
      <c r="O29" s="104">
        <v>26138062</v>
      </c>
      <c r="P29" s="27"/>
      <c r="Q29" s="72"/>
      <c r="R29" s="72"/>
    </row>
    <row r="30" spans="1:18" ht="23.25" hidden="1" customHeight="1" outlineLevel="1">
      <c r="A30" s="282"/>
      <c r="B30" s="10" t="s">
        <v>15</v>
      </c>
      <c r="C30" s="99">
        <v>13798319</v>
      </c>
      <c r="D30" s="99">
        <v>1778108</v>
      </c>
      <c r="E30" s="99">
        <v>2541541</v>
      </c>
      <c r="F30" s="99" t="s">
        <v>14</v>
      </c>
      <c r="G30" s="99" t="s">
        <v>14</v>
      </c>
      <c r="H30" s="99" t="s">
        <v>14</v>
      </c>
      <c r="I30" s="99">
        <v>2446206</v>
      </c>
      <c r="J30" s="99">
        <v>46099</v>
      </c>
      <c r="K30" s="99">
        <v>6811954</v>
      </c>
      <c r="L30" s="99">
        <v>820451</v>
      </c>
      <c r="M30" s="99">
        <v>4634714</v>
      </c>
      <c r="N30" s="99">
        <v>5455165</v>
      </c>
      <c r="O30" s="104">
        <v>26065438</v>
      </c>
      <c r="P30" s="27"/>
      <c r="Q30" s="72"/>
      <c r="R30" s="72"/>
    </row>
    <row r="31" spans="1:18" ht="23.25" hidden="1" customHeight="1" outlineLevel="1">
      <c r="A31" s="281" t="s">
        <v>334</v>
      </c>
      <c r="B31" s="10" t="s">
        <v>13</v>
      </c>
      <c r="C31" s="99">
        <v>11979299</v>
      </c>
      <c r="D31" s="99">
        <v>2002046</v>
      </c>
      <c r="E31" s="99">
        <v>2471751</v>
      </c>
      <c r="F31" s="99" t="s">
        <v>14</v>
      </c>
      <c r="G31" s="99">
        <v>750406</v>
      </c>
      <c r="H31" s="99">
        <v>486180</v>
      </c>
      <c r="I31" s="99">
        <v>1953382</v>
      </c>
      <c r="J31" s="99">
        <v>62554</v>
      </c>
      <c r="K31" s="99">
        <v>7726319</v>
      </c>
      <c r="L31" s="99">
        <v>665545</v>
      </c>
      <c r="M31" s="99">
        <v>1886003</v>
      </c>
      <c r="N31" s="99">
        <v>2551548</v>
      </c>
      <c r="O31" s="104">
        <v>22257166</v>
      </c>
      <c r="P31" s="27"/>
      <c r="Q31" s="72"/>
      <c r="R31" s="72"/>
    </row>
    <row r="32" spans="1:18" ht="23.25" hidden="1" customHeight="1" outlineLevel="1">
      <c r="A32" s="282"/>
      <c r="B32" s="10" t="s">
        <v>15</v>
      </c>
      <c r="C32" s="99">
        <v>11803665</v>
      </c>
      <c r="D32" s="99">
        <v>1953092</v>
      </c>
      <c r="E32" s="99">
        <v>2471572</v>
      </c>
      <c r="F32" s="99" t="s">
        <v>14</v>
      </c>
      <c r="G32" s="99">
        <v>747889</v>
      </c>
      <c r="H32" s="99">
        <v>486180</v>
      </c>
      <c r="I32" s="99">
        <v>1941395</v>
      </c>
      <c r="J32" s="99">
        <v>62436</v>
      </c>
      <c r="K32" s="99">
        <v>7662564</v>
      </c>
      <c r="L32" s="99">
        <v>823347</v>
      </c>
      <c r="M32" s="99">
        <v>2104097</v>
      </c>
      <c r="N32" s="99">
        <v>2927444</v>
      </c>
      <c r="O32" s="104">
        <v>22393673</v>
      </c>
      <c r="P32" s="27"/>
      <c r="Q32" s="72"/>
      <c r="R32" s="72"/>
    </row>
    <row r="33" spans="1:18" ht="23.25" hidden="1" customHeight="1" outlineLevel="1">
      <c r="A33" s="281" t="s">
        <v>335</v>
      </c>
      <c r="B33" s="10" t="s">
        <v>13</v>
      </c>
      <c r="C33" s="99">
        <v>12460263</v>
      </c>
      <c r="D33" s="99">
        <v>2063085</v>
      </c>
      <c r="E33" s="99">
        <v>2490239</v>
      </c>
      <c r="F33" s="99" t="s">
        <v>14</v>
      </c>
      <c r="G33" s="99">
        <v>948856</v>
      </c>
      <c r="H33" s="99">
        <v>493424</v>
      </c>
      <c r="I33" s="99">
        <v>1686386</v>
      </c>
      <c r="J33" s="99">
        <v>63883</v>
      </c>
      <c r="K33" s="99">
        <v>7745873</v>
      </c>
      <c r="L33" s="99">
        <v>774184</v>
      </c>
      <c r="M33" s="99">
        <v>1986996</v>
      </c>
      <c r="N33" s="99">
        <v>2761180</v>
      </c>
      <c r="O33" s="104">
        <v>22967316</v>
      </c>
      <c r="P33" s="27"/>
      <c r="Q33" s="72"/>
      <c r="R33" s="72"/>
    </row>
    <row r="34" spans="1:18" ht="23.25" hidden="1" customHeight="1" outlineLevel="1">
      <c r="A34" s="283"/>
      <c r="B34" s="74" t="s">
        <v>15</v>
      </c>
      <c r="C34" s="161">
        <v>12313935</v>
      </c>
      <c r="D34" s="161">
        <v>1982675</v>
      </c>
      <c r="E34" s="161">
        <v>2490125</v>
      </c>
      <c r="F34" s="161" t="s">
        <v>14</v>
      </c>
      <c r="G34" s="161">
        <v>932823</v>
      </c>
      <c r="H34" s="161">
        <v>493424</v>
      </c>
      <c r="I34" s="161">
        <v>1669404</v>
      </c>
      <c r="J34" s="161">
        <v>59185</v>
      </c>
      <c r="K34" s="161">
        <v>7627636</v>
      </c>
      <c r="L34" s="161">
        <v>917515</v>
      </c>
      <c r="M34" s="161">
        <v>2286678</v>
      </c>
      <c r="N34" s="161">
        <v>3204193</v>
      </c>
      <c r="O34" s="163">
        <v>23145764</v>
      </c>
      <c r="P34" s="27"/>
      <c r="Q34" s="72"/>
      <c r="R34" s="72"/>
    </row>
    <row r="35" spans="1:18" ht="15" customHeight="1" collapsed="1">
      <c r="A35" s="284" t="s">
        <v>547</v>
      </c>
      <c r="B35" s="175" t="s">
        <v>13</v>
      </c>
      <c r="C35" s="176">
        <v>11754453</v>
      </c>
      <c r="D35" s="176">
        <v>2068800</v>
      </c>
      <c r="E35" s="176">
        <v>2514678</v>
      </c>
      <c r="F35" s="176" t="s">
        <v>14</v>
      </c>
      <c r="G35" s="176">
        <v>1001425</v>
      </c>
      <c r="H35" s="176">
        <v>453803</v>
      </c>
      <c r="I35" s="176">
        <v>1497835</v>
      </c>
      <c r="J35" s="176">
        <v>70323</v>
      </c>
      <c r="K35" s="176">
        <f t="shared" ref="K35:K66" si="0">SUM(D35:J35)</f>
        <v>7606864</v>
      </c>
      <c r="L35" s="176">
        <v>786776</v>
      </c>
      <c r="M35" s="176">
        <v>1903674</v>
      </c>
      <c r="N35" s="176">
        <f>SUM(L35:M35)</f>
        <v>2690450</v>
      </c>
      <c r="O35" s="177">
        <f t="shared" ref="O35:O65" si="1">SUM(C35,K35,N35)</f>
        <v>22051767</v>
      </c>
      <c r="P35" s="27"/>
      <c r="Q35" s="72"/>
      <c r="R35" s="72"/>
    </row>
    <row r="36" spans="1:18" ht="21.95" customHeight="1">
      <c r="A36" s="282"/>
      <c r="B36" s="23" t="s">
        <v>15</v>
      </c>
      <c r="C36" s="170">
        <v>11622285</v>
      </c>
      <c r="D36" s="170">
        <v>1954839</v>
      </c>
      <c r="E36" s="170">
        <v>2514441</v>
      </c>
      <c r="F36" s="170" t="s">
        <v>14</v>
      </c>
      <c r="G36" s="170">
        <v>982517</v>
      </c>
      <c r="H36" s="170">
        <v>453679</v>
      </c>
      <c r="I36" s="170">
        <v>1472507</v>
      </c>
      <c r="J36" s="170">
        <v>68422</v>
      </c>
      <c r="K36" s="170">
        <f t="shared" si="0"/>
        <v>7446405</v>
      </c>
      <c r="L36" s="170">
        <v>974566</v>
      </c>
      <c r="M36" s="170">
        <v>2204447</v>
      </c>
      <c r="N36" s="170">
        <f t="shared" ref="N36:N44" si="2">SUM(L36:M36)</f>
        <v>3179013</v>
      </c>
      <c r="O36" s="171">
        <f t="shared" si="1"/>
        <v>22247703</v>
      </c>
      <c r="P36" s="27"/>
      <c r="Q36" s="72"/>
      <c r="R36" s="72"/>
    </row>
    <row r="37" spans="1:18" ht="21.95" customHeight="1">
      <c r="A37" s="281" t="s">
        <v>336</v>
      </c>
      <c r="B37" s="23" t="s">
        <v>13</v>
      </c>
      <c r="C37" s="106">
        <v>11952006</v>
      </c>
      <c r="D37" s="106">
        <v>2232513</v>
      </c>
      <c r="E37" s="106">
        <v>2476627</v>
      </c>
      <c r="F37" s="106" t="s">
        <v>14</v>
      </c>
      <c r="G37" s="106">
        <v>1063938</v>
      </c>
      <c r="H37" s="106">
        <v>423858</v>
      </c>
      <c r="I37" s="106">
        <v>1273238</v>
      </c>
      <c r="J37" s="106">
        <v>73190</v>
      </c>
      <c r="K37" s="106">
        <f t="shared" si="0"/>
        <v>7543364</v>
      </c>
      <c r="L37" s="106">
        <v>584317</v>
      </c>
      <c r="M37" s="106">
        <v>1872840</v>
      </c>
      <c r="N37" s="106">
        <f t="shared" si="2"/>
        <v>2457157</v>
      </c>
      <c r="O37" s="107">
        <f t="shared" si="1"/>
        <v>21952527</v>
      </c>
      <c r="P37" s="27"/>
      <c r="Q37" s="72"/>
      <c r="R37" s="72"/>
    </row>
    <row r="38" spans="1:18" ht="21.95" customHeight="1">
      <c r="A38" s="282"/>
      <c r="B38" s="23" t="s">
        <v>15</v>
      </c>
      <c r="C38" s="106">
        <v>11873985</v>
      </c>
      <c r="D38" s="106">
        <v>2121752</v>
      </c>
      <c r="E38" s="106">
        <v>2476382</v>
      </c>
      <c r="F38" s="106" t="s">
        <v>14</v>
      </c>
      <c r="G38" s="106">
        <v>1047741</v>
      </c>
      <c r="H38" s="106">
        <v>423655</v>
      </c>
      <c r="I38" s="106">
        <v>1254754</v>
      </c>
      <c r="J38" s="106">
        <v>72422</v>
      </c>
      <c r="K38" s="106">
        <f t="shared" si="0"/>
        <v>7396706</v>
      </c>
      <c r="L38" s="106">
        <v>810064</v>
      </c>
      <c r="M38" s="106">
        <v>2155090</v>
      </c>
      <c r="N38" s="106">
        <f t="shared" si="2"/>
        <v>2965154</v>
      </c>
      <c r="O38" s="107">
        <f t="shared" si="1"/>
        <v>22235845</v>
      </c>
      <c r="P38" s="27"/>
      <c r="Q38" s="72"/>
      <c r="R38" s="72"/>
    </row>
    <row r="39" spans="1:18" ht="21.95" customHeight="1">
      <c r="A39" s="281" t="s">
        <v>337</v>
      </c>
      <c r="B39" s="23" t="s">
        <v>13</v>
      </c>
      <c r="C39" s="106">
        <v>11871484</v>
      </c>
      <c r="D39" s="106">
        <v>2236177</v>
      </c>
      <c r="E39" s="106">
        <v>2456256</v>
      </c>
      <c r="F39" s="106" t="s">
        <v>14</v>
      </c>
      <c r="G39" s="106">
        <v>1139042</v>
      </c>
      <c r="H39" s="106">
        <v>423423</v>
      </c>
      <c r="I39" s="106">
        <v>1127126</v>
      </c>
      <c r="J39" s="106">
        <v>88567</v>
      </c>
      <c r="K39" s="106">
        <f t="shared" si="0"/>
        <v>7470591</v>
      </c>
      <c r="L39" s="106">
        <v>635453</v>
      </c>
      <c r="M39" s="106">
        <v>1838591</v>
      </c>
      <c r="N39" s="106">
        <f t="shared" si="2"/>
        <v>2474044</v>
      </c>
      <c r="O39" s="107">
        <f t="shared" si="1"/>
        <v>21816119</v>
      </c>
      <c r="P39" s="27"/>
      <c r="Q39" s="72"/>
      <c r="R39" s="72"/>
    </row>
    <row r="40" spans="1:18" ht="21.95" customHeight="1">
      <c r="A40" s="282"/>
      <c r="B40" s="23" t="s">
        <v>15</v>
      </c>
      <c r="C40" s="106">
        <v>11796596</v>
      </c>
      <c r="D40" s="106">
        <v>2184348</v>
      </c>
      <c r="E40" s="106">
        <v>2456087</v>
      </c>
      <c r="F40" s="106" t="s">
        <v>14</v>
      </c>
      <c r="G40" s="106">
        <v>1117190</v>
      </c>
      <c r="H40" s="106">
        <v>423208</v>
      </c>
      <c r="I40" s="106">
        <v>1113677</v>
      </c>
      <c r="J40" s="106">
        <v>88218</v>
      </c>
      <c r="K40" s="106">
        <f t="shared" si="0"/>
        <v>7382728</v>
      </c>
      <c r="L40" s="106">
        <v>815757</v>
      </c>
      <c r="M40" s="106">
        <v>2108959</v>
      </c>
      <c r="N40" s="106">
        <f t="shared" si="2"/>
        <v>2924716</v>
      </c>
      <c r="O40" s="107">
        <f t="shared" si="1"/>
        <v>22104040</v>
      </c>
      <c r="P40" s="27"/>
      <c r="Q40" s="72"/>
      <c r="R40" s="72"/>
    </row>
    <row r="41" spans="1:18" ht="21.95" customHeight="1">
      <c r="A41" s="281" t="s">
        <v>338</v>
      </c>
      <c r="B41" s="23" t="s">
        <v>13</v>
      </c>
      <c r="C41" s="106">
        <v>10394026</v>
      </c>
      <c r="D41" s="106">
        <v>2329689</v>
      </c>
      <c r="E41" s="106">
        <v>2543883</v>
      </c>
      <c r="F41" s="106" t="s">
        <v>14</v>
      </c>
      <c r="G41" s="106">
        <v>1127820</v>
      </c>
      <c r="H41" s="106">
        <v>372870</v>
      </c>
      <c r="I41" s="106">
        <v>1140937</v>
      </c>
      <c r="J41" s="106">
        <v>65850</v>
      </c>
      <c r="K41" s="106">
        <f t="shared" si="0"/>
        <v>7581049</v>
      </c>
      <c r="L41" s="106">
        <v>802676</v>
      </c>
      <c r="M41" s="106">
        <v>1640918</v>
      </c>
      <c r="N41" s="106">
        <f t="shared" si="2"/>
        <v>2443594</v>
      </c>
      <c r="O41" s="107">
        <f t="shared" si="1"/>
        <v>20418669</v>
      </c>
      <c r="P41" s="27"/>
      <c r="Q41" s="72"/>
      <c r="R41" s="72"/>
    </row>
    <row r="42" spans="1:18" ht="21.95" customHeight="1">
      <c r="A42" s="282"/>
      <c r="B42" s="23" t="s">
        <v>15</v>
      </c>
      <c r="C42" s="106">
        <v>10329236</v>
      </c>
      <c r="D42" s="106">
        <v>2242765</v>
      </c>
      <c r="E42" s="106">
        <v>2543734</v>
      </c>
      <c r="F42" s="106" t="s">
        <v>14</v>
      </c>
      <c r="G42" s="106">
        <v>1106199</v>
      </c>
      <c r="H42" s="106">
        <v>372701</v>
      </c>
      <c r="I42" s="106">
        <v>1133051</v>
      </c>
      <c r="J42" s="106">
        <v>62780</v>
      </c>
      <c r="K42" s="106">
        <f t="shared" si="0"/>
        <v>7461230</v>
      </c>
      <c r="L42" s="106">
        <v>1009009</v>
      </c>
      <c r="M42" s="106">
        <v>1810871</v>
      </c>
      <c r="N42" s="106">
        <f t="shared" si="2"/>
        <v>2819880</v>
      </c>
      <c r="O42" s="107">
        <f t="shared" si="1"/>
        <v>20610346</v>
      </c>
      <c r="P42" s="27"/>
      <c r="Q42" s="72"/>
      <c r="R42" s="72"/>
    </row>
    <row r="43" spans="1:18" ht="21.95" customHeight="1">
      <c r="A43" s="281" t="s">
        <v>339</v>
      </c>
      <c r="B43" s="23" t="s">
        <v>13</v>
      </c>
      <c r="C43" s="106">
        <v>10068977</v>
      </c>
      <c r="D43" s="106">
        <v>2611967</v>
      </c>
      <c r="E43" s="106">
        <v>2337796</v>
      </c>
      <c r="F43" s="106" t="s">
        <v>14</v>
      </c>
      <c r="G43" s="106">
        <v>1178582</v>
      </c>
      <c r="H43" s="106">
        <v>369347</v>
      </c>
      <c r="I43" s="106">
        <v>1144678</v>
      </c>
      <c r="J43" s="106">
        <v>74418</v>
      </c>
      <c r="K43" s="106">
        <f t="shared" si="0"/>
        <v>7716788</v>
      </c>
      <c r="L43" s="106">
        <v>612620</v>
      </c>
      <c r="M43" s="106">
        <v>1612054</v>
      </c>
      <c r="N43" s="106">
        <f t="shared" si="2"/>
        <v>2224674</v>
      </c>
      <c r="O43" s="107">
        <f t="shared" si="1"/>
        <v>20010439</v>
      </c>
      <c r="P43" s="27"/>
      <c r="Q43" s="72"/>
      <c r="R43" s="72"/>
    </row>
    <row r="44" spans="1:18" ht="21.95" customHeight="1">
      <c r="A44" s="282"/>
      <c r="B44" s="23" t="s">
        <v>15</v>
      </c>
      <c r="C44" s="106">
        <v>9979137</v>
      </c>
      <c r="D44" s="106">
        <v>2507634</v>
      </c>
      <c r="E44" s="106">
        <v>2337605</v>
      </c>
      <c r="F44" s="106" t="s">
        <v>14</v>
      </c>
      <c r="G44" s="106">
        <v>1141529</v>
      </c>
      <c r="H44" s="106">
        <v>369141</v>
      </c>
      <c r="I44" s="106">
        <v>1128049</v>
      </c>
      <c r="J44" s="106">
        <v>71305</v>
      </c>
      <c r="K44" s="106">
        <f t="shared" si="0"/>
        <v>7555263</v>
      </c>
      <c r="L44" s="106">
        <v>791596</v>
      </c>
      <c r="M44" s="106">
        <v>1772765</v>
      </c>
      <c r="N44" s="106">
        <f t="shared" si="2"/>
        <v>2564361</v>
      </c>
      <c r="O44" s="107">
        <f t="shared" si="1"/>
        <v>20098761</v>
      </c>
      <c r="P44" s="27"/>
      <c r="Q44" s="72"/>
      <c r="R44" s="72"/>
    </row>
    <row r="45" spans="1:18" s="125" customFormat="1" ht="21.95" customHeight="1">
      <c r="A45" s="292" t="s">
        <v>414</v>
      </c>
      <c r="B45" s="120" t="s">
        <v>13</v>
      </c>
      <c r="C45" s="121">
        <v>9816392</v>
      </c>
      <c r="D45" s="121">
        <v>2978431</v>
      </c>
      <c r="E45" s="121">
        <v>2380687</v>
      </c>
      <c r="F45" s="121" t="s">
        <v>14</v>
      </c>
      <c r="G45" s="121">
        <v>1222136</v>
      </c>
      <c r="H45" s="121">
        <v>403523</v>
      </c>
      <c r="I45" s="121">
        <v>2089883</v>
      </c>
      <c r="J45" s="121">
        <v>77374</v>
      </c>
      <c r="K45" s="121">
        <f t="shared" si="0"/>
        <v>9152034</v>
      </c>
      <c r="L45" s="121">
        <v>751152</v>
      </c>
      <c r="M45" s="121">
        <v>1605493</v>
      </c>
      <c r="N45" s="121">
        <f>SUM(L45:M45)</f>
        <v>2356645</v>
      </c>
      <c r="O45" s="122">
        <f t="shared" si="1"/>
        <v>21325071</v>
      </c>
      <c r="P45" s="123"/>
      <c r="Q45" s="124"/>
      <c r="R45" s="124"/>
    </row>
    <row r="46" spans="1:18" s="125" customFormat="1" ht="21.95" customHeight="1">
      <c r="A46" s="293"/>
      <c r="B46" s="120" t="s">
        <v>15</v>
      </c>
      <c r="C46" s="121">
        <v>9740862</v>
      </c>
      <c r="D46" s="121">
        <v>2935093</v>
      </c>
      <c r="E46" s="121">
        <v>2380209</v>
      </c>
      <c r="F46" s="121" t="s">
        <v>14</v>
      </c>
      <c r="G46" s="121">
        <v>1190522</v>
      </c>
      <c r="H46" s="121">
        <v>403323</v>
      </c>
      <c r="I46" s="121">
        <v>2087967</v>
      </c>
      <c r="J46" s="121">
        <v>76351</v>
      </c>
      <c r="K46" s="121">
        <f t="shared" si="0"/>
        <v>9073465</v>
      </c>
      <c r="L46" s="121">
        <v>969684</v>
      </c>
      <c r="M46" s="121">
        <v>1799708</v>
      </c>
      <c r="N46" s="121">
        <f t="shared" ref="N46:N66" si="3">SUM(L46:M46)</f>
        <v>2769392</v>
      </c>
      <c r="O46" s="122">
        <f t="shared" si="1"/>
        <v>21583719</v>
      </c>
      <c r="P46" s="123"/>
      <c r="Q46" s="124"/>
      <c r="R46" s="124"/>
    </row>
    <row r="47" spans="1:18" s="125" customFormat="1" ht="21.95" customHeight="1">
      <c r="A47" s="292" t="s">
        <v>415</v>
      </c>
      <c r="B47" s="120" t="s">
        <v>13</v>
      </c>
      <c r="C47" s="121">
        <v>9610313</v>
      </c>
      <c r="D47" s="121">
        <v>2761624</v>
      </c>
      <c r="E47" s="121">
        <v>263852</v>
      </c>
      <c r="F47" s="121">
        <v>206844</v>
      </c>
      <c r="G47" s="121">
        <v>1245779</v>
      </c>
      <c r="H47" s="121">
        <v>356830</v>
      </c>
      <c r="I47" s="121">
        <v>1512081</v>
      </c>
      <c r="J47" s="121">
        <v>58238</v>
      </c>
      <c r="K47" s="121">
        <f t="shared" si="0"/>
        <v>6405248</v>
      </c>
      <c r="L47" s="121">
        <v>932562</v>
      </c>
      <c r="M47" s="121">
        <v>1615183</v>
      </c>
      <c r="N47" s="121">
        <f t="shared" si="3"/>
        <v>2547745</v>
      </c>
      <c r="O47" s="122">
        <f t="shared" si="1"/>
        <v>18563306</v>
      </c>
      <c r="P47" s="123"/>
      <c r="Q47" s="124"/>
      <c r="R47" s="124"/>
    </row>
    <row r="48" spans="1:18" s="125" customFormat="1" ht="21.95" customHeight="1">
      <c r="A48" s="293"/>
      <c r="B48" s="120" t="s">
        <v>15</v>
      </c>
      <c r="C48" s="121">
        <v>9532584</v>
      </c>
      <c r="D48" s="121">
        <v>2698601</v>
      </c>
      <c r="E48" s="121">
        <v>263640</v>
      </c>
      <c r="F48" s="121">
        <v>206208</v>
      </c>
      <c r="G48" s="121">
        <v>1198214</v>
      </c>
      <c r="H48" s="121">
        <v>356612</v>
      </c>
      <c r="I48" s="121">
        <v>1508231</v>
      </c>
      <c r="J48" s="121">
        <v>56419</v>
      </c>
      <c r="K48" s="121">
        <f t="shared" si="0"/>
        <v>6287925</v>
      </c>
      <c r="L48" s="121">
        <v>1094163</v>
      </c>
      <c r="M48" s="121">
        <v>1780003</v>
      </c>
      <c r="N48" s="121">
        <f t="shared" si="3"/>
        <v>2874166</v>
      </c>
      <c r="O48" s="122">
        <f t="shared" si="1"/>
        <v>18694675</v>
      </c>
      <c r="P48" s="123"/>
      <c r="Q48" s="124"/>
      <c r="R48" s="124"/>
    </row>
    <row r="49" spans="1:18" s="125" customFormat="1" ht="21.95" customHeight="1">
      <c r="A49" s="292" t="s">
        <v>416</v>
      </c>
      <c r="B49" s="120" t="s">
        <v>13</v>
      </c>
      <c r="C49" s="121">
        <v>10999701</v>
      </c>
      <c r="D49" s="121">
        <v>2842761</v>
      </c>
      <c r="E49" s="121">
        <v>3913</v>
      </c>
      <c r="F49" s="121">
        <v>215583</v>
      </c>
      <c r="G49" s="121">
        <v>1280301</v>
      </c>
      <c r="H49" s="121">
        <v>354086</v>
      </c>
      <c r="I49" s="121">
        <v>1384663</v>
      </c>
      <c r="J49" s="121">
        <v>68421</v>
      </c>
      <c r="K49" s="121">
        <f t="shared" si="0"/>
        <v>6149728</v>
      </c>
      <c r="L49" s="121">
        <v>640735</v>
      </c>
      <c r="M49" s="121">
        <v>1622051</v>
      </c>
      <c r="N49" s="121">
        <f t="shared" si="3"/>
        <v>2262786</v>
      </c>
      <c r="O49" s="122">
        <f t="shared" si="1"/>
        <v>19412215</v>
      </c>
      <c r="P49" s="123"/>
      <c r="Q49" s="124"/>
      <c r="R49" s="124"/>
    </row>
    <row r="50" spans="1:18" s="125" customFormat="1" ht="21.95" customHeight="1">
      <c r="A50" s="293"/>
      <c r="B50" s="120" t="s">
        <v>15</v>
      </c>
      <c r="C50" s="121">
        <v>10899208</v>
      </c>
      <c r="D50" s="121">
        <v>2764856</v>
      </c>
      <c r="E50" s="121">
        <v>3256</v>
      </c>
      <c r="F50" s="121">
        <v>215176</v>
      </c>
      <c r="G50" s="121">
        <v>1241024</v>
      </c>
      <c r="H50" s="121">
        <v>354086</v>
      </c>
      <c r="I50" s="121">
        <v>1379842</v>
      </c>
      <c r="J50" s="121">
        <v>67155</v>
      </c>
      <c r="K50" s="121">
        <f t="shared" si="0"/>
        <v>6025395</v>
      </c>
      <c r="L50" s="121">
        <v>783222</v>
      </c>
      <c r="M50" s="121">
        <v>1773591</v>
      </c>
      <c r="N50" s="121">
        <f t="shared" si="3"/>
        <v>2556813</v>
      </c>
      <c r="O50" s="122">
        <f t="shared" si="1"/>
        <v>19481416</v>
      </c>
      <c r="P50" s="123"/>
      <c r="Q50" s="124"/>
      <c r="R50" s="124"/>
    </row>
    <row r="51" spans="1:18" s="125" customFormat="1" ht="21.95" customHeight="1">
      <c r="A51" s="292" t="s">
        <v>417</v>
      </c>
      <c r="B51" s="120" t="s">
        <v>13</v>
      </c>
      <c r="C51" s="121">
        <v>11902932</v>
      </c>
      <c r="D51" s="121">
        <v>2914836</v>
      </c>
      <c r="E51" s="121">
        <v>1306</v>
      </c>
      <c r="F51" s="121">
        <v>231323</v>
      </c>
      <c r="G51" s="121">
        <v>1292684</v>
      </c>
      <c r="H51" s="121" t="s">
        <v>14</v>
      </c>
      <c r="I51" s="121">
        <v>1039924</v>
      </c>
      <c r="J51" s="121">
        <v>74916</v>
      </c>
      <c r="K51" s="121">
        <f t="shared" si="0"/>
        <v>5554989</v>
      </c>
      <c r="L51" s="121">
        <v>562754</v>
      </c>
      <c r="M51" s="121">
        <v>1694947</v>
      </c>
      <c r="N51" s="121">
        <f t="shared" si="3"/>
        <v>2257701</v>
      </c>
      <c r="O51" s="122">
        <f t="shared" si="1"/>
        <v>19715622</v>
      </c>
      <c r="P51" s="123"/>
      <c r="Q51" s="124"/>
      <c r="R51" s="124"/>
    </row>
    <row r="52" spans="1:18" s="125" customFormat="1" ht="21.95" customHeight="1">
      <c r="A52" s="293"/>
      <c r="B52" s="120" t="s">
        <v>15</v>
      </c>
      <c r="C52" s="121">
        <v>11783123</v>
      </c>
      <c r="D52" s="121">
        <v>2819967</v>
      </c>
      <c r="E52" s="121">
        <v>1306</v>
      </c>
      <c r="F52" s="121">
        <v>230758</v>
      </c>
      <c r="G52" s="121">
        <v>1270024</v>
      </c>
      <c r="H52" s="121" t="s">
        <v>14</v>
      </c>
      <c r="I52" s="121">
        <v>1029633</v>
      </c>
      <c r="J52" s="121">
        <v>74597</v>
      </c>
      <c r="K52" s="121">
        <f t="shared" si="0"/>
        <v>5426285</v>
      </c>
      <c r="L52" s="121">
        <v>682883</v>
      </c>
      <c r="M52" s="121">
        <v>1839242</v>
      </c>
      <c r="N52" s="121">
        <f t="shared" si="3"/>
        <v>2522125</v>
      </c>
      <c r="O52" s="122">
        <f t="shared" si="1"/>
        <v>19731533</v>
      </c>
      <c r="P52" s="123"/>
      <c r="Q52" s="124"/>
      <c r="R52" s="124"/>
    </row>
    <row r="53" spans="1:18" s="125" customFormat="1" ht="21.95" customHeight="1">
      <c r="A53" s="299" t="s">
        <v>418</v>
      </c>
      <c r="B53" s="23" t="s">
        <v>13</v>
      </c>
      <c r="C53" s="170">
        <v>10989408</v>
      </c>
      <c r="D53" s="170">
        <v>2917154</v>
      </c>
      <c r="E53" s="170" t="s">
        <v>14</v>
      </c>
      <c r="F53" s="170">
        <v>245102</v>
      </c>
      <c r="G53" s="170">
        <v>1344746</v>
      </c>
      <c r="H53" s="170" t="s">
        <v>14</v>
      </c>
      <c r="I53" s="170">
        <v>965380</v>
      </c>
      <c r="J53" s="170">
        <v>86072</v>
      </c>
      <c r="K53" s="170">
        <f t="shared" si="0"/>
        <v>5558454</v>
      </c>
      <c r="L53" s="170">
        <v>625169</v>
      </c>
      <c r="M53" s="170">
        <v>1859832</v>
      </c>
      <c r="N53" s="170">
        <f t="shared" si="3"/>
        <v>2485001</v>
      </c>
      <c r="O53" s="171">
        <f t="shared" si="1"/>
        <v>19032863</v>
      </c>
      <c r="P53" s="123"/>
      <c r="Q53" s="124"/>
      <c r="R53" s="124"/>
    </row>
    <row r="54" spans="1:18" s="125" customFormat="1" ht="21.95" customHeight="1">
      <c r="A54" s="300"/>
      <c r="B54" s="23" t="s">
        <v>15</v>
      </c>
      <c r="C54" s="170">
        <v>10876847</v>
      </c>
      <c r="D54" s="170">
        <v>2810024</v>
      </c>
      <c r="E54" s="170" t="s">
        <v>14</v>
      </c>
      <c r="F54" s="170">
        <v>244888</v>
      </c>
      <c r="G54" s="170">
        <v>1336067</v>
      </c>
      <c r="H54" s="170" t="s">
        <v>548</v>
      </c>
      <c r="I54" s="170">
        <v>956225</v>
      </c>
      <c r="J54" s="170">
        <v>85610</v>
      </c>
      <c r="K54" s="170">
        <f t="shared" si="0"/>
        <v>5432814</v>
      </c>
      <c r="L54" s="170">
        <v>744578</v>
      </c>
      <c r="M54" s="170">
        <v>2022102</v>
      </c>
      <c r="N54" s="170">
        <f>SUM(L54:M54)</f>
        <v>2766680</v>
      </c>
      <c r="O54" s="171">
        <f t="shared" si="1"/>
        <v>19076341</v>
      </c>
      <c r="P54" s="123"/>
      <c r="Q54" s="124"/>
      <c r="R54" s="124"/>
    </row>
    <row r="55" spans="1:18" s="125" customFormat="1" ht="21.95" customHeight="1">
      <c r="A55" s="299" t="s">
        <v>549</v>
      </c>
      <c r="B55" s="23" t="s">
        <v>13</v>
      </c>
      <c r="C55" s="170">
        <v>9976323</v>
      </c>
      <c r="D55" s="170">
        <v>3053102</v>
      </c>
      <c r="E55" s="170" t="s">
        <v>14</v>
      </c>
      <c r="F55" s="170">
        <v>267780</v>
      </c>
      <c r="G55" s="170">
        <v>1456399</v>
      </c>
      <c r="H55" s="170" t="s">
        <v>548</v>
      </c>
      <c r="I55" s="170">
        <v>943752</v>
      </c>
      <c r="J55" s="170">
        <v>66553</v>
      </c>
      <c r="K55" s="170">
        <f t="shared" si="0"/>
        <v>5787586</v>
      </c>
      <c r="L55" s="170">
        <v>771471</v>
      </c>
      <c r="M55" s="170">
        <v>1781686</v>
      </c>
      <c r="N55" s="170">
        <f t="shared" si="3"/>
        <v>2553157</v>
      </c>
      <c r="O55" s="171">
        <f t="shared" si="1"/>
        <v>18317066</v>
      </c>
      <c r="P55" s="123"/>
      <c r="Q55" s="124"/>
      <c r="R55" s="124"/>
    </row>
    <row r="56" spans="1:18" s="125" customFormat="1" ht="21.95" customHeight="1">
      <c r="A56" s="300"/>
      <c r="B56" s="23" t="s">
        <v>15</v>
      </c>
      <c r="C56" s="170">
        <v>9848008</v>
      </c>
      <c r="D56" s="170">
        <v>2903036</v>
      </c>
      <c r="E56" s="170" t="s">
        <v>14</v>
      </c>
      <c r="F56" s="170">
        <v>267521</v>
      </c>
      <c r="G56" s="170">
        <v>1452598</v>
      </c>
      <c r="H56" s="170" t="s">
        <v>548</v>
      </c>
      <c r="I56" s="170">
        <v>930686</v>
      </c>
      <c r="J56" s="170">
        <v>66116</v>
      </c>
      <c r="K56" s="170">
        <f t="shared" si="0"/>
        <v>5619957</v>
      </c>
      <c r="L56" s="170">
        <v>811915</v>
      </c>
      <c r="M56" s="170">
        <v>1972051</v>
      </c>
      <c r="N56" s="170">
        <f t="shared" si="3"/>
        <v>2783966</v>
      </c>
      <c r="O56" s="171">
        <f t="shared" si="1"/>
        <v>18251931</v>
      </c>
      <c r="P56" s="123"/>
      <c r="Q56" s="124"/>
      <c r="R56" s="124"/>
    </row>
    <row r="57" spans="1:18" s="125" customFormat="1" ht="21.95" customHeight="1">
      <c r="A57" s="299" t="s">
        <v>550</v>
      </c>
      <c r="B57" s="23" t="s">
        <v>13</v>
      </c>
      <c r="C57" s="170">
        <v>10411553</v>
      </c>
      <c r="D57" s="170">
        <v>2929921</v>
      </c>
      <c r="E57" s="170" t="s">
        <v>14</v>
      </c>
      <c r="F57" s="170">
        <v>270633</v>
      </c>
      <c r="G57" s="170">
        <v>1542937</v>
      </c>
      <c r="H57" s="170" t="s">
        <v>548</v>
      </c>
      <c r="I57" s="170">
        <v>891023</v>
      </c>
      <c r="J57" s="170">
        <v>76229</v>
      </c>
      <c r="K57" s="170">
        <f t="shared" si="0"/>
        <v>5710743</v>
      </c>
      <c r="L57" s="170">
        <v>613599</v>
      </c>
      <c r="M57" s="170">
        <v>1819061</v>
      </c>
      <c r="N57" s="170">
        <f t="shared" si="3"/>
        <v>2432660</v>
      </c>
      <c r="O57" s="171">
        <f t="shared" si="1"/>
        <v>18554956</v>
      </c>
      <c r="P57" s="123"/>
      <c r="Q57" s="124"/>
      <c r="R57" s="124"/>
    </row>
    <row r="58" spans="1:18" s="125" customFormat="1" ht="21.95" customHeight="1">
      <c r="A58" s="300"/>
      <c r="B58" s="23" t="s">
        <v>15</v>
      </c>
      <c r="C58" s="170">
        <v>10302071</v>
      </c>
      <c r="D58" s="170">
        <v>2745466</v>
      </c>
      <c r="E58" s="170" t="s">
        <v>14</v>
      </c>
      <c r="F58" s="170">
        <v>267123</v>
      </c>
      <c r="G58" s="170">
        <v>1541833</v>
      </c>
      <c r="H58" s="170" t="s">
        <v>548</v>
      </c>
      <c r="I58" s="170">
        <v>888935</v>
      </c>
      <c r="J58" s="170">
        <v>75788</v>
      </c>
      <c r="K58" s="170">
        <f t="shared" si="0"/>
        <v>5519145</v>
      </c>
      <c r="L58" s="170">
        <v>688972</v>
      </c>
      <c r="M58" s="170">
        <v>2037258</v>
      </c>
      <c r="N58" s="170">
        <f t="shared" si="3"/>
        <v>2726230</v>
      </c>
      <c r="O58" s="171">
        <f t="shared" si="1"/>
        <v>18547446</v>
      </c>
      <c r="P58" s="123"/>
      <c r="Q58" s="124"/>
      <c r="R58" s="124"/>
    </row>
    <row r="59" spans="1:18" s="125" customFormat="1" ht="21.95" customHeight="1">
      <c r="A59" s="299" t="s">
        <v>551</v>
      </c>
      <c r="B59" s="23" t="s">
        <v>13</v>
      </c>
      <c r="C59" s="170">
        <v>10587399</v>
      </c>
      <c r="D59" s="170">
        <v>2843365</v>
      </c>
      <c r="E59" s="170" t="s">
        <v>14</v>
      </c>
      <c r="F59" s="170">
        <v>280622</v>
      </c>
      <c r="G59" s="170">
        <v>1631416</v>
      </c>
      <c r="H59" s="170" t="s">
        <v>548</v>
      </c>
      <c r="I59" s="170">
        <v>1004377</v>
      </c>
      <c r="J59" s="170">
        <v>77716</v>
      </c>
      <c r="K59" s="170">
        <f t="shared" si="0"/>
        <v>5837496</v>
      </c>
      <c r="L59" s="170">
        <v>661143</v>
      </c>
      <c r="M59" s="170">
        <v>1845878</v>
      </c>
      <c r="N59" s="170">
        <f t="shared" si="3"/>
        <v>2507021</v>
      </c>
      <c r="O59" s="171">
        <f t="shared" si="1"/>
        <v>18931916</v>
      </c>
      <c r="P59" s="123"/>
      <c r="Q59" s="124"/>
      <c r="R59" s="124"/>
    </row>
    <row r="60" spans="1:18" s="125" customFormat="1" ht="21.95" customHeight="1">
      <c r="A60" s="300"/>
      <c r="B60" s="23" t="s">
        <v>15</v>
      </c>
      <c r="C60" s="170">
        <v>10442201</v>
      </c>
      <c r="D60" s="170">
        <v>2749051</v>
      </c>
      <c r="E60" s="170" t="s">
        <v>14</v>
      </c>
      <c r="F60" s="170">
        <v>280379</v>
      </c>
      <c r="G60" s="170">
        <v>1630778</v>
      </c>
      <c r="H60" s="170" t="s">
        <v>548</v>
      </c>
      <c r="I60" s="170">
        <v>996021</v>
      </c>
      <c r="J60" s="170">
        <v>76687</v>
      </c>
      <c r="K60" s="170">
        <f t="shared" si="0"/>
        <v>5732916</v>
      </c>
      <c r="L60" s="170">
        <v>783738</v>
      </c>
      <c r="M60" s="170">
        <v>2056145</v>
      </c>
      <c r="N60" s="170">
        <f t="shared" si="3"/>
        <v>2839883</v>
      </c>
      <c r="O60" s="171">
        <f t="shared" si="1"/>
        <v>19015000</v>
      </c>
      <c r="P60" s="123"/>
      <c r="Q60" s="124"/>
      <c r="R60" s="124"/>
    </row>
    <row r="61" spans="1:18" s="125" customFormat="1" ht="21.95" customHeight="1">
      <c r="A61" s="299" t="s">
        <v>552</v>
      </c>
      <c r="B61" s="23" t="s">
        <v>13</v>
      </c>
      <c r="C61" s="170">
        <v>10417363</v>
      </c>
      <c r="D61" s="170">
        <v>3140921</v>
      </c>
      <c r="E61" s="170" t="s">
        <v>14</v>
      </c>
      <c r="F61" s="170">
        <v>276648</v>
      </c>
      <c r="G61" s="170">
        <v>1655848</v>
      </c>
      <c r="H61" s="170" t="s">
        <v>548</v>
      </c>
      <c r="I61" s="170">
        <v>1082197</v>
      </c>
      <c r="J61" s="170">
        <v>85744</v>
      </c>
      <c r="K61" s="170">
        <f t="shared" si="0"/>
        <v>6241358</v>
      </c>
      <c r="L61" s="170">
        <v>701296</v>
      </c>
      <c r="M61" s="170">
        <v>2251647</v>
      </c>
      <c r="N61" s="170">
        <f t="shared" si="3"/>
        <v>2952943</v>
      </c>
      <c r="O61" s="171">
        <f t="shared" si="1"/>
        <v>19611664</v>
      </c>
      <c r="P61" s="123"/>
      <c r="Q61" s="124"/>
      <c r="R61" s="124"/>
    </row>
    <row r="62" spans="1:18" s="125" customFormat="1" ht="21.95" customHeight="1">
      <c r="A62" s="300"/>
      <c r="B62" s="23" t="s">
        <v>15</v>
      </c>
      <c r="C62" s="170">
        <v>10338682</v>
      </c>
      <c r="D62" s="170">
        <v>3122695</v>
      </c>
      <c r="E62" s="170" t="s">
        <v>14</v>
      </c>
      <c r="F62" s="170">
        <v>275958</v>
      </c>
      <c r="G62" s="170">
        <v>1654348</v>
      </c>
      <c r="H62" s="170" t="s">
        <v>548</v>
      </c>
      <c r="I62" s="170">
        <v>1080455</v>
      </c>
      <c r="J62" s="170">
        <v>85608</v>
      </c>
      <c r="K62" s="170">
        <f t="shared" si="0"/>
        <v>6219064</v>
      </c>
      <c r="L62" s="170">
        <v>781731</v>
      </c>
      <c r="M62" s="170">
        <v>2430577</v>
      </c>
      <c r="N62" s="170">
        <f t="shared" si="3"/>
        <v>3212308</v>
      </c>
      <c r="O62" s="171">
        <f t="shared" si="1"/>
        <v>19770054</v>
      </c>
      <c r="P62" s="123"/>
      <c r="Q62" s="124"/>
      <c r="R62" s="124"/>
    </row>
    <row r="63" spans="1:18" s="125" customFormat="1" ht="21.95" customHeight="1">
      <c r="A63" s="299" t="s">
        <v>553</v>
      </c>
      <c r="B63" s="23" t="s">
        <v>13</v>
      </c>
      <c r="C63" s="170">
        <v>11337230</v>
      </c>
      <c r="D63" s="170">
        <v>3121756</v>
      </c>
      <c r="E63" s="170" t="s">
        <v>14</v>
      </c>
      <c r="F63" s="170">
        <v>273488</v>
      </c>
      <c r="G63" s="170">
        <v>1685801</v>
      </c>
      <c r="H63" s="170" t="s">
        <v>548</v>
      </c>
      <c r="I63" s="170">
        <v>1076861</v>
      </c>
      <c r="J63" s="170">
        <v>85867</v>
      </c>
      <c r="K63" s="170">
        <f t="shared" si="0"/>
        <v>6243773</v>
      </c>
      <c r="L63" s="170">
        <v>685616</v>
      </c>
      <c r="M63" s="170">
        <v>2311891</v>
      </c>
      <c r="N63" s="170">
        <f t="shared" si="3"/>
        <v>2997507</v>
      </c>
      <c r="O63" s="171">
        <f t="shared" si="1"/>
        <v>20578510</v>
      </c>
      <c r="P63" s="123"/>
      <c r="Q63" s="124"/>
      <c r="R63" s="124"/>
    </row>
    <row r="64" spans="1:18" s="125" customFormat="1" ht="21.95" customHeight="1">
      <c r="A64" s="300"/>
      <c r="B64" s="23" t="s">
        <v>15</v>
      </c>
      <c r="C64" s="170">
        <v>11282996</v>
      </c>
      <c r="D64" s="170">
        <v>3043196</v>
      </c>
      <c r="E64" s="170" t="s">
        <v>14</v>
      </c>
      <c r="F64" s="170">
        <v>273089</v>
      </c>
      <c r="G64" s="170">
        <v>1684064</v>
      </c>
      <c r="H64" s="170" t="s">
        <v>548</v>
      </c>
      <c r="I64" s="170">
        <v>1074624</v>
      </c>
      <c r="J64" s="170">
        <v>85738</v>
      </c>
      <c r="K64" s="170">
        <f t="shared" si="0"/>
        <v>6160711</v>
      </c>
      <c r="L64" s="170">
        <v>750937</v>
      </c>
      <c r="M64" s="170">
        <v>2367663</v>
      </c>
      <c r="N64" s="170">
        <f t="shared" si="3"/>
        <v>3118600</v>
      </c>
      <c r="O64" s="171">
        <f t="shared" si="1"/>
        <v>20562307</v>
      </c>
      <c r="P64" s="123"/>
      <c r="Q64" s="124"/>
      <c r="R64" s="124"/>
    </row>
    <row r="65" spans="1:18" s="125" customFormat="1" ht="21.95" customHeight="1">
      <c r="A65" s="285" t="s">
        <v>554</v>
      </c>
      <c r="B65" s="23" t="s">
        <v>13</v>
      </c>
      <c r="C65" s="170">
        <v>11389594</v>
      </c>
      <c r="D65" s="170">
        <v>3104763</v>
      </c>
      <c r="E65" s="170" t="s">
        <v>548</v>
      </c>
      <c r="F65" s="170">
        <v>284203</v>
      </c>
      <c r="G65" s="170">
        <v>1759416</v>
      </c>
      <c r="H65" s="170" t="s">
        <v>548</v>
      </c>
      <c r="I65" s="170">
        <v>1040008</v>
      </c>
      <c r="J65" s="170">
        <v>94098</v>
      </c>
      <c r="K65" s="170">
        <f t="shared" si="0"/>
        <v>6282488</v>
      </c>
      <c r="L65" s="170">
        <v>806899</v>
      </c>
      <c r="M65" s="170">
        <v>2331187</v>
      </c>
      <c r="N65" s="170">
        <f t="shared" si="3"/>
        <v>3138086</v>
      </c>
      <c r="O65" s="171">
        <f t="shared" si="1"/>
        <v>20810168</v>
      </c>
      <c r="P65" s="123"/>
      <c r="Q65" s="124"/>
      <c r="R65" s="124"/>
    </row>
    <row r="66" spans="1:18" s="125" customFormat="1" ht="21.95" customHeight="1" thickBot="1">
      <c r="A66" s="286"/>
      <c r="B66" s="178" t="s">
        <v>15</v>
      </c>
      <c r="C66" s="119">
        <v>11343468</v>
      </c>
      <c r="D66" s="119">
        <v>3015264</v>
      </c>
      <c r="E66" s="119" t="s">
        <v>548</v>
      </c>
      <c r="F66" s="119">
        <v>283851</v>
      </c>
      <c r="G66" s="119">
        <v>1757884</v>
      </c>
      <c r="H66" s="119" t="s">
        <v>548</v>
      </c>
      <c r="I66" s="119">
        <v>1036098</v>
      </c>
      <c r="J66" s="119">
        <v>93998</v>
      </c>
      <c r="K66" s="119">
        <f t="shared" si="0"/>
        <v>6187095</v>
      </c>
      <c r="L66" s="119">
        <v>808581</v>
      </c>
      <c r="M66" s="119">
        <v>2511738</v>
      </c>
      <c r="N66" s="170">
        <f t="shared" si="3"/>
        <v>3320319</v>
      </c>
      <c r="O66" s="171">
        <f>SUM(C66,K66,N66)</f>
        <v>20850882</v>
      </c>
      <c r="P66" s="123"/>
      <c r="Q66" s="124"/>
      <c r="R66" s="124"/>
    </row>
    <row r="67" spans="1:18" ht="18" customHeight="1">
      <c r="G67" s="77"/>
      <c r="K67" s="78"/>
      <c r="L67" s="287" t="s">
        <v>481</v>
      </c>
      <c r="M67" s="288"/>
      <c r="N67" s="288"/>
      <c r="O67" s="288"/>
      <c r="P67" s="2"/>
    </row>
    <row r="68" spans="1:18">
      <c r="P68" s="77"/>
    </row>
  </sheetData>
  <mergeCells count="40">
    <mergeCell ref="A63:A64"/>
    <mergeCell ref="A53:A54"/>
    <mergeCell ref="A55:A56"/>
    <mergeCell ref="A57:A58"/>
    <mergeCell ref="A59:A60"/>
    <mergeCell ref="A61:A62"/>
    <mergeCell ref="A65:A66"/>
    <mergeCell ref="L67:O67"/>
    <mergeCell ref="O3:O5"/>
    <mergeCell ref="N4:N5"/>
    <mergeCell ref="A45:A46"/>
    <mergeCell ref="A47:A48"/>
    <mergeCell ref="A49:A50"/>
    <mergeCell ref="A51:A52"/>
    <mergeCell ref="K4:K5"/>
    <mergeCell ref="C3:C5"/>
    <mergeCell ref="A3:B5"/>
    <mergeCell ref="D3:K3"/>
    <mergeCell ref="L3:N3"/>
    <mergeCell ref="L4:L5"/>
    <mergeCell ref="M4:M5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31:A32"/>
    <mergeCell ref="A33:A34"/>
    <mergeCell ref="A35:A36"/>
    <mergeCell ref="A37:A38"/>
  </mergeCells>
  <phoneticPr fontId="3"/>
  <pageMargins left="0.78740157480314965" right="0.78740157480314965" top="0.78740157480314965" bottom="0.59055118110236227" header="0.51181102362204722" footer="0.31496062992125984"/>
  <pageSetup paperSize="9" firstPageNumber="206" orientation="portrait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view="pageBreakPreview" topLeftCell="A41" zoomScaleNormal="100" zoomScaleSheetLayoutView="100" workbookViewId="0">
      <selection activeCell="B43" sqref="B43"/>
    </sheetView>
  </sheetViews>
  <sheetFormatPr defaultRowHeight="13.5" outlineLevelRow="1"/>
  <cols>
    <col min="1" max="1" width="15.875" customWidth="1"/>
    <col min="2" max="11" width="14.25" customWidth="1"/>
    <col min="14" max="14" width="10.375" customWidth="1"/>
  </cols>
  <sheetData>
    <row r="1" spans="1:14" ht="22.5" customHeight="1" thickBot="1">
      <c r="A1" s="308" t="s">
        <v>611</v>
      </c>
      <c r="B1" s="308"/>
      <c r="C1" s="308"/>
      <c r="D1" s="308"/>
      <c r="E1" s="6"/>
      <c r="F1" s="6"/>
    </row>
    <row r="2" spans="1:14" ht="25.5">
      <c r="A2" s="295" t="s">
        <v>194</v>
      </c>
      <c r="B2" s="294" t="s">
        <v>55</v>
      </c>
      <c r="C2" s="294" t="s">
        <v>56</v>
      </c>
      <c r="D2" s="86" t="s">
        <v>455</v>
      </c>
      <c r="E2" s="13" t="s">
        <v>457</v>
      </c>
      <c r="F2" s="86" t="s">
        <v>456</v>
      </c>
      <c r="G2" s="294" t="s">
        <v>57</v>
      </c>
      <c r="H2" s="294" t="s">
        <v>191</v>
      </c>
      <c r="I2" s="294" t="s">
        <v>58</v>
      </c>
      <c r="J2" s="294" t="s">
        <v>193</v>
      </c>
      <c r="K2" s="303" t="s">
        <v>192</v>
      </c>
    </row>
    <row r="3" spans="1:14">
      <c r="A3" s="281"/>
      <c r="B3" s="291"/>
      <c r="C3" s="291"/>
      <c r="D3" s="32" t="s">
        <v>59</v>
      </c>
      <c r="E3" s="32" t="s">
        <v>60</v>
      </c>
      <c r="F3" s="32" t="s">
        <v>61</v>
      </c>
      <c r="G3" s="291"/>
      <c r="H3" s="291"/>
      <c r="I3" s="291"/>
      <c r="J3" s="291"/>
      <c r="K3" s="304"/>
    </row>
    <row r="4" spans="1:14" ht="7.5" customHeight="1">
      <c r="A4" s="33"/>
      <c r="B4" s="17" t="s">
        <v>62</v>
      </c>
      <c r="C4" s="17" t="s">
        <v>17</v>
      </c>
      <c r="D4" s="17" t="s">
        <v>16</v>
      </c>
      <c r="E4" s="17" t="s">
        <v>17</v>
      </c>
      <c r="F4" s="17" t="s">
        <v>16</v>
      </c>
      <c r="G4" s="17" t="s">
        <v>63</v>
      </c>
      <c r="H4" s="17" t="s">
        <v>17</v>
      </c>
      <c r="I4" s="17" t="s">
        <v>16</v>
      </c>
      <c r="J4" s="17" t="s">
        <v>17</v>
      </c>
      <c r="K4" s="18" t="s">
        <v>17</v>
      </c>
    </row>
    <row r="5" spans="1:14" ht="21.75" hidden="1" customHeight="1" outlineLevel="1">
      <c r="A5" s="34" t="s">
        <v>188</v>
      </c>
      <c r="B5" s="20">
        <v>3061974</v>
      </c>
      <c r="C5" s="20">
        <v>2993709</v>
      </c>
      <c r="D5" s="20">
        <v>68265</v>
      </c>
      <c r="E5" s="20">
        <v>640</v>
      </c>
      <c r="F5" s="20">
        <v>67625</v>
      </c>
      <c r="G5" s="35">
        <v>-3904</v>
      </c>
      <c r="H5" s="20">
        <v>5304</v>
      </c>
      <c r="I5" s="20" t="s">
        <v>197</v>
      </c>
      <c r="J5" s="20">
        <v>20000</v>
      </c>
      <c r="K5" s="21" t="s">
        <v>19</v>
      </c>
      <c r="L5" s="63"/>
      <c r="M5" s="63"/>
      <c r="N5" s="63"/>
    </row>
    <row r="6" spans="1:14" ht="21.75" hidden="1" customHeight="1" outlineLevel="1">
      <c r="A6" s="29" t="s">
        <v>20</v>
      </c>
      <c r="B6" s="11">
        <v>3622479</v>
      </c>
      <c r="C6" s="11">
        <v>3576629</v>
      </c>
      <c r="D6" s="11">
        <v>45850</v>
      </c>
      <c r="E6" s="11">
        <v>640</v>
      </c>
      <c r="F6" s="11">
        <v>45210</v>
      </c>
      <c r="G6" s="36">
        <v>-22415</v>
      </c>
      <c r="H6" s="11">
        <v>162396</v>
      </c>
      <c r="I6" s="11">
        <v>265</v>
      </c>
      <c r="J6" s="20" t="s">
        <v>197</v>
      </c>
      <c r="K6" s="12">
        <v>140246</v>
      </c>
      <c r="L6" s="63"/>
      <c r="M6" s="63"/>
      <c r="N6" s="63"/>
    </row>
    <row r="7" spans="1:14" ht="21.75" hidden="1" customHeight="1" outlineLevel="1">
      <c r="A7" s="29" t="s">
        <v>21</v>
      </c>
      <c r="B7" s="11">
        <v>4085826</v>
      </c>
      <c r="C7" s="11">
        <v>4023166</v>
      </c>
      <c r="D7" s="11">
        <v>62660</v>
      </c>
      <c r="E7" s="11" t="s">
        <v>189</v>
      </c>
      <c r="F7" s="11">
        <v>62660</v>
      </c>
      <c r="G7" s="36">
        <v>16816</v>
      </c>
      <c r="H7" s="11">
        <v>88448</v>
      </c>
      <c r="I7" s="20" t="s">
        <v>197</v>
      </c>
      <c r="J7" s="11">
        <v>100000</v>
      </c>
      <c r="K7" s="12">
        <v>5258</v>
      </c>
      <c r="L7" s="63"/>
      <c r="M7" s="63"/>
      <c r="N7" s="64"/>
    </row>
    <row r="8" spans="1:14" ht="21.75" hidden="1" customHeight="1" outlineLevel="1">
      <c r="A8" s="29" t="s">
        <v>22</v>
      </c>
      <c r="B8" s="11">
        <v>5209482</v>
      </c>
      <c r="C8" s="11">
        <v>5140941</v>
      </c>
      <c r="D8" s="11">
        <v>68541</v>
      </c>
      <c r="E8" s="11" t="s">
        <v>190</v>
      </c>
      <c r="F8" s="11">
        <v>68541</v>
      </c>
      <c r="G8" s="36">
        <v>5881</v>
      </c>
      <c r="H8" s="11">
        <v>80260</v>
      </c>
      <c r="I8" s="20" t="s">
        <v>197</v>
      </c>
      <c r="J8" s="20" t="s">
        <v>197</v>
      </c>
      <c r="K8" s="12">
        <v>95769</v>
      </c>
      <c r="L8" s="63"/>
      <c r="M8" s="63"/>
      <c r="N8" s="64"/>
    </row>
    <row r="9" spans="1:14" ht="21.75" hidden="1" customHeight="1" outlineLevel="1">
      <c r="A9" s="29" t="s">
        <v>23</v>
      </c>
      <c r="B9" s="11">
        <v>4939740</v>
      </c>
      <c r="C9" s="11">
        <v>4877647</v>
      </c>
      <c r="D9" s="11">
        <v>62093</v>
      </c>
      <c r="E9" s="11" t="s">
        <v>18</v>
      </c>
      <c r="F9" s="11">
        <v>62093</v>
      </c>
      <c r="G9" s="36">
        <v>-6448</v>
      </c>
      <c r="H9" s="11">
        <v>186214</v>
      </c>
      <c r="I9" s="20" t="s">
        <v>197</v>
      </c>
      <c r="J9" s="11">
        <v>100000</v>
      </c>
      <c r="K9" s="12">
        <v>79766</v>
      </c>
      <c r="L9" s="63"/>
      <c r="M9" s="63"/>
      <c r="N9" s="63"/>
    </row>
    <row r="10" spans="1:14" ht="21.75" hidden="1" customHeight="1" outlineLevel="1">
      <c r="A10" s="29" t="s">
        <v>24</v>
      </c>
      <c r="B10" s="11">
        <v>5947279</v>
      </c>
      <c r="C10" s="11">
        <v>5866370</v>
      </c>
      <c r="D10" s="11">
        <v>80909</v>
      </c>
      <c r="E10" s="11" t="s">
        <v>18</v>
      </c>
      <c r="F10" s="11">
        <v>80909</v>
      </c>
      <c r="G10" s="36">
        <v>18816</v>
      </c>
      <c r="H10" s="11">
        <v>164301</v>
      </c>
      <c r="I10" s="20" t="s">
        <v>197</v>
      </c>
      <c r="J10" s="11">
        <v>100000</v>
      </c>
      <c r="K10" s="12">
        <v>83117</v>
      </c>
      <c r="L10" s="63"/>
      <c r="M10" s="63"/>
      <c r="N10" s="63"/>
    </row>
    <row r="11" spans="1:14" ht="21.75" hidden="1" customHeight="1" outlineLevel="1">
      <c r="A11" s="29" t="s">
        <v>25</v>
      </c>
      <c r="B11" s="11">
        <v>6607752</v>
      </c>
      <c r="C11" s="11">
        <v>6534418</v>
      </c>
      <c r="D11" s="11">
        <v>73334</v>
      </c>
      <c r="E11" s="11" t="s">
        <v>18</v>
      </c>
      <c r="F11" s="11">
        <v>73334</v>
      </c>
      <c r="G11" s="36">
        <v>-7575</v>
      </c>
      <c r="H11" s="11">
        <v>215134</v>
      </c>
      <c r="I11" s="20" t="s">
        <v>197</v>
      </c>
      <c r="J11" s="11">
        <v>100000</v>
      </c>
      <c r="K11" s="12">
        <v>107559</v>
      </c>
      <c r="L11" s="63"/>
      <c r="M11" s="63"/>
      <c r="N11" s="63"/>
    </row>
    <row r="12" spans="1:14" ht="21.75" hidden="1" customHeight="1" outlineLevel="1">
      <c r="A12" s="29" t="s">
        <v>26</v>
      </c>
      <c r="B12" s="11">
        <v>6546392</v>
      </c>
      <c r="C12" s="11">
        <v>6484706</v>
      </c>
      <c r="D12" s="11">
        <v>61686</v>
      </c>
      <c r="E12" s="11" t="s">
        <v>18</v>
      </c>
      <c r="F12" s="11">
        <v>61686</v>
      </c>
      <c r="G12" s="36">
        <v>-11648</v>
      </c>
      <c r="H12" s="11">
        <v>326361</v>
      </c>
      <c r="I12" s="20" t="s">
        <v>197</v>
      </c>
      <c r="J12" s="11">
        <v>190000</v>
      </c>
      <c r="K12" s="12">
        <v>124713</v>
      </c>
      <c r="L12" s="63"/>
      <c r="M12" s="63"/>
      <c r="N12" s="63"/>
    </row>
    <row r="13" spans="1:14" ht="21.75" hidden="1" customHeight="1" outlineLevel="1">
      <c r="A13" s="29" t="s">
        <v>27</v>
      </c>
      <c r="B13" s="11">
        <v>6400096</v>
      </c>
      <c r="C13" s="11">
        <v>6308815</v>
      </c>
      <c r="D13" s="11">
        <v>91281</v>
      </c>
      <c r="E13" s="11">
        <v>21948</v>
      </c>
      <c r="F13" s="11">
        <v>69333</v>
      </c>
      <c r="G13" s="36">
        <v>7647</v>
      </c>
      <c r="H13" s="11">
        <v>213397</v>
      </c>
      <c r="I13" s="20" t="s">
        <v>197</v>
      </c>
      <c r="J13" s="11">
        <v>100000</v>
      </c>
      <c r="K13" s="12">
        <v>121044</v>
      </c>
      <c r="L13" s="63"/>
      <c r="M13" s="63"/>
      <c r="N13" s="63"/>
    </row>
    <row r="14" spans="1:14" ht="21.75" hidden="1" customHeight="1" outlineLevel="1">
      <c r="A14" s="29" t="s">
        <v>28</v>
      </c>
      <c r="B14" s="11">
        <v>7087656</v>
      </c>
      <c r="C14" s="11">
        <v>7006644</v>
      </c>
      <c r="D14" s="11">
        <v>81012</v>
      </c>
      <c r="E14" s="11" t="s">
        <v>18</v>
      </c>
      <c r="F14" s="11">
        <v>81012</v>
      </c>
      <c r="G14" s="36">
        <v>11679</v>
      </c>
      <c r="H14" s="11">
        <v>100943</v>
      </c>
      <c r="I14" s="20" t="s">
        <v>197</v>
      </c>
      <c r="J14" s="11">
        <v>100000</v>
      </c>
      <c r="K14" s="12">
        <v>12622</v>
      </c>
      <c r="L14" s="63"/>
      <c r="M14" s="63"/>
      <c r="N14" s="63"/>
    </row>
    <row r="15" spans="1:14" ht="21.75" hidden="1" customHeight="1" outlineLevel="1">
      <c r="A15" s="29" t="s">
        <v>29</v>
      </c>
      <c r="B15" s="11">
        <v>8444102</v>
      </c>
      <c r="C15" s="11">
        <v>8345781</v>
      </c>
      <c r="D15" s="11">
        <v>98321</v>
      </c>
      <c r="E15" s="11" t="s">
        <v>18</v>
      </c>
      <c r="F15" s="11">
        <v>98321</v>
      </c>
      <c r="G15" s="36">
        <v>17309</v>
      </c>
      <c r="H15" s="11">
        <v>159078</v>
      </c>
      <c r="I15" s="20" t="s">
        <v>197</v>
      </c>
      <c r="J15" s="11">
        <v>200000</v>
      </c>
      <c r="K15" s="12" t="s">
        <v>30</v>
      </c>
      <c r="L15" s="63"/>
      <c r="M15" s="63"/>
      <c r="N15" s="63"/>
    </row>
    <row r="16" spans="1:14" ht="21.75" hidden="1" customHeight="1" outlineLevel="1">
      <c r="A16" s="29" t="s">
        <v>31</v>
      </c>
      <c r="B16" s="11">
        <v>8906686</v>
      </c>
      <c r="C16" s="11">
        <v>8789194</v>
      </c>
      <c r="D16" s="11">
        <v>117492</v>
      </c>
      <c r="E16" s="11">
        <v>26476</v>
      </c>
      <c r="F16" s="11">
        <v>91016</v>
      </c>
      <c r="G16" s="36">
        <v>-7305</v>
      </c>
      <c r="H16" s="11">
        <v>88486</v>
      </c>
      <c r="I16" s="20" t="s">
        <v>197</v>
      </c>
      <c r="J16" s="11">
        <v>100000</v>
      </c>
      <c r="K16" s="12" t="s">
        <v>32</v>
      </c>
      <c r="L16" s="63"/>
      <c r="M16" s="63"/>
      <c r="N16" s="63"/>
    </row>
    <row r="17" spans="1:14" ht="21.75" hidden="1" customHeight="1" outlineLevel="1">
      <c r="A17" s="29" t="s">
        <v>33</v>
      </c>
      <c r="B17" s="11">
        <v>9411362</v>
      </c>
      <c r="C17" s="11">
        <v>9296113</v>
      </c>
      <c r="D17" s="11">
        <v>115249</v>
      </c>
      <c r="E17" s="11">
        <v>384</v>
      </c>
      <c r="F17" s="11">
        <v>114865</v>
      </c>
      <c r="G17" s="36">
        <v>23849</v>
      </c>
      <c r="H17" s="11">
        <v>163171</v>
      </c>
      <c r="I17" s="11">
        <v>25500</v>
      </c>
      <c r="J17" s="11">
        <v>356600</v>
      </c>
      <c r="K17" s="12" t="s">
        <v>34</v>
      </c>
      <c r="L17" s="63"/>
      <c r="M17" s="63"/>
      <c r="N17" s="63"/>
    </row>
    <row r="18" spans="1:14" ht="21.75" hidden="1" customHeight="1" outlineLevel="1">
      <c r="A18" s="29" t="s">
        <v>35</v>
      </c>
      <c r="B18" s="11">
        <v>8731373</v>
      </c>
      <c r="C18" s="11">
        <v>8620483</v>
      </c>
      <c r="D18" s="11">
        <v>110890</v>
      </c>
      <c r="E18" s="11" t="s">
        <v>18</v>
      </c>
      <c r="F18" s="11">
        <v>110890</v>
      </c>
      <c r="G18" s="36">
        <v>-3975</v>
      </c>
      <c r="H18" s="11">
        <v>26767</v>
      </c>
      <c r="I18" s="11">
        <v>86244</v>
      </c>
      <c r="J18" s="11">
        <v>150000</v>
      </c>
      <c r="K18" s="12" t="s">
        <v>36</v>
      </c>
      <c r="L18" s="63"/>
      <c r="M18" s="63"/>
      <c r="N18" s="63"/>
    </row>
    <row r="19" spans="1:14" ht="21.75" hidden="1" customHeight="1" outlineLevel="1">
      <c r="A19" s="29" t="s">
        <v>428</v>
      </c>
      <c r="B19" s="11">
        <v>9717896</v>
      </c>
      <c r="C19" s="11">
        <v>9678464</v>
      </c>
      <c r="D19" s="11">
        <v>39432</v>
      </c>
      <c r="E19" s="11" t="s">
        <v>18</v>
      </c>
      <c r="F19" s="11">
        <v>39432</v>
      </c>
      <c r="G19" s="36">
        <v>-71458</v>
      </c>
      <c r="H19" s="11">
        <v>23651</v>
      </c>
      <c r="I19" s="11">
        <v>40274</v>
      </c>
      <c r="J19" s="20" t="s">
        <v>197</v>
      </c>
      <c r="K19" s="12" t="s">
        <v>37</v>
      </c>
      <c r="L19" s="63"/>
      <c r="M19" s="63"/>
      <c r="N19" s="63"/>
    </row>
    <row r="20" spans="1:14" ht="21.75" hidden="1" customHeight="1" outlineLevel="1">
      <c r="A20" s="29" t="s">
        <v>38</v>
      </c>
      <c r="B20" s="11">
        <v>10051532</v>
      </c>
      <c r="C20" s="11">
        <v>10011547</v>
      </c>
      <c r="D20" s="11">
        <v>39985</v>
      </c>
      <c r="E20" s="11" t="s">
        <v>18</v>
      </c>
      <c r="F20" s="11">
        <v>39985</v>
      </c>
      <c r="G20" s="36">
        <v>553</v>
      </c>
      <c r="H20" s="11">
        <v>33131</v>
      </c>
      <c r="I20" s="11">
        <v>56750</v>
      </c>
      <c r="J20" s="11">
        <v>25000</v>
      </c>
      <c r="K20" s="12">
        <v>65434</v>
      </c>
      <c r="L20" s="63"/>
      <c r="M20" s="63"/>
      <c r="N20" s="63"/>
    </row>
    <row r="21" spans="1:14" ht="21.75" hidden="1" customHeight="1" outlineLevel="1">
      <c r="A21" s="29" t="s">
        <v>39</v>
      </c>
      <c r="B21" s="11">
        <v>9857787</v>
      </c>
      <c r="C21" s="11">
        <v>9820102</v>
      </c>
      <c r="D21" s="11">
        <v>37685</v>
      </c>
      <c r="E21" s="11" t="s">
        <v>18</v>
      </c>
      <c r="F21" s="11">
        <v>37685</v>
      </c>
      <c r="G21" s="36">
        <v>-2300</v>
      </c>
      <c r="H21" s="11">
        <v>75312</v>
      </c>
      <c r="I21" s="20" t="s">
        <v>197</v>
      </c>
      <c r="J21" s="20" t="s">
        <v>197</v>
      </c>
      <c r="K21" s="12">
        <v>73012</v>
      </c>
      <c r="L21" s="63"/>
      <c r="M21" s="63"/>
      <c r="N21" s="63"/>
    </row>
    <row r="22" spans="1:14" ht="21.75" hidden="1" customHeight="1" outlineLevel="1">
      <c r="A22" s="29" t="s">
        <v>40</v>
      </c>
      <c r="B22" s="11">
        <v>10666996</v>
      </c>
      <c r="C22" s="11">
        <v>10625042</v>
      </c>
      <c r="D22" s="11">
        <v>41954</v>
      </c>
      <c r="E22" s="11">
        <v>139</v>
      </c>
      <c r="F22" s="11">
        <v>41815</v>
      </c>
      <c r="G22" s="36">
        <v>4130</v>
      </c>
      <c r="H22" s="11">
        <v>24954</v>
      </c>
      <c r="I22" s="20" t="s">
        <v>197</v>
      </c>
      <c r="J22" s="11">
        <v>150000</v>
      </c>
      <c r="K22" s="12" t="s">
        <v>41</v>
      </c>
      <c r="L22" s="63"/>
      <c r="M22" s="63"/>
      <c r="N22" s="63"/>
    </row>
    <row r="23" spans="1:14" ht="21.75" hidden="1" customHeight="1" outlineLevel="1">
      <c r="A23" s="29" t="s">
        <v>42</v>
      </c>
      <c r="B23" s="11">
        <v>12725554</v>
      </c>
      <c r="C23" s="11">
        <v>12674419</v>
      </c>
      <c r="D23" s="11">
        <v>51135</v>
      </c>
      <c r="E23" s="11">
        <v>280</v>
      </c>
      <c r="F23" s="11">
        <v>50855</v>
      </c>
      <c r="G23" s="36">
        <v>9040</v>
      </c>
      <c r="H23" s="11">
        <v>16026</v>
      </c>
      <c r="I23" s="11">
        <v>79482</v>
      </c>
      <c r="J23" s="20" t="s">
        <v>197</v>
      </c>
      <c r="K23" s="12">
        <v>104548</v>
      </c>
      <c r="L23" s="63"/>
      <c r="M23" s="63"/>
      <c r="N23" s="63"/>
    </row>
    <row r="24" spans="1:14" ht="21.75" hidden="1" customHeight="1" outlineLevel="1">
      <c r="A24" s="29" t="s">
        <v>43</v>
      </c>
      <c r="B24" s="11">
        <v>12091271</v>
      </c>
      <c r="C24" s="11">
        <v>12029258</v>
      </c>
      <c r="D24" s="11">
        <v>62013</v>
      </c>
      <c r="E24" s="11">
        <v>8</v>
      </c>
      <c r="F24" s="11">
        <v>62005</v>
      </c>
      <c r="G24" s="36">
        <v>11150</v>
      </c>
      <c r="H24" s="11">
        <v>32829</v>
      </c>
      <c r="I24" s="11">
        <v>104687</v>
      </c>
      <c r="J24" s="20" t="s">
        <v>197</v>
      </c>
      <c r="K24" s="12">
        <v>148666</v>
      </c>
      <c r="L24" s="63"/>
      <c r="M24" s="63"/>
      <c r="N24" s="63"/>
    </row>
    <row r="25" spans="1:14" ht="21.75" hidden="1" customHeight="1" outlineLevel="1">
      <c r="A25" s="29" t="s">
        <v>44</v>
      </c>
      <c r="B25" s="11">
        <v>12652784</v>
      </c>
      <c r="C25" s="11">
        <v>12581527</v>
      </c>
      <c r="D25" s="11">
        <v>71257</v>
      </c>
      <c r="E25" s="11">
        <v>165</v>
      </c>
      <c r="F25" s="11">
        <v>71092</v>
      </c>
      <c r="G25" s="36">
        <v>9087</v>
      </c>
      <c r="H25" s="11">
        <v>2626</v>
      </c>
      <c r="I25" s="11">
        <v>94320</v>
      </c>
      <c r="J25" s="11">
        <v>10000</v>
      </c>
      <c r="K25" s="12">
        <v>96033</v>
      </c>
      <c r="L25" s="63"/>
      <c r="M25" s="63"/>
      <c r="N25" s="63"/>
    </row>
    <row r="26" spans="1:14" ht="21.75" hidden="1" customHeight="1" outlineLevel="1">
      <c r="A26" s="29" t="s">
        <v>45</v>
      </c>
      <c r="B26" s="60">
        <v>13495520</v>
      </c>
      <c r="C26" s="60">
        <v>13420326</v>
      </c>
      <c r="D26" s="60">
        <v>75194</v>
      </c>
      <c r="E26" s="60">
        <v>5015</v>
      </c>
      <c r="F26" s="60">
        <v>70179</v>
      </c>
      <c r="G26" s="80">
        <v>-913</v>
      </c>
      <c r="H26" s="60">
        <v>7217</v>
      </c>
      <c r="I26" s="60">
        <v>100240</v>
      </c>
      <c r="J26" s="71" t="s">
        <v>197</v>
      </c>
      <c r="K26" s="70">
        <v>106544</v>
      </c>
      <c r="L26" s="63"/>
      <c r="M26" s="63"/>
      <c r="N26" s="63"/>
    </row>
    <row r="27" spans="1:14" ht="15" hidden="1" customHeight="1" outlineLevel="1">
      <c r="A27" s="34" t="s">
        <v>429</v>
      </c>
      <c r="B27" s="81">
        <v>12391768</v>
      </c>
      <c r="C27" s="81">
        <v>12332515</v>
      </c>
      <c r="D27" s="81">
        <v>59253</v>
      </c>
      <c r="E27" s="81">
        <v>10660</v>
      </c>
      <c r="F27" s="81">
        <v>48593</v>
      </c>
      <c r="G27" s="81">
        <v>-21586</v>
      </c>
      <c r="H27" s="81">
        <v>89230</v>
      </c>
      <c r="I27" s="81" t="s">
        <v>427</v>
      </c>
      <c r="J27" s="81">
        <v>4000</v>
      </c>
      <c r="K27" s="83">
        <v>63644</v>
      </c>
      <c r="L27" s="63"/>
      <c r="M27" s="63"/>
      <c r="N27" s="63"/>
    </row>
    <row r="28" spans="1:14" ht="21.75" hidden="1" customHeight="1" outlineLevel="1">
      <c r="A28" s="29" t="s">
        <v>46</v>
      </c>
      <c r="B28" s="79">
        <v>13342324</v>
      </c>
      <c r="C28" s="79">
        <v>13194680</v>
      </c>
      <c r="D28" s="79">
        <v>147644</v>
      </c>
      <c r="E28" s="79">
        <v>93570</v>
      </c>
      <c r="F28" s="79">
        <v>54074</v>
      </c>
      <c r="G28" s="79">
        <v>5481</v>
      </c>
      <c r="H28" s="79">
        <v>3095</v>
      </c>
      <c r="I28" s="79" t="s">
        <v>196</v>
      </c>
      <c r="J28" s="79" t="s">
        <v>197</v>
      </c>
      <c r="K28" s="84">
        <v>8576</v>
      </c>
      <c r="L28" s="63"/>
      <c r="M28" s="63"/>
      <c r="N28" s="63"/>
    </row>
    <row r="29" spans="1:14" ht="21.75" hidden="1" customHeight="1" outlineLevel="1">
      <c r="A29" s="29" t="s">
        <v>47</v>
      </c>
      <c r="B29" s="79">
        <v>13514536</v>
      </c>
      <c r="C29" s="79">
        <v>13423107</v>
      </c>
      <c r="D29" s="79">
        <v>91429</v>
      </c>
      <c r="E29" s="79">
        <v>9586</v>
      </c>
      <c r="F29" s="79">
        <v>81843</v>
      </c>
      <c r="G29" s="79">
        <v>27769</v>
      </c>
      <c r="H29" s="79">
        <v>1079</v>
      </c>
      <c r="I29" s="79" t="s">
        <v>196</v>
      </c>
      <c r="J29" s="79">
        <v>90000</v>
      </c>
      <c r="K29" s="84" t="s">
        <v>48</v>
      </c>
      <c r="L29" s="63"/>
      <c r="M29" s="63"/>
      <c r="N29" s="63"/>
    </row>
    <row r="30" spans="1:14" ht="21.75" hidden="1" customHeight="1" outlineLevel="1">
      <c r="A30" s="29" t="s">
        <v>49</v>
      </c>
      <c r="B30" s="79">
        <v>11474464</v>
      </c>
      <c r="C30" s="79">
        <v>11298830</v>
      </c>
      <c r="D30" s="79">
        <v>175634</v>
      </c>
      <c r="E30" s="79">
        <v>88823</v>
      </c>
      <c r="F30" s="79">
        <v>86811</v>
      </c>
      <c r="G30" s="79">
        <v>4968</v>
      </c>
      <c r="H30" s="79">
        <v>111353</v>
      </c>
      <c r="I30" s="79" t="s">
        <v>196</v>
      </c>
      <c r="J30" s="79" t="s">
        <v>197</v>
      </c>
      <c r="K30" s="84">
        <v>116321</v>
      </c>
      <c r="L30" s="63"/>
      <c r="M30" s="63"/>
      <c r="N30" s="63"/>
    </row>
    <row r="31" spans="1:14" ht="21.75" hidden="1" customHeight="1" outlineLevel="1">
      <c r="A31" s="168" t="s">
        <v>50</v>
      </c>
      <c r="B31" s="179">
        <v>12095866</v>
      </c>
      <c r="C31" s="179">
        <v>11940925</v>
      </c>
      <c r="D31" s="179">
        <v>154941</v>
      </c>
      <c r="E31" s="179">
        <v>38488</v>
      </c>
      <c r="F31" s="179">
        <v>116453</v>
      </c>
      <c r="G31" s="179">
        <v>29642</v>
      </c>
      <c r="H31" s="179">
        <v>34077</v>
      </c>
      <c r="I31" s="179" t="s">
        <v>196</v>
      </c>
      <c r="J31" s="179" t="s">
        <v>197</v>
      </c>
      <c r="K31" s="180">
        <v>63719</v>
      </c>
      <c r="L31" s="63"/>
      <c r="M31" s="63"/>
      <c r="N31" s="63"/>
    </row>
    <row r="32" spans="1:14" ht="15" customHeight="1" collapsed="1">
      <c r="A32" s="181" t="s">
        <v>555</v>
      </c>
      <c r="B32" s="81">
        <v>11754453</v>
      </c>
      <c r="C32" s="81">
        <v>11622285</v>
      </c>
      <c r="D32" s="81">
        <v>132168</v>
      </c>
      <c r="E32" s="81">
        <v>24763</v>
      </c>
      <c r="F32" s="81">
        <v>107405</v>
      </c>
      <c r="G32" s="81">
        <v>-9048</v>
      </c>
      <c r="H32" s="81">
        <v>38836</v>
      </c>
      <c r="I32" s="81" t="s">
        <v>196</v>
      </c>
      <c r="J32" s="81" t="s">
        <v>197</v>
      </c>
      <c r="K32" s="83">
        <v>29788</v>
      </c>
      <c r="L32" s="63"/>
      <c r="M32" s="63"/>
      <c r="N32" s="63"/>
    </row>
    <row r="33" spans="1:14" ht="21.75" customHeight="1">
      <c r="A33" s="30" t="s">
        <v>51</v>
      </c>
      <c r="B33" s="79">
        <v>11952006</v>
      </c>
      <c r="C33" s="79">
        <v>11873985</v>
      </c>
      <c r="D33" s="79">
        <v>78021</v>
      </c>
      <c r="E33" s="79">
        <v>7860</v>
      </c>
      <c r="F33" s="79">
        <v>70161</v>
      </c>
      <c r="G33" s="79">
        <v>-37244</v>
      </c>
      <c r="H33" s="79">
        <v>58970</v>
      </c>
      <c r="I33" s="79" t="s">
        <v>196</v>
      </c>
      <c r="J33" s="79" t="s">
        <v>197</v>
      </c>
      <c r="K33" s="84">
        <v>21726</v>
      </c>
      <c r="L33" s="63"/>
      <c r="M33" s="63"/>
      <c r="N33" s="63"/>
    </row>
    <row r="34" spans="1:14" ht="21.75" customHeight="1">
      <c r="A34" s="30" t="s">
        <v>52</v>
      </c>
      <c r="B34" s="79">
        <v>11474384</v>
      </c>
      <c r="C34" s="79">
        <v>11399496</v>
      </c>
      <c r="D34" s="79">
        <v>74888</v>
      </c>
      <c r="E34" s="79">
        <v>18775</v>
      </c>
      <c r="F34" s="79">
        <v>56113</v>
      </c>
      <c r="G34" s="79">
        <v>-14048</v>
      </c>
      <c r="H34" s="79">
        <v>1256</v>
      </c>
      <c r="I34" s="79" t="s">
        <v>196</v>
      </c>
      <c r="J34" s="79">
        <v>62871</v>
      </c>
      <c r="K34" s="84" t="s">
        <v>195</v>
      </c>
      <c r="L34" s="63"/>
      <c r="M34" s="63"/>
      <c r="N34" s="63"/>
    </row>
    <row r="35" spans="1:14" ht="21.75" customHeight="1">
      <c r="A35" s="30" t="s">
        <v>53</v>
      </c>
      <c r="B35" s="79">
        <v>10394026</v>
      </c>
      <c r="C35" s="79">
        <v>10329236</v>
      </c>
      <c r="D35" s="79">
        <v>64790</v>
      </c>
      <c r="E35" s="79" t="s">
        <v>18</v>
      </c>
      <c r="F35" s="79">
        <v>64790</v>
      </c>
      <c r="G35" s="79">
        <v>8677</v>
      </c>
      <c r="H35" s="79">
        <v>57818</v>
      </c>
      <c r="I35" s="79" t="s">
        <v>196</v>
      </c>
      <c r="J35" s="79" t="s">
        <v>196</v>
      </c>
      <c r="K35" s="84">
        <v>66495</v>
      </c>
      <c r="L35" s="63"/>
      <c r="M35" s="63"/>
      <c r="N35" s="63"/>
    </row>
    <row r="36" spans="1:14" ht="21.75" customHeight="1">
      <c r="A36" s="30" t="s">
        <v>54</v>
      </c>
      <c r="B36" s="79">
        <v>10068977</v>
      </c>
      <c r="C36" s="79">
        <v>9979137</v>
      </c>
      <c r="D36" s="79">
        <v>89840</v>
      </c>
      <c r="E36" s="79">
        <v>8622</v>
      </c>
      <c r="F36" s="79">
        <v>81218</v>
      </c>
      <c r="G36" s="79">
        <v>16428</v>
      </c>
      <c r="H36" s="79">
        <v>8352</v>
      </c>
      <c r="I36" s="79" t="s">
        <v>196</v>
      </c>
      <c r="J36" s="79" t="s">
        <v>196</v>
      </c>
      <c r="K36" s="84">
        <v>24780</v>
      </c>
      <c r="L36" s="63"/>
      <c r="M36" s="63"/>
      <c r="N36" s="63"/>
    </row>
    <row r="37" spans="1:14" ht="21.75" customHeight="1">
      <c r="A37" s="30" t="s">
        <v>430</v>
      </c>
      <c r="B37" s="79">
        <v>9816392</v>
      </c>
      <c r="C37" s="79">
        <v>9740862</v>
      </c>
      <c r="D37" s="79">
        <v>75530</v>
      </c>
      <c r="E37" s="79" t="s">
        <v>18</v>
      </c>
      <c r="F37" s="79">
        <v>75530</v>
      </c>
      <c r="G37" s="79">
        <v>-5688</v>
      </c>
      <c r="H37" s="79">
        <v>4184</v>
      </c>
      <c r="I37" s="79">
        <v>47</v>
      </c>
      <c r="J37" s="79">
        <v>20220</v>
      </c>
      <c r="K37" s="84">
        <v>-21677</v>
      </c>
      <c r="L37" s="63"/>
      <c r="M37" s="63"/>
      <c r="N37" s="63"/>
    </row>
    <row r="38" spans="1:14" ht="21.75" customHeight="1">
      <c r="A38" s="30" t="s">
        <v>431</v>
      </c>
      <c r="B38" s="79">
        <v>9610313</v>
      </c>
      <c r="C38" s="79">
        <v>9532584</v>
      </c>
      <c r="D38" s="79">
        <v>77729</v>
      </c>
      <c r="E38" s="79">
        <v>13882</v>
      </c>
      <c r="F38" s="79">
        <v>63847</v>
      </c>
      <c r="G38" s="79">
        <v>-11683</v>
      </c>
      <c r="H38" s="79">
        <v>5419</v>
      </c>
      <c r="I38" s="79" t="s">
        <v>196</v>
      </c>
      <c r="J38" s="79">
        <v>100000</v>
      </c>
      <c r="K38" s="84">
        <v>-106264</v>
      </c>
      <c r="L38" s="63"/>
      <c r="M38" s="63"/>
      <c r="N38" s="63"/>
    </row>
    <row r="39" spans="1:14" ht="21.75" customHeight="1">
      <c r="A39" s="30" t="s">
        <v>432</v>
      </c>
      <c r="B39" s="79">
        <v>10999701</v>
      </c>
      <c r="C39" s="79">
        <v>10899208</v>
      </c>
      <c r="D39" s="79">
        <v>100493</v>
      </c>
      <c r="E39" s="79">
        <v>17051</v>
      </c>
      <c r="F39" s="79">
        <v>83442</v>
      </c>
      <c r="G39" s="79">
        <v>19594</v>
      </c>
      <c r="H39" s="79">
        <v>3203</v>
      </c>
      <c r="I39" s="79">
        <v>46753</v>
      </c>
      <c r="J39" s="79">
        <v>65353</v>
      </c>
      <c r="K39" s="84">
        <v>4197</v>
      </c>
      <c r="L39" s="63"/>
      <c r="M39" s="63"/>
      <c r="N39" s="63"/>
    </row>
    <row r="40" spans="1:14" ht="21.75" customHeight="1">
      <c r="A40" s="30" t="s">
        <v>433</v>
      </c>
      <c r="B40" s="79">
        <v>11902932</v>
      </c>
      <c r="C40" s="79">
        <v>11783123</v>
      </c>
      <c r="D40" s="79">
        <v>119809</v>
      </c>
      <c r="E40" s="79">
        <v>19647</v>
      </c>
      <c r="F40" s="79">
        <v>100162</v>
      </c>
      <c r="G40" s="79">
        <v>16720</v>
      </c>
      <c r="H40" s="79">
        <v>263526</v>
      </c>
      <c r="I40" s="79" t="s">
        <v>196</v>
      </c>
      <c r="J40" s="79" t="s">
        <v>196</v>
      </c>
      <c r="K40" s="84">
        <v>280246</v>
      </c>
      <c r="L40" s="63"/>
      <c r="M40" s="63"/>
      <c r="N40" s="63"/>
    </row>
    <row r="41" spans="1:14" ht="21.75" customHeight="1">
      <c r="A41" s="30" t="s">
        <v>434</v>
      </c>
      <c r="B41" s="79">
        <v>10989408</v>
      </c>
      <c r="C41" s="79">
        <v>10876847</v>
      </c>
      <c r="D41" s="79">
        <v>112561</v>
      </c>
      <c r="E41" s="79">
        <v>20697</v>
      </c>
      <c r="F41" s="79">
        <v>91864</v>
      </c>
      <c r="G41" s="79">
        <v>-8298</v>
      </c>
      <c r="H41" s="79">
        <v>55690</v>
      </c>
      <c r="I41" s="79" t="s">
        <v>196</v>
      </c>
      <c r="J41" s="79" t="s">
        <v>196</v>
      </c>
      <c r="K41" s="84">
        <v>47392</v>
      </c>
      <c r="L41" s="63"/>
      <c r="M41" s="63"/>
      <c r="N41" s="63"/>
    </row>
    <row r="42" spans="1:14" ht="21.75" customHeight="1">
      <c r="A42" s="30" t="s">
        <v>556</v>
      </c>
      <c r="B42" s="79">
        <v>9976323</v>
      </c>
      <c r="C42" s="79">
        <v>9848008</v>
      </c>
      <c r="D42" s="79">
        <f t="shared" ref="D42:D47" si="0">B42-C42</f>
        <v>128315</v>
      </c>
      <c r="E42" s="79">
        <v>17960</v>
      </c>
      <c r="F42" s="79">
        <f>D42-E42</f>
        <v>110355</v>
      </c>
      <c r="G42" s="79">
        <v>18491</v>
      </c>
      <c r="H42" s="79">
        <v>138713</v>
      </c>
      <c r="I42" s="79" t="s">
        <v>196</v>
      </c>
      <c r="J42" s="79">
        <v>80</v>
      </c>
      <c r="K42" s="84">
        <v>157124</v>
      </c>
      <c r="L42" s="63"/>
      <c r="M42" s="63"/>
      <c r="N42" s="63"/>
    </row>
    <row r="43" spans="1:14" ht="21.75" customHeight="1">
      <c r="A43" s="30" t="s">
        <v>557</v>
      </c>
      <c r="B43" s="179">
        <v>10411553</v>
      </c>
      <c r="C43" s="179">
        <v>10302071</v>
      </c>
      <c r="D43" s="79">
        <f t="shared" si="0"/>
        <v>109482</v>
      </c>
      <c r="E43" s="179">
        <v>26322</v>
      </c>
      <c r="F43" s="79">
        <f>D43-E43</f>
        <v>83160</v>
      </c>
      <c r="G43" s="179">
        <v>-27195</v>
      </c>
      <c r="H43" s="179">
        <v>209136</v>
      </c>
      <c r="I43" s="79" t="s">
        <v>196</v>
      </c>
      <c r="J43" s="179">
        <v>220</v>
      </c>
      <c r="K43" s="180">
        <v>181721</v>
      </c>
      <c r="L43" s="63"/>
      <c r="M43" s="63"/>
      <c r="N43" s="63"/>
    </row>
    <row r="44" spans="1:14" ht="21.75" customHeight="1">
      <c r="A44" s="30" t="s">
        <v>558</v>
      </c>
      <c r="B44" s="179">
        <v>10587399</v>
      </c>
      <c r="C44" s="179">
        <v>10442201</v>
      </c>
      <c r="D44" s="79">
        <f t="shared" si="0"/>
        <v>145198</v>
      </c>
      <c r="E44" s="179">
        <v>50099</v>
      </c>
      <c r="F44" s="79">
        <f>D44-E44</f>
        <v>95099</v>
      </c>
      <c r="G44" s="179">
        <v>11939</v>
      </c>
      <c r="H44" s="179">
        <v>32267</v>
      </c>
      <c r="I44" s="79" t="s">
        <v>196</v>
      </c>
      <c r="J44" s="179">
        <v>30586</v>
      </c>
      <c r="K44" s="180">
        <v>13620</v>
      </c>
      <c r="L44" s="63"/>
      <c r="M44" s="63"/>
      <c r="N44" s="63"/>
    </row>
    <row r="45" spans="1:14" ht="21.75" customHeight="1">
      <c r="A45" s="30" t="s">
        <v>559</v>
      </c>
      <c r="B45" s="179">
        <v>10417363</v>
      </c>
      <c r="C45" s="179">
        <v>10338682</v>
      </c>
      <c r="D45" s="79">
        <f t="shared" si="0"/>
        <v>78681</v>
      </c>
      <c r="E45" s="179">
        <v>161</v>
      </c>
      <c r="F45" s="79">
        <f>D45-E45</f>
        <v>78520</v>
      </c>
      <c r="G45" s="179">
        <v>-16579</v>
      </c>
      <c r="H45" s="179">
        <v>183333</v>
      </c>
      <c r="I45" s="79" t="s">
        <v>196</v>
      </c>
      <c r="J45" s="179">
        <v>2791</v>
      </c>
      <c r="K45" s="180">
        <v>163963</v>
      </c>
      <c r="L45" s="63"/>
      <c r="M45" s="63"/>
      <c r="N45" s="63"/>
    </row>
    <row r="46" spans="1:14" ht="21.75" customHeight="1">
      <c r="A46" s="30" t="s">
        <v>560</v>
      </c>
      <c r="B46" s="179">
        <v>11337230</v>
      </c>
      <c r="C46" s="179">
        <v>11282996</v>
      </c>
      <c r="D46" s="179">
        <f t="shared" si="0"/>
        <v>54234</v>
      </c>
      <c r="E46" s="79">
        <v>190</v>
      </c>
      <c r="F46" s="179">
        <f>D46-E46</f>
        <v>54044</v>
      </c>
      <c r="G46" s="179">
        <v>-24476</v>
      </c>
      <c r="H46" s="179">
        <v>32914</v>
      </c>
      <c r="I46" s="79" t="s">
        <v>196</v>
      </c>
      <c r="J46" s="179">
        <v>1066</v>
      </c>
      <c r="K46" s="180">
        <v>7372</v>
      </c>
      <c r="L46" s="63"/>
      <c r="M46" s="63"/>
      <c r="N46" s="63"/>
    </row>
    <row r="47" spans="1:14" ht="21.75" customHeight="1" thickBot="1">
      <c r="A47" s="31" t="s">
        <v>561</v>
      </c>
      <c r="B47" s="82">
        <v>11389594</v>
      </c>
      <c r="C47" s="82">
        <v>11343468</v>
      </c>
      <c r="D47" s="82">
        <f t="shared" si="0"/>
        <v>46126</v>
      </c>
      <c r="E47" s="82" t="s">
        <v>562</v>
      </c>
      <c r="F47" s="82">
        <f>D47</f>
        <v>46126</v>
      </c>
      <c r="G47" s="82">
        <v>-7918</v>
      </c>
      <c r="H47" s="82">
        <v>1757</v>
      </c>
      <c r="I47" s="82" t="s">
        <v>196</v>
      </c>
      <c r="J47" s="82">
        <v>76</v>
      </c>
      <c r="K47" s="85">
        <v>-6237</v>
      </c>
      <c r="L47" s="63"/>
      <c r="M47" s="63"/>
      <c r="N47" s="63"/>
    </row>
    <row r="48" spans="1:14" ht="18" customHeight="1">
      <c r="A48" s="309"/>
      <c r="B48" s="309"/>
      <c r="C48" s="309"/>
      <c r="D48" s="309"/>
      <c r="E48" s="309"/>
      <c r="F48" s="5"/>
      <c r="G48" s="5"/>
      <c r="H48" s="307" t="s">
        <v>481</v>
      </c>
      <c r="I48" s="310"/>
      <c r="J48" s="310"/>
      <c r="K48" s="310"/>
      <c r="L48" s="65"/>
      <c r="M48" s="65"/>
      <c r="N48" s="65"/>
    </row>
    <row r="49" spans="1:9" ht="22.5" customHeight="1" thickBot="1">
      <c r="A49" s="305" t="s">
        <v>612</v>
      </c>
      <c r="B49" s="305"/>
      <c r="C49" s="305"/>
      <c r="D49" s="305"/>
      <c r="E49" s="6"/>
      <c r="I49" s="3"/>
    </row>
    <row r="50" spans="1:9" ht="14.25" customHeight="1">
      <c r="A50" s="7" t="s">
        <v>64</v>
      </c>
      <c r="B50" s="8" t="s">
        <v>435</v>
      </c>
      <c r="C50" s="8" t="s">
        <v>436</v>
      </c>
      <c r="D50" s="8" t="s">
        <v>437</v>
      </c>
      <c r="E50" s="8" t="s">
        <v>438</v>
      </c>
      <c r="F50" s="8" t="s">
        <v>439</v>
      </c>
      <c r="G50" s="8" t="s">
        <v>440</v>
      </c>
      <c r="H50" s="8" t="s">
        <v>441</v>
      </c>
      <c r="I50" s="9" t="s">
        <v>442</v>
      </c>
    </row>
    <row r="51" spans="1:9" ht="7.5" customHeight="1">
      <c r="A51" s="33"/>
      <c r="B51" s="17" t="s">
        <v>443</v>
      </c>
      <c r="C51" s="17" t="s">
        <v>443</v>
      </c>
      <c r="D51" s="17"/>
      <c r="E51" s="17" t="s">
        <v>65</v>
      </c>
      <c r="F51" s="17" t="s">
        <v>444</v>
      </c>
      <c r="G51" s="17" t="s">
        <v>443</v>
      </c>
      <c r="H51" s="17" t="s">
        <v>66</v>
      </c>
      <c r="I51" s="18" t="s">
        <v>67</v>
      </c>
    </row>
    <row r="52" spans="1:9" ht="21.75" hidden="1" customHeight="1" outlineLevel="1">
      <c r="A52" s="34" t="s">
        <v>187</v>
      </c>
      <c r="B52" s="20">
        <v>1418760</v>
      </c>
      <c r="C52" s="20">
        <v>450355</v>
      </c>
      <c r="D52" s="44">
        <v>0.32</v>
      </c>
      <c r="E52" s="45">
        <v>80.3</v>
      </c>
      <c r="F52" s="45">
        <v>5</v>
      </c>
      <c r="G52" s="20">
        <v>178124</v>
      </c>
      <c r="H52" s="20">
        <v>886139</v>
      </c>
      <c r="I52" s="21">
        <v>1854480</v>
      </c>
    </row>
    <row r="53" spans="1:9" ht="21.75" hidden="1" customHeight="1" outlineLevel="1">
      <c r="A53" s="29" t="s">
        <v>445</v>
      </c>
      <c r="B53" s="11">
        <v>1589067</v>
      </c>
      <c r="C53" s="11">
        <v>510422</v>
      </c>
      <c r="D53" s="38">
        <v>0.32</v>
      </c>
      <c r="E53" s="39">
        <v>79.400000000000006</v>
      </c>
      <c r="F53" s="39">
        <v>5.5</v>
      </c>
      <c r="G53" s="11">
        <v>394287</v>
      </c>
      <c r="H53" s="11">
        <v>1263350</v>
      </c>
      <c r="I53" s="12">
        <v>1957379</v>
      </c>
    </row>
    <row r="54" spans="1:9" ht="21.75" hidden="1" customHeight="1" outlineLevel="1">
      <c r="A54" s="29" t="s">
        <v>198</v>
      </c>
      <c r="B54" s="11">
        <v>1796698</v>
      </c>
      <c r="C54" s="11">
        <v>643788</v>
      </c>
      <c r="D54" s="38">
        <v>0.33</v>
      </c>
      <c r="E54" s="39">
        <v>79.3</v>
      </c>
      <c r="F54" s="39">
        <v>5.7</v>
      </c>
      <c r="G54" s="11">
        <v>407199</v>
      </c>
      <c r="H54" s="11">
        <v>1594465</v>
      </c>
      <c r="I54" s="12">
        <v>2087412</v>
      </c>
    </row>
    <row r="55" spans="1:9" ht="21.75" hidden="1" customHeight="1" outlineLevel="1">
      <c r="A55" s="29" t="s">
        <v>199</v>
      </c>
      <c r="B55" s="11">
        <v>2108624</v>
      </c>
      <c r="C55" s="11">
        <v>707369</v>
      </c>
      <c r="D55" s="38">
        <v>0.34</v>
      </c>
      <c r="E55" s="39">
        <v>75.5</v>
      </c>
      <c r="F55" s="39">
        <v>7</v>
      </c>
      <c r="G55" s="11">
        <v>523821</v>
      </c>
      <c r="H55" s="11">
        <v>2206902</v>
      </c>
      <c r="I55" s="12">
        <v>3040464</v>
      </c>
    </row>
    <row r="56" spans="1:9" ht="21.75" hidden="1" customHeight="1" outlineLevel="1">
      <c r="A56" s="29" t="s">
        <v>200</v>
      </c>
      <c r="B56" s="11">
        <v>2345144</v>
      </c>
      <c r="C56" s="11">
        <v>871794</v>
      </c>
      <c r="D56" s="38">
        <v>0.36</v>
      </c>
      <c r="E56" s="39">
        <v>77.099999999999994</v>
      </c>
      <c r="F56" s="39">
        <v>7.5</v>
      </c>
      <c r="G56" s="11">
        <v>596899</v>
      </c>
      <c r="H56" s="11">
        <v>2637114</v>
      </c>
      <c r="I56" s="12">
        <v>2005179</v>
      </c>
    </row>
    <row r="57" spans="1:9" ht="21.75" hidden="1" customHeight="1" outlineLevel="1">
      <c r="A57" s="29" t="s">
        <v>201</v>
      </c>
      <c r="B57" s="11">
        <v>2616297</v>
      </c>
      <c r="C57" s="11">
        <v>1001560</v>
      </c>
      <c r="D57" s="38">
        <v>0.36299999999999999</v>
      </c>
      <c r="E57" s="39">
        <v>76.5</v>
      </c>
      <c r="F57" s="39">
        <v>7.9</v>
      </c>
      <c r="G57" s="11">
        <v>761503</v>
      </c>
      <c r="H57" s="11">
        <v>3332921</v>
      </c>
      <c r="I57" s="12">
        <v>2255215</v>
      </c>
    </row>
    <row r="58" spans="1:9" ht="21.75" hidden="1" customHeight="1" outlineLevel="1">
      <c r="A58" s="29" t="s">
        <v>202</v>
      </c>
      <c r="B58" s="11">
        <v>2951131</v>
      </c>
      <c r="C58" s="11">
        <v>1124956</v>
      </c>
      <c r="D58" s="38">
        <v>0.379</v>
      </c>
      <c r="E58" s="39">
        <v>74.8</v>
      </c>
      <c r="F58" s="39">
        <v>9</v>
      </c>
      <c r="G58" s="11">
        <v>858885</v>
      </c>
      <c r="H58" s="11">
        <v>4165953</v>
      </c>
      <c r="I58" s="12">
        <v>1911089</v>
      </c>
    </row>
    <row r="59" spans="1:9" ht="21.75" hidden="1" customHeight="1" outlineLevel="1">
      <c r="A59" s="29" t="s">
        <v>203</v>
      </c>
      <c r="B59" s="11">
        <v>3182325</v>
      </c>
      <c r="C59" s="11">
        <v>1270828</v>
      </c>
      <c r="D59" s="38">
        <v>0.38800000000000001</v>
      </c>
      <c r="E59" s="39">
        <v>73.3</v>
      </c>
      <c r="F59" s="39">
        <v>10.7</v>
      </c>
      <c r="G59" s="11">
        <v>1075782</v>
      </c>
      <c r="H59" s="11">
        <v>4676395</v>
      </c>
      <c r="I59" s="12">
        <v>2376241</v>
      </c>
    </row>
    <row r="60" spans="1:9" ht="21.75" hidden="1" customHeight="1" outlineLevel="1">
      <c r="A60" s="29" t="s">
        <v>204</v>
      </c>
      <c r="B60" s="11">
        <v>3350069</v>
      </c>
      <c r="C60" s="11">
        <v>1369123</v>
      </c>
      <c r="D60" s="38">
        <v>0.39800000000000002</v>
      </c>
      <c r="E60" s="39">
        <v>78.3</v>
      </c>
      <c r="F60" s="39">
        <v>12.2</v>
      </c>
      <c r="G60" s="11">
        <v>1218188</v>
      </c>
      <c r="H60" s="11">
        <v>5206066</v>
      </c>
      <c r="I60" s="12">
        <v>2202053</v>
      </c>
    </row>
    <row r="61" spans="1:9" ht="21.75" hidden="1" customHeight="1" outlineLevel="1">
      <c r="A61" s="29" t="s">
        <v>205</v>
      </c>
      <c r="B61" s="11">
        <v>3370765</v>
      </c>
      <c r="C61" s="11">
        <v>1368021</v>
      </c>
      <c r="D61" s="38">
        <v>0.40600000000000003</v>
      </c>
      <c r="E61" s="39">
        <v>81.5</v>
      </c>
      <c r="F61" s="39">
        <v>13.3</v>
      </c>
      <c r="G61" s="11">
        <v>1281730</v>
      </c>
      <c r="H61" s="11">
        <v>5865239</v>
      </c>
      <c r="I61" s="12">
        <v>2814018</v>
      </c>
    </row>
    <row r="62" spans="1:9" ht="21.75" hidden="1" customHeight="1" outlineLevel="1">
      <c r="A62" s="29" t="s">
        <v>206</v>
      </c>
      <c r="B62" s="11">
        <v>3588960</v>
      </c>
      <c r="C62" s="11">
        <v>1419182</v>
      </c>
      <c r="D62" s="38">
        <v>0.40500000000000003</v>
      </c>
      <c r="E62" s="39">
        <v>80</v>
      </c>
      <c r="F62" s="39">
        <v>14.6</v>
      </c>
      <c r="G62" s="11">
        <v>1198014</v>
      </c>
      <c r="H62" s="11">
        <v>6668823</v>
      </c>
      <c r="I62" s="12">
        <v>2759942</v>
      </c>
    </row>
    <row r="63" spans="1:9" ht="21.75" hidden="1" customHeight="1" outlineLevel="1">
      <c r="A63" s="29" t="s">
        <v>207</v>
      </c>
      <c r="B63" s="11">
        <v>3838334</v>
      </c>
      <c r="C63" s="11">
        <v>1521905</v>
      </c>
      <c r="D63" s="38">
        <v>0.39900000000000002</v>
      </c>
      <c r="E63" s="39">
        <v>82.6</v>
      </c>
      <c r="F63" s="39">
        <v>14.8</v>
      </c>
      <c r="G63" s="11">
        <v>1188734</v>
      </c>
      <c r="H63" s="11">
        <v>7715346</v>
      </c>
      <c r="I63" s="12">
        <v>2440549</v>
      </c>
    </row>
    <row r="64" spans="1:9" ht="21.75" hidden="1" customHeight="1" outlineLevel="1">
      <c r="A64" s="29" t="s">
        <v>208</v>
      </c>
      <c r="B64" s="11">
        <v>3982768</v>
      </c>
      <c r="C64" s="11">
        <v>1492638</v>
      </c>
      <c r="D64" s="38">
        <v>0.38900000000000001</v>
      </c>
      <c r="E64" s="39">
        <v>80.2</v>
      </c>
      <c r="F64" s="39">
        <v>16.399999999999999</v>
      </c>
      <c r="G64" s="11">
        <v>970614</v>
      </c>
      <c r="H64" s="11">
        <v>8461047</v>
      </c>
      <c r="I64" s="12">
        <v>2593453</v>
      </c>
    </row>
    <row r="65" spans="1:9" ht="21.75" hidden="1" customHeight="1" outlineLevel="1">
      <c r="A65" s="29" t="s">
        <v>209</v>
      </c>
      <c r="B65" s="11">
        <v>4459353</v>
      </c>
      <c r="C65" s="11">
        <v>1582408</v>
      </c>
      <c r="D65" s="38">
        <v>0.376</v>
      </c>
      <c r="E65" s="39">
        <v>75.599999999999994</v>
      </c>
      <c r="F65" s="39">
        <v>15.5</v>
      </c>
      <c r="G65" s="11">
        <v>1258149</v>
      </c>
      <c r="H65" s="11">
        <v>8610135</v>
      </c>
      <c r="I65" s="12">
        <v>3663608</v>
      </c>
    </row>
    <row r="66" spans="1:9" ht="21.75" hidden="1" customHeight="1" outlineLevel="1">
      <c r="A66" s="29" t="s">
        <v>453</v>
      </c>
      <c r="B66" s="11">
        <v>5086677</v>
      </c>
      <c r="C66" s="11">
        <v>1687095</v>
      </c>
      <c r="D66" s="38">
        <v>0.35399999999999998</v>
      </c>
      <c r="E66" s="39">
        <v>69.400000000000006</v>
      </c>
      <c r="F66" s="39">
        <v>14.2</v>
      </c>
      <c r="G66" s="11">
        <v>1951274</v>
      </c>
      <c r="H66" s="11">
        <v>8954384</v>
      </c>
      <c r="I66" s="12">
        <v>2465119</v>
      </c>
    </row>
    <row r="67" spans="1:9" ht="21.75" hidden="1" customHeight="1" outlineLevel="1">
      <c r="A67" s="29" t="s">
        <v>446</v>
      </c>
      <c r="B67" s="11">
        <v>5506337</v>
      </c>
      <c r="C67" s="11">
        <v>1786318</v>
      </c>
      <c r="D67" s="38">
        <v>0.33700000000000002</v>
      </c>
      <c r="E67" s="39">
        <v>70</v>
      </c>
      <c r="F67" s="39">
        <v>14.4</v>
      </c>
      <c r="G67" s="11">
        <v>2509405</v>
      </c>
      <c r="H67" s="11">
        <v>9283734</v>
      </c>
      <c r="I67" s="12">
        <v>1688843</v>
      </c>
    </row>
    <row r="68" spans="1:9" ht="21.75" hidden="1" customHeight="1" outlineLevel="1">
      <c r="A68" s="29" t="s">
        <v>210</v>
      </c>
      <c r="B68" s="11">
        <v>5726182</v>
      </c>
      <c r="C68" s="11">
        <v>1773248</v>
      </c>
      <c r="D68" s="38">
        <v>0.32200000000000001</v>
      </c>
      <c r="E68" s="39">
        <v>73</v>
      </c>
      <c r="F68" s="39">
        <v>14.9</v>
      </c>
      <c r="G68" s="11">
        <v>3024271</v>
      </c>
      <c r="H68" s="11">
        <v>9383555</v>
      </c>
      <c r="I68" s="12">
        <v>1340684</v>
      </c>
    </row>
    <row r="69" spans="1:9" ht="21.75" hidden="1" customHeight="1" outlineLevel="1">
      <c r="A69" s="29" t="s">
        <v>211</v>
      </c>
      <c r="B69" s="11">
        <v>6123709</v>
      </c>
      <c r="C69" s="11">
        <v>1845984</v>
      </c>
      <c r="D69" s="38">
        <v>0.312</v>
      </c>
      <c r="E69" s="39">
        <v>70.900000000000006</v>
      </c>
      <c r="F69" s="39">
        <v>14.5</v>
      </c>
      <c r="G69" s="11">
        <v>3465940</v>
      </c>
      <c r="H69" s="11">
        <v>9596320</v>
      </c>
      <c r="I69" s="12">
        <v>1940772</v>
      </c>
    </row>
    <row r="70" spans="1:9" ht="21.75" hidden="1" customHeight="1" outlineLevel="1">
      <c r="A70" s="29" t="s">
        <v>212</v>
      </c>
      <c r="B70" s="11">
        <v>6320689</v>
      </c>
      <c r="C70" s="11">
        <v>1950060</v>
      </c>
      <c r="D70" s="38">
        <v>0.307</v>
      </c>
      <c r="E70" s="39">
        <v>75.099999999999994</v>
      </c>
      <c r="F70" s="39">
        <v>14.4</v>
      </c>
      <c r="G70" s="11">
        <v>3587134</v>
      </c>
      <c r="H70" s="11">
        <v>10390117</v>
      </c>
      <c r="I70" s="12">
        <v>2883967</v>
      </c>
    </row>
    <row r="71" spans="1:9" ht="21.75" hidden="1" customHeight="1" outlineLevel="1">
      <c r="A71" s="29" t="s">
        <v>213</v>
      </c>
      <c r="B71" s="11">
        <v>6301801</v>
      </c>
      <c r="C71" s="11">
        <v>2003485</v>
      </c>
      <c r="D71" s="38">
        <v>0.31</v>
      </c>
      <c r="E71" s="39">
        <v>78.400000000000006</v>
      </c>
      <c r="F71" s="39">
        <v>14.5</v>
      </c>
      <c r="G71" s="11">
        <v>3735426</v>
      </c>
      <c r="H71" s="11">
        <v>11268327</v>
      </c>
      <c r="I71" s="12">
        <v>1495755</v>
      </c>
    </row>
    <row r="72" spans="1:9" ht="21.75" hidden="1" customHeight="1" outlineLevel="1">
      <c r="A72" s="29" t="s">
        <v>214</v>
      </c>
      <c r="B72" s="11">
        <v>6467851</v>
      </c>
      <c r="C72" s="11">
        <v>2139658</v>
      </c>
      <c r="D72" s="38">
        <v>0.32</v>
      </c>
      <c r="E72" s="39">
        <v>78.2</v>
      </c>
      <c r="F72" s="39">
        <v>14.2</v>
      </c>
      <c r="G72" s="11">
        <v>3942674</v>
      </c>
      <c r="H72" s="11">
        <v>12611775</v>
      </c>
      <c r="I72" s="12">
        <v>2866757</v>
      </c>
    </row>
    <row r="73" spans="1:9" ht="21.75" hidden="1" customHeight="1" outlineLevel="1">
      <c r="A73" s="29" t="s">
        <v>215</v>
      </c>
      <c r="B73" s="11">
        <v>6561140</v>
      </c>
      <c r="C73" s="11">
        <v>2138986</v>
      </c>
      <c r="D73" s="38">
        <v>0.32500000000000001</v>
      </c>
      <c r="E73" s="39">
        <v>79</v>
      </c>
      <c r="F73" s="39">
        <v>13.9</v>
      </c>
      <c r="G73" s="11">
        <v>3812616</v>
      </c>
      <c r="H73" s="11">
        <v>14359497</v>
      </c>
      <c r="I73" s="12">
        <v>2199878</v>
      </c>
    </row>
    <row r="74" spans="1:9" ht="15" hidden="1" customHeight="1" outlineLevel="1">
      <c r="A74" s="34" t="s">
        <v>454</v>
      </c>
      <c r="B74" s="20">
        <v>6765513</v>
      </c>
      <c r="C74" s="20">
        <v>2139189</v>
      </c>
      <c r="D74" s="44">
        <v>0.32400000000000001</v>
      </c>
      <c r="E74" s="45">
        <v>78</v>
      </c>
      <c r="F74" s="45">
        <v>14.2</v>
      </c>
      <c r="G74" s="20">
        <v>3785029</v>
      </c>
      <c r="H74" s="20">
        <v>15049047</v>
      </c>
      <c r="I74" s="21">
        <v>1808807</v>
      </c>
    </row>
    <row r="75" spans="1:9" ht="21.75" hidden="1" customHeight="1" outlineLevel="1">
      <c r="A75" s="29" t="s">
        <v>447</v>
      </c>
      <c r="B75" s="11">
        <v>6805119</v>
      </c>
      <c r="C75" s="11">
        <v>2118851</v>
      </c>
      <c r="D75" s="38">
        <v>0.318</v>
      </c>
      <c r="E75" s="39">
        <v>78.599999999999994</v>
      </c>
      <c r="F75" s="39">
        <v>15.6</v>
      </c>
      <c r="G75" s="11">
        <v>3599964</v>
      </c>
      <c r="H75" s="11">
        <v>16056983</v>
      </c>
      <c r="I75" s="12">
        <v>1844420</v>
      </c>
    </row>
    <row r="76" spans="1:9" ht="21.75" hidden="1" customHeight="1" outlineLevel="1">
      <c r="A76" s="29" t="s">
        <v>216</v>
      </c>
      <c r="B76" s="11">
        <v>6874183</v>
      </c>
      <c r="C76" s="11">
        <v>2068928</v>
      </c>
      <c r="D76" s="38">
        <v>0.309</v>
      </c>
      <c r="E76" s="39">
        <v>78.2</v>
      </c>
      <c r="F76" s="39">
        <v>16.899999999999999</v>
      </c>
      <c r="G76" s="11">
        <v>3657896</v>
      </c>
      <c r="H76" s="11">
        <v>16371520</v>
      </c>
      <c r="I76" s="12">
        <v>1438625</v>
      </c>
    </row>
    <row r="77" spans="1:9" ht="21.75" hidden="1" customHeight="1" outlineLevel="1">
      <c r="A77" s="29" t="s">
        <v>217</v>
      </c>
      <c r="B77" s="11">
        <v>6870891</v>
      </c>
      <c r="C77" s="11">
        <v>2113314</v>
      </c>
      <c r="D77" s="38">
        <v>0.307</v>
      </c>
      <c r="E77" s="39">
        <v>77.7</v>
      </c>
      <c r="F77" s="39">
        <v>17.3</v>
      </c>
      <c r="G77" s="11">
        <v>3471862</v>
      </c>
      <c r="H77" s="11">
        <v>16078994</v>
      </c>
      <c r="I77" s="12">
        <v>1418785</v>
      </c>
    </row>
    <row r="78" spans="1:9" ht="21.75" hidden="1" customHeight="1" outlineLevel="1">
      <c r="A78" s="168" t="s">
        <v>218</v>
      </c>
      <c r="B78" s="161">
        <v>6738724</v>
      </c>
      <c r="C78" s="161">
        <v>2167726</v>
      </c>
      <c r="D78" s="183">
        <v>0.31</v>
      </c>
      <c r="E78" s="159">
        <v>77.900000000000006</v>
      </c>
      <c r="F78" s="159">
        <v>17.399999999999999</v>
      </c>
      <c r="G78" s="161">
        <v>3185409</v>
      </c>
      <c r="H78" s="161">
        <v>16388848</v>
      </c>
      <c r="I78" s="163">
        <v>1504035</v>
      </c>
    </row>
    <row r="79" spans="1:9" ht="15" customHeight="1" collapsed="1">
      <c r="A79" s="169" t="s">
        <v>563</v>
      </c>
      <c r="B79" s="176">
        <v>6370488</v>
      </c>
      <c r="C79" s="176">
        <v>2083308</v>
      </c>
      <c r="D79" s="184">
        <v>0.32</v>
      </c>
      <c r="E79" s="185">
        <v>80.599999999999994</v>
      </c>
      <c r="F79" s="185">
        <v>19.399999999999999</v>
      </c>
      <c r="G79" s="176">
        <v>2871568</v>
      </c>
      <c r="H79" s="176">
        <v>16468331</v>
      </c>
      <c r="I79" s="177">
        <v>2217019</v>
      </c>
    </row>
    <row r="80" spans="1:9" ht="21.75" customHeight="1">
      <c r="A80" s="29" t="s">
        <v>219</v>
      </c>
      <c r="B80" s="24">
        <v>6023506</v>
      </c>
      <c r="C80" s="24">
        <v>1976959</v>
      </c>
      <c r="D80" s="40">
        <v>0.32600000000000001</v>
      </c>
      <c r="E80" s="41">
        <v>80.900000000000006</v>
      </c>
      <c r="F80" s="41">
        <v>20.399999999999999</v>
      </c>
      <c r="G80" s="24">
        <v>2820946</v>
      </c>
      <c r="H80" s="24">
        <v>16621524</v>
      </c>
      <c r="I80" s="25">
        <v>3585803</v>
      </c>
    </row>
    <row r="81" spans="1:11" ht="21.75" customHeight="1">
      <c r="A81" s="29" t="s">
        <v>220</v>
      </c>
      <c r="B81" s="24">
        <v>5734875</v>
      </c>
      <c r="C81" s="24">
        <v>2039142</v>
      </c>
      <c r="D81" s="40">
        <v>0.33700000000000002</v>
      </c>
      <c r="E81" s="41">
        <v>88.4</v>
      </c>
      <c r="F81" s="41">
        <v>22.1</v>
      </c>
      <c r="G81" s="24">
        <v>2363488</v>
      </c>
      <c r="H81" s="24">
        <v>16798403</v>
      </c>
      <c r="I81" s="25">
        <v>3033186</v>
      </c>
    </row>
    <row r="82" spans="1:11" ht="21.75" customHeight="1">
      <c r="A82" s="29" t="s">
        <v>221</v>
      </c>
      <c r="B82" s="24">
        <v>5753908</v>
      </c>
      <c r="C82" s="24">
        <v>2044672</v>
      </c>
      <c r="D82" s="40">
        <v>0.34599999999999997</v>
      </c>
      <c r="E82" s="41">
        <v>88.4</v>
      </c>
      <c r="F82" s="41">
        <v>23.3</v>
      </c>
      <c r="G82" s="24">
        <v>2348096</v>
      </c>
      <c r="H82" s="24">
        <v>16179118</v>
      </c>
      <c r="I82" s="25">
        <v>2901190</v>
      </c>
    </row>
    <row r="83" spans="1:11" ht="21.75" customHeight="1">
      <c r="A83" s="29" t="s">
        <v>222</v>
      </c>
      <c r="B83" s="24">
        <v>5750319</v>
      </c>
      <c r="C83" s="24">
        <v>2138576</v>
      </c>
      <c r="D83" s="40">
        <v>0.36099999999999999</v>
      </c>
      <c r="E83" s="41">
        <v>87.8</v>
      </c>
      <c r="F83" s="41">
        <v>23</v>
      </c>
      <c r="G83" s="24">
        <v>2309149</v>
      </c>
      <c r="H83" s="24">
        <v>15343983</v>
      </c>
      <c r="I83" s="25">
        <v>2273331</v>
      </c>
    </row>
    <row r="84" spans="1:11" ht="21.75" customHeight="1">
      <c r="A84" s="29" t="s">
        <v>448</v>
      </c>
      <c r="B84" s="24">
        <v>5540151</v>
      </c>
      <c r="C84" s="24">
        <v>2162956</v>
      </c>
      <c r="D84" s="40">
        <v>0.372</v>
      </c>
      <c r="E84" s="41">
        <v>90.53299719202856</v>
      </c>
      <c r="F84" s="41">
        <v>20.399999999999999</v>
      </c>
      <c r="G84" s="24">
        <v>2275644</v>
      </c>
      <c r="H84" s="24">
        <v>14324216</v>
      </c>
      <c r="I84" s="25">
        <v>2169923</v>
      </c>
    </row>
    <row r="85" spans="1:11" ht="21.75" customHeight="1">
      <c r="A85" s="29" t="s">
        <v>449</v>
      </c>
      <c r="B85" s="24">
        <v>5657198</v>
      </c>
      <c r="C85" s="24">
        <v>2138447</v>
      </c>
      <c r="D85" s="40">
        <v>0.38</v>
      </c>
      <c r="E85" s="41">
        <v>89.1</v>
      </c>
      <c r="F85" s="41">
        <v>19.899999999999999</v>
      </c>
      <c r="G85" s="24">
        <v>2348478</v>
      </c>
      <c r="H85" s="24">
        <v>13327871</v>
      </c>
      <c r="I85" s="25">
        <v>2175092</v>
      </c>
    </row>
    <row r="86" spans="1:11" ht="21.75" customHeight="1">
      <c r="A86" s="29" t="s">
        <v>450</v>
      </c>
      <c r="B86" s="24">
        <v>5685689</v>
      </c>
      <c r="C86" s="24">
        <v>2010823</v>
      </c>
      <c r="D86" s="40">
        <v>0.374</v>
      </c>
      <c r="E86" s="41">
        <v>84.600000000000009</v>
      </c>
      <c r="F86" s="41">
        <v>18.600000000000001</v>
      </c>
      <c r="G86" s="24">
        <v>2528628</v>
      </c>
      <c r="H86" s="24">
        <v>12418318</v>
      </c>
      <c r="I86" s="25">
        <v>2341158</v>
      </c>
    </row>
    <row r="87" spans="1:11" ht="21.75" customHeight="1">
      <c r="A87" s="29" t="s">
        <v>451</v>
      </c>
      <c r="B87" s="24">
        <v>5853307</v>
      </c>
      <c r="C87" s="24">
        <v>1893150</v>
      </c>
      <c r="D87" s="40">
        <v>0.35199999999999998</v>
      </c>
      <c r="E87" s="41">
        <v>80.5</v>
      </c>
      <c r="F87" s="41">
        <v>16.3</v>
      </c>
      <c r="G87" s="24">
        <v>2877318</v>
      </c>
      <c r="H87" s="24">
        <v>11601033</v>
      </c>
      <c r="I87" s="25">
        <v>2669083</v>
      </c>
    </row>
    <row r="88" spans="1:11" ht="21.75" customHeight="1">
      <c r="A88" s="30" t="s">
        <v>452</v>
      </c>
      <c r="B88" s="170">
        <v>5842269</v>
      </c>
      <c r="C88" s="170">
        <v>2015532</v>
      </c>
      <c r="D88" s="40">
        <v>0.34100000000000003</v>
      </c>
      <c r="E88" s="41">
        <v>81.099999999999994</v>
      </c>
      <c r="F88" s="41">
        <v>13.9</v>
      </c>
      <c r="G88" s="170">
        <v>2553216</v>
      </c>
      <c r="H88" s="170">
        <v>10939990</v>
      </c>
      <c r="I88" s="171">
        <v>1656090</v>
      </c>
    </row>
    <row r="89" spans="1:11" ht="21.75" customHeight="1">
      <c r="A89" s="30" t="s">
        <v>564</v>
      </c>
      <c r="B89" s="170">
        <v>5861852</v>
      </c>
      <c r="C89" s="170">
        <v>1969686</v>
      </c>
      <c r="D89" s="40">
        <v>0.33500000000000002</v>
      </c>
      <c r="E89" s="41">
        <v>76.5</v>
      </c>
      <c r="F89" s="41">
        <v>12</v>
      </c>
      <c r="G89" s="170">
        <v>3010795</v>
      </c>
      <c r="H89" s="170">
        <v>10266120</v>
      </c>
      <c r="I89" s="171">
        <v>1262421</v>
      </c>
    </row>
    <row r="90" spans="1:11" ht="21.75" customHeight="1">
      <c r="A90" s="30" t="s">
        <v>565</v>
      </c>
      <c r="B90" s="172">
        <v>5887810</v>
      </c>
      <c r="C90" s="172">
        <v>2011322</v>
      </c>
      <c r="D90" s="186">
        <v>0.34100000000000003</v>
      </c>
      <c r="E90" s="187">
        <v>77.900000000000006</v>
      </c>
      <c r="F90" s="187">
        <v>10.7</v>
      </c>
      <c r="G90" s="172">
        <v>3397983</v>
      </c>
      <c r="H90" s="172">
        <v>9701145</v>
      </c>
      <c r="I90" s="173">
        <v>1276929</v>
      </c>
    </row>
    <row r="91" spans="1:11" ht="21.75" customHeight="1">
      <c r="A91" s="30" t="s">
        <v>566</v>
      </c>
      <c r="B91" s="172">
        <v>5824045</v>
      </c>
      <c r="C91" s="172">
        <v>1994297</v>
      </c>
      <c r="D91" s="186">
        <v>0.34</v>
      </c>
      <c r="E91" s="187">
        <v>77.900000000000006</v>
      </c>
      <c r="F91" s="187">
        <v>10</v>
      </c>
      <c r="G91" s="172">
        <v>3613384</v>
      </c>
      <c r="H91" s="172">
        <v>9426021</v>
      </c>
      <c r="I91" s="173">
        <v>1145600</v>
      </c>
    </row>
    <row r="92" spans="1:11" ht="21.75" customHeight="1">
      <c r="A92" s="30" t="s">
        <v>567</v>
      </c>
      <c r="B92" s="172">
        <v>5948651</v>
      </c>
      <c r="C92" s="172">
        <v>2106790</v>
      </c>
      <c r="D92" s="186">
        <v>0.34599999999999997</v>
      </c>
      <c r="E92" s="187">
        <v>75.900000000000006</v>
      </c>
      <c r="F92" s="187">
        <v>9.4</v>
      </c>
      <c r="G92" s="172">
        <v>4211796</v>
      </c>
      <c r="H92" s="172">
        <v>8986506</v>
      </c>
      <c r="I92" s="173">
        <v>964530</v>
      </c>
    </row>
    <row r="93" spans="1:11" ht="21.75" customHeight="1">
      <c r="A93" s="30" t="s">
        <v>568</v>
      </c>
      <c r="B93" s="172">
        <v>5886475</v>
      </c>
      <c r="C93" s="172">
        <v>2111166</v>
      </c>
      <c r="D93" s="186">
        <v>0.35099999999999998</v>
      </c>
      <c r="E93" s="187">
        <v>77.8</v>
      </c>
      <c r="F93" s="187">
        <v>8.9</v>
      </c>
      <c r="G93" s="172">
        <v>4587478</v>
      </c>
      <c r="H93" s="172">
        <v>8685983</v>
      </c>
      <c r="I93" s="173">
        <v>768368</v>
      </c>
    </row>
    <row r="94" spans="1:11" ht="21.75" customHeight="1" thickBot="1">
      <c r="A94" s="31" t="s">
        <v>569</v>
      </c>
      <c r="B94" s="119">
        <v>5840657</v>
      </c>
      <c r="C94" s="119">
        <v>2141360</v>
      </c>
      <c r="D94" s="42">
        <v>0.35899999999999999</v>
      </c>
      <c r="E94" s="43">
        <v>78.400000000000006</v>
      </c>
      <c r="F94" s="43">
        <v>8.6999999999999993</v>
      </c>
      <c r="G94" s="119">
        <v>4941211</v>
      </c>
      <c r="H94" s="119">
        <v>9212837</v>
      </c>
      <c r="I94" s="26">
        <v>755770</v>
      </c>
    </row>
    <row r="95" spans="1:11" ht="18" customHeight="1">
      <c r="A95" s="306" t="s">
        <v>543</v>
      </c>
      <c r="B95" s="306"/>
      <c r="C95" s="306"/>
      <c r="D95" s="306"/>
      <c r="E95" s="306"/>
      <c r="G95" s="307" t="s">
        <v>481</v>
      </c>
      <c r="H95" s="307"/>
      <c r="I95" s="307"/>
    </row>
    <row r="96" spans="1:11" ht="18" customHeight="1">
      <c r="A96" s="301"/>
      <c r="B96" s="301"/>
      <c r="C96" s="301"/>
      <c r="D96" s="301"/>
      <c r="E96" s="301"/>
      <c r="G96" s="302"/>
      <c r="H96" s="302"/>
      <c r="I96" s="302"/>
      <c r="J96" s="302"/>
      <c r="K96" s="302"/>
    </row>
  </sheetData>
  <mergeCells count="16">
    <mergeCell ref="A1:D1"/>
    <mergeCell ref="A48:E48"/>
    <mergeCell ref="H2:H3"/>
    <mergeCell ref="I2:I3"/>
    <mergeCell ref="B2:B3"/>
    <mergeCell ref="C2:C3"/>
    <mergeCell ref="A2:A3"/>
    <mergeCell ref="G2:G3"/>
    <mergeCell ref="H48:K48"/>
    <mergeCell ref="A96:E96"/>
    <mergeCell ref="G96:K96"/>
    <mergeCell ref="K2:K3"/>
    <mergeCell ref="J2:J3"/>
    <mergeCell ref="A49:D49"/>
    <mergeCell ref="A95:E95"/>
    <mergeCell ref="G95:I95"/>
  </mergeCells>
  <phoneticPr fontId="3"/>
  <pageMargins left="0.78740157480314965" right="0.78740157480314965" top="0.59055118110236227" bottom="0.39370078740157483" header="0.51181102362204722" footer="0.31496062992125984"/>
  <pageSetup paperSize="9" firstPageNumber="208" orientation="portrait" r:id="rId1"/>
  <headerFooter alignWithMargins="0">
    <oddFooter>&amp;C&amp;"ＭＳ 明朝,標準"- &amp;P -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O22"/>
  <sheetViews>
    <sheetView tabSelected="1" view="pageBreakPreview" zoomScaleNormal="100" zoomScaleSheetLayoutView="100" workbookViewId="0">
      <selection activeCell="O37" sqref="O37"/>
    </sheetView>
  </sheetViews>
  <sheetFormatPr defaultRowHeight="13.5"/>
  <cols>
    <col min="1" max="9" width="9.5" customWidth="1"/>
    <col min="11" max="11" width="18.25" customWidth="1"/>
    <col min="12" max="12" width="10.25" bestFit="1" customWidth="1"/>
    <col min="13" max="13" width="10.25" customWidth="1"/>
    <col min="15" max="15" width="11" bestFit="1" customWidth="1"/>
  </cols>
  <sheetData>
    <row r="1" spans="10:15">
      <c r="J1" s="65"/>
      <c r="K1" s="65" t="s">
        <v>571</v>
      </c>
      <c r="L1" s="65"/>
      <c r="M1" s="65"/>
      <c r="N1" s="65"/>
      <c r="O1" s="65"/>
    </row>
    <row r="2" spans="10:15">
      <c r="J2" s="65"/>
      <c r="K2" s="65" t="s">
        <v>340</v>
      </c>
      <c r="L2" s="127">
        <v>4061654</v>
      </c>
      <c r="M2" s="280">
        <v>35.6</v>
      </c>
      <c r="N2" s="65"/>
    </row>
    <row r="3" spans="10:15">
      <c r="J3" s="65"/>
      <c r="K3" s="65" t="s">
        <v>341</v>
      </c>
      <c r="L3" s="127">
        <v>2253819</v>
      </c>
      <c r="M3" s="280">
        <v>19.8</v>
      </c>
      <c r="N3" s="65" t="s">
        <v>458</v>
      </c>
    </row>
    <row r="4" spans="10:15">
      <c r="J4" s="65"/>
      <c r="K4" s="65" t="s">
        <v>459</v>
      </c>
      <c r="L4" s="127">
        <v>1532372</v>
      </c>
      <c r="M4" s="280">
        <v>13.4</v>
      </c>
      <c r="N4" s="65"/>
    </row>
    <row r="5" spans="10:15">
      <c r="J5" s="65"/>
      <c r="K5" s="65" t="s">
        <v>342</v>
      </c>
      <c r="L5" s="127">
        <v>929935</v>
      </c>
      <c r="M5" s="280">
        <v>8.1999999999999993</v>
      </c>
      <c r="N5" s="65"/>
    </row>
    <row r="6" spans="10:15">
      <c r="J6" s="65"/>
      <c r="K6" s="65" t="s">
        <v>343</v>
      </c>
      <c r="L6" s="127">
        <v>776093</v>
      </c>
      <c r="M6" s="280">
        <v>6.8</v>
      </c>
      <c r="N6" s="65"/>
    </row>
    <row r="7" spans="10:15">
      <c r="J7" s="65"/>
      <c r="K7" s="65" t="s">
        <v>344</v>
      </c>
      <c r="L7" s="127">
        <v>580583</v>
      </c>
      <c r="M7" s="280">
        <v>5.0999999999999996</v>
      </c>
      <c r="N7" s="65" t="s">
        <v>572</v>
      </c>
    </row>
    <row r="8" spans="10:15">
      <c r="J8" s="65"/>
      <c r="K8" s="65" t="s">
        <v>346</v>
      </c>
      <c r="L8" s="127">
        <v>396666</v>
      </c>
      <c r="M8" s="280">
        <v>3.5</v>
      </c>
      <c r="N8" s="65"/>
    </row>
    <row r="9" spans="10:15">
      <c r="J9" s="65"/>
      <c r="K9" s="65" t="s">
        <v>345</v>
      </c>
      <c r="L9" s="127">
        <v>292903</v>
      </c>
      <c r="M9" s="280">
        <v>2.6</v>
      </c>
      <c r="N9" s="65" t="s">
        <v>572</v>
      </c>
    </row>
    <row r="10" spans="10:15">
      <c r="J10" s="65"/>
      <c r="K10" s="88" t="s">
        <v>460</v>
      </c>
      <c r="L10" s="127">
        <v>145971</v>
      </c>
      <c r="M10" s="280">
        <v>1.3</v>
      </c>
      <c r="N10" s="65"/>
    </row>
    <row r="11" spans="10:15">
      <c r="J11" s="65"/>
      <c r="K11" s="65" t="s">
        <v>350</v>
      </c>
      <c r="L11" s="127">
        <v>55318</v>
      </c>
      <c r="M11" s="280">
        <v>0.5</v>
      </c>
      <c r="N11" s="65"/>
    </row>
    <row r="12" spans="10:15">
      <c r="J12" s="65"/>
      <c r="K12" s="88" t="s">
        <v>347</v>
      </c>
      <c r="L12" s="127">
        <v>85640</v>
      </c>
      <c r="M12" s="280">
        <v>0.7</v>
      </c>
      <c r="N12" s="65"/>
    </row>
    <row r="13" spans="10:15">
      <c r="J13" s="65"/>
      <c r="K13" s="65" t="s">
        <v>462</v>
      </c>
      <c r="L13" s="127">
        <v>174589</v>
      </c>
      <c r="M13" s="280">
        <v>1.5</v>
      </c>
      <c r="N13" s="65"/>
    </row>
    <row r="14" spans="10:15">
      <c r="J14" s="65"/>
      <c r="K14" s="65" t="s">
        <v>461</v>
      </c>
      <c r="L14" s="127">
        <v>54234</v>
      </c>
      <c r="M14" s="280">
        <v>0.5</v>
      </c>
      <c r="N14" s="65"/>
    </row>
    <row r="15" spans="10:15">
      <c r="J15" s="65"/>
      <c r="K15" s="65" t="s">
        <v>348</v>
      </c>
      <c r="L15" s="127">
        <v>43621</v>
      </c>
      <c r="M15" s="280">
        <v>0.4</v>
      </c>
      <c r="N15" s="65"/>
    </row>
    <row r="16" spans="10:15">
      <c r="J16" s="65"/>
      <c r="K16" s="65" t="s">
        <v>349</v>
      </c>
      <c r="L16" s="127">
        <v>6196</v>
      </c>
      <c r="M16" s="280">
        <v>0.1</v>
      </c>
      <c r="N16" s="65" t="s">
        <v>458</v>
      </c>
    </row>
    <row r="17" spans="10:15">
      <c r="J17" s="65"/>
      <c r="K17" s="65"/>
      <c r="L17" s="89">
        <f>SUM(L2:L16)</f>
        <v>11389594</v>
      </c>
      <c r="M17" s="280">
        <f>SUM(M2:M16)</f>
        <v>100</v>
      </c>
      <c r="N17" s="65"/>
    </row>
    <row r="18" spans="10:15">
      <c r="J18" s="65"/>
      <c r="K18" s="65"/>
      <c r="L18" s="65"/>
      <c r="M18" s="279"/>
      <c r="N18" s="65"/>
      <c r="O18" s="65"/>
    </row>
    <row r="19" spans="10:15">
      <c r="J19" s="65"/>
      <c r="K19" s="65"/>
      <c r="L19" s="87"/>
      <c r="M19" s="87"/>
      <c r="N19" s="65"/>
      <c r="O19" s="65"/>
    </row>
    <row r="20" spans="10:15">
      <c r="J20" s="65"/>
      <c r="K20" s="65"/>
      <c r="L20" s="65"/>
      <c r="M20" s="65"/>
      <c r="N20" s="65"/>
      <c r="O20" s="65"/>
    </row>
    <row r="21" spans="10:15">
      <c r="J21" s="65"/>
      <c r="K21" s="65" t="s">
        <v>570</v>
      </c>
      <c r="L21" s="65"/>
      <c r="M21" s="65"/>
      <c r="N21" s="65"/>
      <c r="O21" s="65"/>
    </row>
    <row r="22" spans="10:15">
      <c r="J22" s="65"/>
      <c r="K22" s="65"/>
      <c r="L22" s="65"/>
      <c r="M22" s="65"/>
      <c r="N22" s="65"/>
      <c r="O22" s="65"/>
    </row>
  </sheetData>
  <phoneticPr fontId="3"/>
  <pageMargins left="0.78740157480314965" right="0.78740157480314965" top="0.98425196850393704" bottom="0.98425196850393704" header="0.51181102362204722" footer="0.31496062992125984"/>
  <pageSetup paperSize="9" firstPageNumber="210" orientation="portrait" r:id="rId1"/>
  <headerFooter alignWithMargins="0">
    <oddFooter>&amp;C&amp;"ＭＳ 明朝,標準"-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P21"/>
  <sheetViews>
    <sheetView view="pageBreakPreview" zoomScaleNormal="100" zoomScaleSheetLayoutView="100" workbookViewId="0">
      <selection activeCell="K35" sqref="K35"/>
    </sheetView>
  </sheetViews>
  <sheetFormatPr defaultRowHeight="13.5"/>
  <cols>
    <col min="1" max="9" width="9.625" customWidth="1"/>
    <col min="11" max="11" width="12.375" style="65" customWidth="1"/>
    <col min="12" max="12" width="10.25" style="65" bestFit="1" customWidth="1"/>
    <col min="13" max="13" width="9" style="65"/>
    <col min="14" max="14" width="6.875" style="65" bestFit="1" customWidth="1"/>
    <col min="15" max="15" width="11" style="65" bestFit="1" customWidth="1"/>
    <col min="16" max="16" width="9" style="65"/>
  </cols>
  <sheetData>
    <row r="1" spans="11:15">
      <c r="K1" t="s">
        <v>574</v>
      </c>
      <c r="L1"/>
      <c r="M1"/>
      <c r="N1"/>
      <c r="O1"/>
    </row>
    <row r="2" spans="11:15">
      <c r="K2" s="73" t="s">
        <v>352</v>
      </c>
      <c r="L2" s="188">
        <v>2471691</v>
      </c>
      <c r="M2" s="189">
        <f t="shared" ref="M2:M12" si="0">ROUND(L2/$L$13*100,1)</f>
        <v>21.8</v>
      </c>
      <c r="N2" s="190">
        <f t="shared" ref="N2:N12" si="1">L2/$L$13*100</f>
        <v>21.789553247736933</v>
      </c>
      <c r="O2"/>
    </row>
    <row r="3" spans="11:15">
      <c r="K3" s="73" t="s">
        <v>355</v>
      </c>
      <c r="L3" s="188">
        <v>2262770</v>
      </c>
      <c r="M3" s="189">
        <f t="shared" si="0"/>
        <v>19.899999999999999</v>
      </c>
      <c r="N3" s="190">
        <f t="shared" si="1"/>
        <v>19.947779638466827</v>
      </c>
      <c r="O3"/>
    </row>
    <row r="4" spans="11:15">
      <c r="K4" s="73" t="s">
        <v>353</v>
      </c>
      <c r="L4" s="188">
        <v>1342254</v>
      </c>
      <c r="M4" s="189">
        <f t="shared" si="0"/>
        <v>11.8</v>
      </c>
      <c r="N4" s="190">
        <f t="shared" si="1"/>
        <v>11.832836307203404</v>
      </c>
      <c r="O4"/>
    </row>
    <row r="5" spans="11:15">
      <c r="K5" s="73" t="s">
        <v>356</v>
      </c>
      <c r="L5" s="188">
        <v>1241146</v>
      </c>
      <c r="M5" s="189">
        <f t="shared" si="0"/>
        <v>10.9</v>
      </c>
      <c r="N5" s="190">
        <f t="shared" si="1"/>
        <v>10.941503956285679</v>
      </c>
      <c r="O5" t="s">
        <v>458</v>
      </c>
    </row>
    <row r="6" spans="11:15">
      <c r="K6" s="73" t="s">
        <v>351</v>
      </c>
      <c r="L6" s="188">
        <v>1085930</v>
      </c>
      <c r="M6" s="189">
        <f t="shared" si="0"/>
        <v>9.6</v>
      </c>
      <c r="N6" s="190">
        <f t="shared" si="1"/>
        <v>9.5731746234925676</v>
      </c>
      <c r="O6"/>
    </row>
    <row r="7" spans="11:15">
      <c r="K7" s="73" t="s">
        <v>357</v>
      </c>
      <c r="L7" s="188">
        <v>958693</v>
      </c>
      <c r="M7" s="189">
        <f t="shared" si="0"/>
        <v>8.5</v>
      </c>
      <c r="N7" s="190">
        <f t="shared" si="1"/>
        <v>8.4514982543257489</v>
      </c>
      <c r="O7" t="s">
        <v>458</v>
      </c>
    </row>
    <row r="8" spans="11:15">
      <c r="K8" s="73" t="s">
        <v>354</v>
      </c>
      <c r="L8" s="188">
        <v>847996</v>
      </c>
      <c r="M8" s="189">
        <f t="shared" si="0"/>
        <v>7.5</v>
      </c>
      <c r="N8" s="190">
        <f t="shared" si="1"/>
        <v>7.4756326724772348</v>
      </c>
      <c r="O8"/>
    </row>
    <row r="9" spans="11:15">
      <c r="K9" s="73" t="s">
        <v>359</v>
      </c>
      <c r="L9" s="188">
        <v>529474</v>
      </c>
      <c r="M9" s="189">
        <f t="shared" si="0"/>
        <v>4.7</v>
      </c>
      <c r="N9" s="190">
        <f t="shared" si="1"/>
        <v>4.6676554295388328</v>
      </c>
      <c r="O9"/>
    </row>
    <row r="10" spans="11:15">
      <c r="K10" s="73" t="s">
        <v>358</v>
      </c>
      <c r="L10" s="188">
        <v>458550</v>
      </c>
      <c r="M10" s="189">
        <f t="shared" si="0"/>
        <v>4</v>
      </c>
      <c r="N10" s="190">
        <f t="shared" si="1"/>
        <v>4.0424145420077888</v>
      </c>
      <c r="O10"/>
    </row>
    <row r="11" spans="11:15">
      <c r="K11" s="73" t="s">
        <v>360</v>
      </c>
      <c r="L11" s="188">
        <v>112227</v>
      </c>
      <c r="M11" s="189">
        <f t="shared" si="0"/>
        <v>1</v>
      </c>
      <c r="N11" s="190">
        <f t="shared" si="1"/>
        <v>0.98935352045776481</v>
      </c>
      <c r="O11"/>
    </row>
    <row r="12" spans="11:15">
      <c r="K12" s="73" t="s">
        <v>361</v>
      </c>
      <c r="L12" s="188">
        <v>32737</v>
      </c>
      <c r="M12" s="189">
        <f t="shared" si="0"/>
        <v>0.3</v>
      </c>
      <c r="N12" s="190">
        <f t="shared" si="1"/>
        <v>0.28859780800721613</v>
      </c>
      <c r="O12"/>
    </row>
    <row r="13" spans="11:15">
      <c r="K13" s="73"/>
      <c r="L13" s="191">
        <f>SUM(L2:L12)</f>
        <v>11343468</v>
      </c>
      <c r="M13" s="189">
        <f>SUM(M2:M12)</f>
        <v>100</v>
      </c>
      <c r="N13" s="73"/>
      <c r="O13"/>
    </row>
    <row r="14" spans="11:15">
      <c r="L14" s="127"/>
      <c r="M14" s="128"/>
    </row>
    <row r="15" spans="11:15">
      <c r="L15" s="127"/>
      <c r="M15" s="128"/>
    </row>
    <row r="16" spans="11:15">
      <c r="L16" s="127"/>
      <c r="M16" s="128"/>
    </row>
    <row r="17" spans="11:13">
      <c r="L17" s="89"/>
      <c r="M17" s="90"/>
    </row>
    <row r="19" spans="11:13">
      <c r="L19" s="87"/>
    </row>
    <row r="21" spans="11:13">
      <c r="K21" s="65" t="s">
        <v>573</v>
      </c>
    </row>
  </sheetData>
  <phoneticPr fontId="3"/>
  <pageMargins left="0.78740157480314965" right="0.78740157480314965" top="0.98425196850393704" bottom="0.98425196850393704" header="0.51181102362204722" footer="0.31496062992125984"/>
  <pageSetup paperSize="9" firstPageNumber="211" orientation="portrait" r:id="rId1"/>
  <headerFooter alignWithMargins="0">
    <oddFooter>&amp;C&amp;"ＭＳ 明朝,標準"-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view="pageBreakPreview" zoomScaleNormal="100" zoomScaleSheetLayoutView="100" workbookViewId="0">
      <selection activeCell="A51" sqref="A51"/>
    </sheetView>
  </sheetViews>
  <sheetFormatPr defaultRowHeight="13.5" outlineLevelRow="1"/>
  <cols>
    <col min="1" max="1" width="14.625" customWidth="1"/>
    <col min="2" max="37" width="3.375" customWidth="1"/>
    <col min="38" max="40" width="3.25" customWidth="1"/>
    <col min="41" max="45" width="3.375" customWidth="1"/>
    <col min="46" max="46" width="3.25" customWidth="1"/>
    <col min="47" max="48" width="3.375" customWidth="1"/>
    <col min="49" max="83" width="3.125" customWidth="1"/>
  </cols>
  <sheetData>
    <row r="1" spans="1:48" ht="22.5" customHeight="1">
      <c r="A1" s="93" t="s">
        <v>613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6"/>
    </row>
    <row r="2" spans="1:48" ht="22.5" customHeight="1" thickBot="1">
      <c r="A2" s="94" t="s">
        <v>463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2"/>
      <c r="AT2" s="3"/>
      <c r="AU2" s="3"/>
    </row>
    <row r="3" spans="1:48" ht="13.5" customHeight="1">
      <c r="A3" s="295" t="s">
        <v>464</v>
      </c>
      <c r="B3" s="367" t="s">
        <v>465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28" t="s">
        <v>495</v>
      </c>
      <c r="N3" s="329"/>
      <c r="O3" s="329"/>
      <c r="P3" s="329"/>
      <c r="Q3" s="329"/>
      <c r="R3" s="329"/>
      <c r="S3" s="329"/>
      <c r="T3" s="329"/>
      <c r="U3" s="329"/>
      <c r="V3" s="329"/>
      <c r="W3" s="332" t="s">
        <v>496</v>
      </c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3"/>
    </row>
    <row r="4" spans="1:48" ht="13.5" customHeight="1">
      <c r="A4" s="281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30"/>
      <c r="N4" s="331"/>
      <c r="O4" s="331"/>
      <c r="P4" s="331"/>
      <c r="Q4" s="331"/>
      <c r="R4" s="331"/>
      <c r="S4" s="331"/>
      <c r="T4" s="331"/>
      <c r="U4" s="331"/>
      <c r="V4" s="331"/>
      <c r="W4" s="334" t="s">
        <v>245</v>
      </c>
      <c r="X4" s="335"/>
      <c r="Y4" s="335"/>
      <c r="Z4" s="335"/>
      <c r="AA4" s="335"/>
      <c r="AB4" s="335"/>
      <c r="AC4" s="335"/>
      <c r="AD4" s="335"/>
      <c r="AE4" s="335"/>
      <c r="AF4" s="336"/>
      <c r="AG4" s="337" t="s">
        <v>466</v>
      </c>
      <c r="AH4" s="338"/>
      <c r="AI4" s="338"/>
      <c r="AJ4" s="338"/>
      <c r="AK4" s="338"/>
      <c r="AL4" s="338"/>
      <c r="AM4" s="338"/>
      <c r="AN4" s="339"/>
      <c r="AO4" s="340" t="s">
        <v>497</v>
      </c>
      <c r="AP4" s="341"/>
      <c r="AQ4" s="341"/>
      <c r="AR4" s="341"/>
      <c r="AS4" s="341"/>
      <c r="AT4" s="341"/>
      <c r="AU4" s="341"/>
      <c r="AV4" s="342"/>
    </row>
    <row r="5" spans="1:48" ht="13.5" customHeight="1">
      <c r="A5" s="281"/>
      <c r="B5" s="360" t="s">
        <v>467</v>
      </c>
      <c r="C5" s="360"/>
      <c r="D5" s="360"/>
      <c r="E5" s="360"/>
      <c r="F5" s="360" t="s">
        <v>73</v>
      </c>
      <c r="G5" s="360"/>
      <c r="H5" s="360"/>
      <c r="I5" s="316" t="s">
        <v>468</v>
      </c>
      <c r="J5" s="316"/>
      <c r="K5" s="316"/>
      <c r="L5" s="316"/>
      <c r="M5" s="369" t="s">
        <v>488</v>
      </c>
      <c r="N5" s="370"/>
      <c r="O5" s="370"/>
      <c r="P5" s="371"/>
      <c r="Q5" s="327" t="s">
        <v>485</v>
      </c>
      <c r="R5" s="327"/>
      <c r="S5" s="316" t="s">
        <v>491</v>
      </c>
      <c r="T5" s="316"/>
      <c r="U5" s="316"/>
      <c r="V5" s="316"/>
      <c r="W5" s="360" t="s">
        <v>493</v>
      </c>
      <c r="X5" s="360"/>
      <c r="Y5" s="360"/>
      <c r="Z5" s="360"/>
      <c r="AA5" s="327" t="s">
        <v>485</v>
      </c>
      <c r="AB5" s="327"/>
      <c r="AC5" s="316" t="s">
        <v>491</v>
      </c>
      <c r="AD5" s="316"/>
      <c r="AE5" s="316"/>
      <c r="AF5" s="316"/>
      <c r="AG5" s="291" t="s">
        <v>224</v>
      </c>
      <c r="AH5" s="291"/>
      <c r="AI5" s="291"/>
      <c r="AJ5" s="360" t="s">
        <v>73</v>
      </c>
      <c r="AK5" s="360"/>
      <c r="AL5" s="312" t="s">
        <v>71</v>
      </c>
      <c r="AM5" s="312"/>
      <c r="AN5" s="312"/>
      <c r="AO5" s="291" t="s">
        <v>224</v>
      </c>
      <c r="AP5" s="291"/>
      <c r="AQ5" s="291"/>
      <c r="AR5" s="360" t="s">
        <v>485</v>
      </c>
      <c r="AS5" s="360"/>
      <c r="AT5" s="312" t="s">
        <v>71</v>
      </c>
      <c r="AU5" s="312"/>
      <c r="AV5" s="364"/>
    </row>
    <row r="6" spans="1:48" ht="13.5" customHeight="1">
      <c r="A6" s="281"/>
      <c r="B6" s="360"/>
      <c r="C6" s="360"/>
      <c r="D6" s="360"/>
      <c r="E6" s="360"/>
      <c r="F6" s="360"/>
      <c r="G6" s="360"/>
      <c r="H6" s="360"/>
      <c r="I6" s="318" t="s">
        <v>469</v>
      </c>
      <c r="J6" s="318"/>
      <c r="K6" s="318"/>
      <c r="L6" s="318"/>
      <c r="M6" s="351"/>
      <c r="N6" s="352"/>
      <c r="O6" s="352"/>
      <c r="P6" s="353"/>
      <c r="Q6" s="327"/>
      <c r="R6" s="327"/>
      <c r="S6" s="318" t="s">
        <v>492</v>
      </c>
      <c r="T6" s="318"/>
      <c r="U6" s="318"/>
      <c r="V6" s="318"/>
      <c r="W6" s="360"/>
      <c r="X6" s="360"/>
      <c r="Y6" s="360"/>
      <c r="Z6" s="360"/>
      <c r="AA6" s="327"/>
      <c r="AB6" s="327"/>
      <c r="AC6" s="318" t="s">
        <v>492</v>
      </c>
      <c r="AD6" s="318"/>
      <c r="AE6" s="318"/>
      <c r="AF6" s="318"/>
      <c r="AG6" s="291"/>
      <c r="AH6" s="291"/>
      <c r="AI6" s="291"/>
      <c r="AJ6" s="360"/>
      <c r="AK6" s="360"/>
      <c r="AL6" s="313" t="s">
        <v>244</v>
      </c>
      <c r="AM6" s="313"/>
      <c r="AN6" s="313"/>
      <c r="AO6" s="291"/>
      <c r="AP6" s="291"/>
      <c r="AQ6" s="291"/>
      <c r="AR6" s="360"/>
      <c r="AS6" s="360"/>
      <c r="AT6" s="313" t="s">
        <v>244</v>
      </c>
      <c r="AU6" s="313"/>
      <c r="AV6" s="304"/>
    </row>
    <row r="7" spans="1:48" ht="7.5" customHeight="1">
      <c r="A7" s="46"/>
      <c r="B7" s="314" t="s">
        <v>413</v>
      </c>
      <c r="C7" s="314"/>
      <c r="D7" s="314"/>
      <c r="E7" s="314"/>
      <c r="F7" s="314" t="s">
        <v>69</v>
      </c>
      <c r="G7" s="314"/>
      <c r="H7" s="314"/>
      <c r="I7" s="314" t="s">
        <v>486</v>
      </c>
      <c r="J7" s="314"/>
      <c r="K7" s="314"/>
      <c r="L7" s="314"/>
      <c r="M7" s="314" t="s">
        <v>486</v>
      </c>
      <c r="N7" s="314"/>
      <c r="O7" s="314"/>
      <c r="P7" s="314"/>
      <c r="Q7" s="314" t="s">
        <v>69</v>
      </c>
      <c r="R7" s="314"/>
      <c r="S7" s="314" t="s">
        <v>486</v>
      </c>
      <c r="T7" s="314"/>
      <c r="U7" s="314"/>
      <c r="V7" s="314"/>
      <c r="W7" s="314" t="s">
        <v>486</v>
      </c>
      <c r="X7" s="314"/>
      <c r="Y7" s="314"/>
      <c r="Z7" s="314"/>
      <c r="AA7" s="314" t="s">
        <v>69</v>
      </c>
      <c r="AB7" s="314"/>
      <c r="AC7" s="314" t="s">
        <v>486</v>
      </c>
      <c r="AD7" s="314"/>
      <c r="AE7" s="314"/>
      <c r="AF7" s="314"/>
      <c r="AG7" s="314" t="s">
        <v>16</v>
      </c>
      <c r="AH7" s="314"/>
      <c r="AI7" s="314"/>
      <c r="AJ7" s="314" t="s">
        <v>69</v>
      </c>
      <c r="AK7" s="314"/>
      <c r="AL7" s="314" t="s">
        <v>16</v>
      </c>
      <c r="AM7" s="314"/>
      <c r="AN7" s="314"/>
      <c r="AO7" s="314" t="s">
        <v>16</v>
      </c>
      <c r="AP7" s="314"/>
      <c r="AQ7" s="314"/>
      <c r="AR7" s="314" t="s">
        <v>69</v>
      </c>
      <c r="AS7" s="314"/>
      <c r="AT7" s="314" t="s">
        <v>16</v>
      </c>
      <c r="AU7" s="314"/>
      <c r="AV7" s="320"/>
    </row>
    <row r="8" spans="1:48" s="3" customFormat="1" ht="21.75" hidden="1" customHeight="1" outlineLevel="1">
      <c r="A8" s="102" t="s">
        <v>223</v>
      </c>
      <c r="B8" s="315">
        <v>3061974</v>
      </c>
      <c r="C8" s="315"/>
      <c r="D8" s="315"/>
      <c r="E8" s="315"/>
      <c r="F8" s="325">
        <v>100</v>
      </c>
      <c r="G8" s="325"/>
      <c r="H8" s="325"/>
      <c r="I8" s="315">
        <v>1598328</v>
      </c>
      <c r="J8" s="315"/>
      <c r="K8" s="315"/>
      <c r="L8" s="315"/>
      <c r="M8" s="315">
        <v>969333</v>
      </c>
      <c r="N8" s="315"/>
      <c r="O8" s="315"/>
      <c r="P8" s="315"/>
      <c r="Q8" s="325">
        <v>31.7</v>
      </c>
      <c r="R8" s="325"/>
      <c r="S8" s="315">
        <v>547221</v>
      </c>
      <c r="T8" s="315"/>
      <c r="U8" s="315"/>
      <c r="V8" s="315"/>
      <c r="W8" s="315">
        <v>549094</v>
      </c>
      <c r="X8" s="315"/>
      <c r="Y8" s="315"/>
      <c r="Z8" s="315"/>
      <c r="AA8" s="325">
        <v>17.899999999999999</v>
      </c>
      <c r="AB8" s="325"/>
      <c r="AC8" s="315">
        <v>535016</v>
      </c>
      <c r="AD8" s="315"/>
      <c r="AE8" s="315"/>
      <c r="AF8" s="315"/>
      <c r="AG8" s="315">
        <v>46867</v>
      </c>
      <c r="AH8" s="315"/>
      <c r="AI8" s="315"/>
      <c r="AJ8" s="325">
        <v>1.6</v>
      </c>
      <c r="AK8" s="325"/>
      <c r="AL8" s="315" t="s">
        <v>470</v>
      </c>
      <c r="AM8" s="315"/>
      <c r="AN8" s="315"/>
      <c r="AO8" s="315">
        <v>50196</v>
      </c>
      <c r="AP8" s="315"/>
      <c r="AQ8" s="315"/>
      <c r="AR8" s="325">
        <v>1.7</v>
      </c>
      <c r="AS8" s="325"/>
      <c r="AT8" s="315" t="s">
        <v>484</v>
      </c>
      <c r="AU8" s="315"/>
      <c r="AV8" s="324"/>
    </row>
    <row r="9" spans="1:48" ht="21.75" hidden="1" customHeight="1" outlineLevel="1">
      <c r="A9" s="98" t="s">
        <v>471</v>
      </c>
      <c r="B9" s="311">
        <v>3622479</v>
      </c>
      <c r="C9" s="311"/>
      <c r="D9" s="311"/>
      <c r="E9" s="311"/>
      <c r="F9" s="326">
        <v>100</v>
      </c>
      <c r="G9" s="326"/>
      <c r="H9" s="326"/>
      <c r="I9" s="311">
        <v>1829760</v>
      </c>
      <c r="J9" s="311"/>
      <c r="K9" s="311"/>
      <c r="L9" s="311"/>
      <c r="M9" s="311">
        <v>1016164</v>
      </c>
      <c r="N9" s="311"/>
      <c r="O9" s="311"/>
      <c r="P9" s="311"/>
      <c r="Q9" s="326">
        <v>28.1</v>
      </c>
      <c r="R9" s="326"/>
      <c r="S9" s="311">
        <v>643171</v>
      </c>
      <c r="T9" s="311"/>
      <c r="U9" s="311"/>
      <c r="V9" s="311"/>
      <c r="W9" s="311">
        <v>647599</v>
      </c>
      <c r="X9" s="311"/>
      <c r="Y9" s="311"/>
      <c r="Z9" s="311"/>
      <c r="AA9" s="326">
        <v>17.899999999999999</v>
      </c>
      <c r="AB9" s="326"/>
      <c r="AC9" s="311">
        <v>630978</v>
      </c>
      <c r="AD9" s="311"/>
      <c r="AE9" s="311"/>
      <c r="AF9" s="311"/>
      <c r="AG9" s="311">
        <v>58685</v>
      </c>
      <c r="AH9" s="311"/>
      <c r="AI9" s="311"/>
      <c r="AJ9" s="326">
        <v>1.6</v>
      </c>
      <c r="AK9" s="326"/>
      <c r="AL9" s="311" t="s">
        <v>470</v>
      </c>
      <c r="AM9" s="311"/>
      <c r="AN9" s="311"/>
      <c r="AO9" s="311">
        <v>84307</v>
      </c>
      <c r="AP9" s="311"/>
      <c r="AQ9" s="311"/>
      <c r="AR9" s="326">
        <v>2.4</v>
      </c>
      <c r="AS9" s="326"/>
      <c r="AT9" s="311" t="s">
        <v>484</v>
      </c>
      <c r="AU9" s="311"/>
      <c r="AV9" s="321"/>
    </row>
    <row r="10" spans="1:48" ht="21.75" hidden="1" customHeight="1" outlineLevel="1">
      <c r="A10" s="98" t="s">
        <v>124</v>
      </c>
      <c r="B10" s="311">
        <v>4085826</v>
      </c>
      <c r="C10" s="311"/>
      <c r="D10" s="311"/>
      <c r="E10" s="311"/>
      <c r="F10" s="326">
        <v>100</v>
      </c>
      <c r="G10" s="326"/>
      <c r="H10" s="326"/>
      <c r="I10" s="311">
        <v>2044677</v>
      </c>
      <c r="J10" s="311"/>
      <c r="K10" s="311"/>
      <c r="L10" s="311"/>
      <c r="M10" s="311">
        <v>1231785</v>
      </c>
      <c r="N10" s="311"/>
      <c r="O10" s="311"/>
      <c r="P10" s="311"/>
      <c r="Q10" s="326">
        <v>30.1</v>
      </c>
      <c r="R10" s="326"/>
      <c r="S10" s="311">
        <v>766646</v>
      </c>
      <c r="T10" s="311"/>
      <c r="U10" s="311"/>
      <c r="V10" s="311"/>
      <c r="W10" s="311">
        <v>778508</v>
      </c>
      <c r="X10" s="311"/>
      <c r="Y10" s="311"/>
      <c r="Z10" s="311"/>
      <c r="AA10" s="326">
        <v>19.100000000000001</v>
      </c>
      <c r="AB10" s="326"/>
      <c r="AC10" s="311">
        <v>759548</v>
      </c>
      <c r="AD10" s="311"/>
      <c r="AE10" s="311"/>
      <c r="AF10" s="311"/>
      <c r="AG10" s="311">
        <v>51031</v>
      </c>
      <c r="AH10" s="311"/>
      <c r="AI10" s="311"/>
      <c r="AJ10" s="326">
        <v>1.2</v>
      </c>
      <c r="AK10" s="326"/>
      <c r="AL10" s="311" t="s">
        <v>470</v>
      </c>
      <c r="AM10" s="311"/>
      <c r="AN10" s="311"/>
      <c r="AO10" s="311">
        <v>94587</v>
      </c>
      <c r="AP10" s="311"/>
      <c r="AQ10" s="311"/>
      <c r="AR10" s="326">
        <v>2.2999999999999998</v>
      </c>
      <c r="AS10" s="326"/>
      <c r="AT10" s="311" t="s">
        <v>484</v>
      </c>
      <c r="AU10" s="311"/>
      <c r="AV10" s="321"/>
    </row>
    <row r="11" spans="1:48" ht="21.75" hidden="1" customHeight="1" outlineLevel="1">
      <c r="A11" s="98" t="s">
        <v>125</v>
      </c>
      <c r="B11" s="311">
        <v>5209482</v>
      </c>
      <c r="C11" s="311"/>
      <c r="D11" s="311"/>
      <c r="E11" s="311"/>
      <c r="F11" s="326">
        <v>100</v>
      </c>
      <c r="G11" s="326"/>
      <c r="H11" s="326"/>
      <c r="I11" s="311">
        <v>2437749</v>
      </c>
      <c r="J11" s="311"/>
      <c r="K11" s="311"/>
      <c r="L11" s="311"/>
      <c r="M11" s="311">
        <v>1529356</v>
      </c>
      <c r="N11" s="311"/>
      <c r="O11" s="311"/>
      <c r="P11" s="311"/>
      <c r="Q11" s="326">
        <v>29.4</v>
      </c>
      <c r="R11" s="326"/>
      <c r="S11" s="311">
        <v>899473</v>
      </c>
      <c r="T11" s="311"/>
      <c r="U11" s="311"/>
      <c r="V11" s="311"/>
      <c r="W11" s="311">
        <v>913179</v>
      </c>
      <c r="X11" s="311"/>
      <c r="Y11" s="311"/>
      <c r="Z11" s="311"/>
      <c r="AA11" s="326">
        <v>17.600000000000001</v>
      </c>
      <c r="AB11" s="326"/>
      <c r="AC11" s="311">
        <v>892774</v>
      </c>
      <c r="AD11" s="311"/>
      <c r="AE11" s="311"/>
      <c r="AF11" s="311"/>
      <c r="AG11" s="311">
        <v>64251</v>
      </c>
      <c r="AH11" s="311"/>
      <c r="AI11" s="311"/>
      <c r="AJ11" s="326">
        <v>1.2</v>
      </c>
      <c r="AK11" s="326"/>
      <c r="AL11" s="311" t="s">
        <v>470</v>
      </c>
      <c r="AM11" s="311"/>
      <c r="AN11" s="311"/>
      <c r="AO11" s="311">
        <v>109273</v>
      </c>
      <c r="AP11" s="311"/>
      <c r="AQ11" s="311"/>
      <c r="AR11" s="326">
        <v>2.1</v>
      </c>
      <c r="AS11" s="326"/>
      <c r="AT11" s="311" t="s">
        <v>484</v>
      </c>
      <c r="AU11" s="311"/>
      <c r="AV11" s="321"/>
    </row>
    <row r="12" spans="1:48" ht="21.75" hidden="1" customHeight="1" outlineLevel="1">
      <c r="A12" s="98" t="s">
        <v>126</v>
      </c>
      <c r="B12" s="311">
        <v>4939740</v>
      </c>
      <c r="C12" s="311"/>
      <c r="D12" s="311"/>
      <c r="E12" s="311"/>
      <c r="F12" s="326">
        <v>100</v>
      </c>
      <c r="G12" s="326"/>
      <c r="H12" s="326"/>
      <c r="I12" s="311">
        <v>2692787</v>
      </c>
      <c r="J12" s="311"/>
      <c r="K12" s="311"/>
      <c r="L12" s="311"/>
      <c r="M12" s="311">
        <v>1604477</v>
      </c>
      <c r="N12" s="311"/>
      <c r="O12" s="311"/>
      <c r="P12" s="311"/>
      <c r="Q12" s="326">
        <v>32.5</v>
      </c>
      <c r="R12" s="326"/>
      <c r="S12" s="311">
        <v>1029380</v>
      </c>
      <c r="T12" s="311"/>
      <c r="U12" s="311"/>
      <c r="V12" s="311"/>
      <c r="W12" s="311">
        <v>1042735</v>
      </c>
      <c r="X12" s="311"/>
      <c r="Y12" s="311"/>
      <c r="Z12" s="311"/>
      <c r="AA12" s="326">
        <v>21.1</v>
      </c>
      <c r="AB12" s="326"/>
      <c r="AC12" s="311">
        <v>1019478</v>
      </c>
      <c r="AD12" s="311"/>
      <c r="AE12" s="311"/>
      <c r="AF12" s="311"/>
      <c r="AG12" s="311">
        <v>53086</v>
      </c>
      <c r="AH12" s="311"/>
      <c r="AI12" s="311"/>
      <c r="AJ12" s="326">
        <v>1.1000000000000001</v>
      </c>
      <c r="AK12" s="326"/>
      <c r="AL12" s="311" t="s">
        <v>470</v>
      </c>
      <c r="AM12" s="311"/>
      <c r="AN12" s="311"/>
      <c r="AO12" s="311">
        <v>121827</v>
      </c>
      <c r="AP12" s="311"/>
      <c r="AQ12" s="311"/>
      <c r="AR12" s="326">
        <v>2.5</v>
      </c>
      <c r="AS12" s="326"/>
      <c r="AT12" s="311" t="s">
        <v>484</v>
      </c>
      <c r="AU12" s="311"/>
      <c r="AV12" s="321"/>
    </row>
    <row r="13" spans="1:48" ht="21.75" hidden="1" customHeight="1" outlineLevel="1">
      <c r="A13" s="98" t="s">
        <v>127</v>
      </c>
      <c r="B13" s="311">
        <v>5947279</v>
      </c>
      <c r="C13" s="311"/>
      <c r="D13" s="311"/>
      <c r="E13" s="311"/>
      <c r="F13" s="326">
        <v>100</v>
      </c>
      <c r="G13" s="326"/>
      <c r="H13" s="326"/>
      <c r="I13" s="311">
        <v>3003238</v>
      </c>
      <c r="J13" s="311"/>
      <c r="K13" s="311"/>
      <c r="L13" s="311"/>
      <c r="M13" s="311">
        <v>1835836</v>
      </c>
      <c r="N13" s="311"/>
      <c r="O13" s="311"/>
      <c r="P13" s="311"/>
      <c r="Q13" s="326">
        <v>30.8</v>
      </c>
      <c r="R13" s="326"/>
      <c r="S13" s="311">
        <v>1201733</v>
      </c>
      <c r="T13" s="311"/>
      <c r="U13" s="311"/>
      <c r="V13" s="311"/>
      <c r="W13" s="311">
        <v>1238437</v>
      </c>
      <c r="X13" s="311"/>
      <c r="Y13" s="311"/>
      <c r="Z13" s="311"/>
      <c r="AA13" s="326">
        <v>20.8</v>
      </c>
      <c r="AB13" s="326"/>
      <c r="AC13" s="311">
        <v>1185683</v>
      </c>
      <c r="AD13" s="311"/>
      <c r="AE13" s="311"/>
      <c r="AF13" s="311"/>
      <c r="AG13" s="311">
        <v>65989</v>
      </c>
      <c r="AH13" s="311"/>
      <c r="AI13" s="311"/>
      <c r="AJ13" s="326">
        <v>1.1000000000000001</v>
      </c>
      <c r="AK13" s="326"/>
      <c r="AL13" s="311" t="s">
        <v>470</v>
      </c>
      <c r="AM13" s="311"/>
      <c r="AN13" s="311"/>
      <c r="AO13" s="311">
        <v>134780</v>
      </c>
      <c r="AP13" s="311"/>
      <c r="AQ13" s="311"/>
      <c r="AR13" s="326">
        <v>2.2999999999999998</v>
      </c>
      <c r="AS13" s="326"/>
      <c r="AT13" s="311" t="s">
        <v>484</v>
      </c>
      <c r="AU13" s="311"/>
      <c r="AV13" s="321"/>
    </row>
    <row r="14" spans="1:48" ht="21.75" hidden="1" customHeight="1" outlineLevel="1">
      <c r="A14" s="98" t="s">
        <v>128</v>
      </c>
      <c r="B14" s="311">
        <v>6607752</v>
      </c>
      <c r="C14" s="311"/>
      <c r="D14" s="311"/>
      <c r="E14" s="311"/>
      <c r="F14" s="326">
        <v>100</v>
      </c>
      <c r="G14" s="326"/>
      <c r="H14" s="326"/>
      <c r="I14" s="311">
        <v>3355519</v>
      </c>
      <c r="J14" s="311"/>
      <c r="K14" s="311"/>
      <c r="L14" s="311"/>
      <c r="M14" s="311">
        <v>2131744</v>
      </c>
      <c r="N14" s="311"/>
      <c r="O14" s="311"/>
      <c r="P14" s="311"/>
      <c r="Q14" s="326">
        <v>32.299999999999997</v>
      </c>
      <c r="R14" s="326"/>
      <c r="S14" s="311">
        <v>1354337</v>
      </c>
      <c r="T14" s="311"/>
      <c r="U14" s="311"/>
      <c r="V14" s="311"/>
      <c r="W14" s="311">
        <v>1394826</v>
      </c>
      <c r="X14" s="311"/>
      <c r="Y14" s="311"/>
      <c r="Z14" s="311"/>
      <c r="AA14" s="326">
        <v>21.1</v>
      </c>
      <c r="AB14" s="326"/>
      <c r="AC14" s="311">
        <v>1338768</v>
      </c>
      <c r="AD14" s="311"/>
      <c r="AE14" s="311"/>
      <c r="AF14" s="311"/>
      <c r="AG14" s="311">
        <v>71652</v>
      </c>
      <c r="AH14" s="311"/>
      <c r="AI14" s="311"/>
      <c r="AJ14" s="326">
        <v>1.1000000000000001</v>
      </c>
      <c r="AK14" s="326"/>
      <c r="AL14" s="311" t="s">
        <v>470</v>
      </c>
      <c r="AM14" s="311"/>
      <c r="AN14" s="311"/>
      <c r="AO14" s="311">
        <v>174367</v>
      </c>
      <c r="AP14" s="311"/>
      <c r="AQ14" s="311"/>
      <c r="AR14" s="326">
        <v>2.7</v>
      </c>
      <c r="AS14" s="326"/>
      <c r="AT14" s="311" t="s">
        <v>484</v>
      </c>
      <c r="AU14" s="311"/>
      <c r="AV14" s="321"/>
    </row>
    <row r="15" spans="1:48" ht="21.75" hidden="1" customHeight="1" outlineLevel="1">
      <c r="A15" s="98" t="s">
        <v>129</v>
      </c>
      <c r="B15" s="311">
        <v>6546392</v>
      </c>
      <c r="C15" s="311"/>
      <c r="D15" s="311"/>
      <c r="E15" s="311"/>
      <c r="F15" s="326">
        <v>100</v>
      </c>
      <c r="G15" s="326"/>
      <c r="H15" s="326"/>
      <c r="I15" s="311">
        <v>3630108</v>
      </c>
      <c r="J15" s="311"/>
      <c r="K15" s="311"/>
      <c r="L15" s="311"/>
      <c r="M15" s="311">
        <v>2402633</v>
      </c>
      <c r="N15" s="311"/>
      <c r="O15" s="311"/>
      <c r="P15" s="311"/>
      <c r="Q15" s="326">
        <v>36.799999999999997</v>
      </c>
      <c r="R15" s="326"/>
      <c r="S15" s="311">
        <v>1529083</v>
      </c>
      <c r="T15" s="311"/>
      <c r="U15" s="311"/>
      <c r="V15" s="311"/>
      <c r="W15" s="311">
        <v>1582845</v>
      </c>
      <c r="X15" s="311"/>
      <c r="Y15" s="311"/>
      <c r="Z15" s="311"/>
      <c r="AA15" s="326">
        <v>24.2</v>
      </c>
      <c r="AB15" s="326"/>
      <c r="AC15" s="311">
        <v>1518965</v>
      </c>
      <c r="AD15" s="311"/>
      <c r="AE15" s="311"/>
      <c r="AF15" s="311"/>
      <c r="AG15" s="311">
        <v>66762</v>
      </c>
      <c r="AH15" s="311"/>
      <c r="AI15" s="311"/>
      <c r="AJ15" s="326">
        <v>1</v>
      </c>
      <c r="AK15" s="326"/>
      <c r="AL15" s="311" t="s">
        <v>470</v>
      </c>
      <c r="AM15" s="311"/>
      <c r="AN15" s="311"/>
      <c r="AO15" s="311">
        <v>177161</v>
      </c>
      <c r="AP15" s="311"/>
      <c r="AQ15" s="311"/>
      <c r="AR15" s="326">
        <v>2.7</v>
      </c>
      <c r="AS15" s="326"/>
      <c r="AT15" s="311" t="s">
        <v>484</v>
      </c>
      <c r="AU15" s="311"/>
      <c r="AV15" s="321"/>
    </row>
    <row r="16" spans="1:48" ht="21.75" hidden="1" customHeight="1" outlineLevel="1">
      <c r="A16" s="98" t="s">
        <v>130</v>
      </c>
      <c r="B16" s="311">
        <v>6400096</v>
      </c>
      <c r="C16" s="311"/>
      <c r="D16" s="311"/>
      <c r="E16" s="311"/>
      <c r="F16" s="326">
        <v>100</v>
      </c>
      <c r="G16" s="326"/>
      <c r="H16" s="326"/>
      <c r="I16" s="311">
        <v>3686729</v>
      </c>
      <c r="J16" s="311"/>
      <c r="K16" s="311"/>
      <c r="L16" s="311"/>
      <c r="M16" s="311">
        <v>2356568</v>
      </c>
      <c r="N16" s="311"/>
      <c r="O16" s="311"/>
      <c r="P16" s="311"/>
      <c r="Q16" s="326">
        <v>36.9</v>
      </c>
      <c r="R16" s="326"/>
      <c r="S16" s="311">
        <v>1576890</v>
      </c>
      <c r="T16" s="311"/>
      <c r="U16" s="311"/>
      <c r="V16" s="311"/>
      <c r="W16" s="311">
        <v>1637944</v>
      </c>
      <c r="X16" s="311"/>
      <c r="Y16" s="311"/>
      <c r="Z16" s="311"/>
      <c r="AA16" s="326">
        <v>25.6</v>
      </c>
      <c r="AB16" s="326"/>
      <c r="AC16" s="311">
        <v>1566857</v>
      </c>
      <c r="AD16" s="311"/>
      <c r="AE16" s="311"/>
      <c r="AF16" s="311"/>
      <c r="AG16" s="311">
        <v>78874</v>
      </c>
      <c r="AH16" s="311"/>
      <c r="AI16" s="311"/>
      <c r="AJ16" s="326">
        <v>1.3</v>
      </c>
      <c r="AK16" s="326"/>
      <c r="AL16" s="311" t="s">
        <v>470</v>
      </c>
      <c r="AM16" s="311"/>
      <c r="AN16" s="311"/>
      <c r="AO16" s="311">
        <v>186471</v>
      </c>
      <c r="AP16" s="311"/>
      <c r="AQ16" s="311"/>
      <c r="AR16" s="326">
        <v>2.9</v>
      </c>
      <c r="AS16" s="326"/>
      <c r="AT16" s="311" t="s">
        <v>484</v>
      </c>
      <c r="AU16" s="311"/>
      <c r="AV16" s="321"/>
    </row>
    <row r="17" spans="1:48" ht="21.75" hidden="1" customHeight="1" outlineLevel="1">
      <c r="A17" s="98" t="s">
        <v>131</v>
      </c>
      <c r="B17" s="311">
        <v>7087656</v>
      </c>
      <c r="C17" s="311"/>
      <c r="D17" s="311"/>
      <c r="E17" s="311"/>
      <c r="F17" s="326">
        <v>100</v>
      </c>
      <c r="G17" s="326"/>
      <c r="H17" s="326"/>
      <c r="I17" s="311">
        <v>3802448</v>
      </c>
      <c r="J17" s="311"/>
      <c r="K17" s="311"/>
      <c r="L17" s="311"/>
      <c r="M17" s="311">
        <v>2724217</v>
      </c>
      <c r="N17" s="311"/>
      <c r="O17" s="311"/>
      <c r="P17" s="311"/>
      <c r="Q17" s="326">
        <v>38.4</v>
      </c>
      <c r="R17" s="326"/>
      <c r="S17" s="311">
        <v>1602102</v>
      </c>
      <c r="T17" s="311"/>
      <c r="U17" s="311"/>
      <c r="V17" s="311"/>
      <c r="W17" s="311">
        <v>1667082</v>
      </c>
      <c r="X17" s="311"/>
      <c r="Y17" s="311"/>
      <c r="Z17" s="311"/>
      <c r="AA17" s="326">
        <v>23.5</v>
      </c>
      <c r="AB17" s="326"/>
      <c r="AC17" s="311">
        <v>1589819</v>
      </c>
      <c r="AD17" s="311"/>
      <c r="AE17" s="311"/>
      <c r="AF17" s="311"/>
      <c r="AG17" s="311">
        <v>85966</v>
      </c>
      <c r="AH17" s="311"/>
      <c r="AI17" s="311"/>
      <c r="AJ17" s="326">
        <v>1.2</v>
      </c>
      <c r="AK17" s="326"/>
      <c r="AL17" s="311" t="s">
        <v>470</v>
      </c>
      <c r="AM17" s="311"/>
      <c r="AN17" s="311"/>
      <c r="AO17" s="311">
        <v>191355</v>
      </c>
      <c r="AP17" s="311"/>
      <c r="AQ17" s="311"/>
      <c r="AR17" s="326">
        <v>2.7</v>
      </c>
      <c r="AS17" s="326"/>
      <c r="AT17" s="311" t="s">
        <v>484</v>
      </c>
      <c r="AU17" s="311"/>
      <c r="AV17" s="321"/>
    </row>
    <row r="18" spans="1:48" ht="21.75" hidden="1" customHeight="1" outlineLevel="1">
      <c r="A18" s="98" t="s">
        <v>132</v>
      </c>
      <c r="B18" s="311">
        <v>8444102</v>
      </c>
      <c r="C18" s="311"/>
      <c r="D18" s="311"/>
      <c r="E18" s="311"/>
      <c r="F18" s="326">
        <v>100</v>
      </c>
      <c r="G18" s="326"/>
      <c r="H18" s="326"/>
      <c r="I18" s="311">
        <v>4088020</v>
      </c>
      <c r="J18" s="311"/>
      <c r="K18" s="311"/>
      <c r="L18" s="311"/>
      <c r="M18" s="311">
        <v>3258336</v>
      </c>
      <c r="N18" s="311"/>
      <c r="O18" s="311"/>
      <c r="P18" s="311"/>
      <c r="Q18" s="326">
        <v>38.700000000000003</v>
      </c>
      <c r="R18" s="326"/>
      <c r="S18" s="311">
        <v>1726718</v>
      </c>
      <c r="T18" s="311"/>
      <c r="U18" s="311"/>
      <c r="V18" s="311"/>
      <c r="W18" s="311">
        <v>1800604</v>
      </c>
      <c r="X18" s="311"/>
      <c r="Y18" s="311"/>
      <c r="Z18" s="311"/>
      <c r="AA18" s="326">
        <v>21.3</v>
      </c>
      <c r="AB18" s="326"/>
      <c r="AC18" s="311">
        <v>1717897</v>
      </c>
      <c r="AD18" s="311"/>
      <c r="AE18" s="311"/>
      <c r="AF18" s="311"/>
      <c r="AG18" s="311">
        <v>124510</v>
      </c>
      <c r="AH18" s="311"/>
      <c r="AI18" s="311"/>
      <c r="AJ18" s="326">
        <v>1.5</v>
      </c>
      <c r="AK18" s="326"/>
      <c r="AL18" s="311" t="s">
        <v>470</v>
      </c>
      <c r="AM18" s="311"/>
      <c r="AN18" s="311"/>
      <c r="AO18" s="311">
        <v>209152</v>
      </c>
      <c r="AP18" s="311"/>
      <c r="AQ18" s="311"/>
      <c r="AR18" s="326">
        <v>2.5</v>
      </c>
      <c r="AS18" s="326"/>
      <c r="AT18" s="311" t="s">
        <v>484</v>
      </c>
      <c r="AU18" s="311"/>
      <c r="AV18" s="321"/>
    </row>
    <row r="19" spans="1:48" ht="21.75" hidden="1" customHeight="1" outlineLevel="1">
      <c r="A19" s="98" t="s">
        <v>133</v>
      </c>
      <c r="B19" s="311">
        <v>8906686</v>
      </c>
      <c r="C19" s="311"/>
      <c r="D19" s="311"/>
      <c r="E19" s="311"/>
      <c r="F19" s="326">
        <v>100</v>
      </c>
      <c r="G19" s="326"/>
      <c r="H19" s="326"/>
      <c r="I19" s="311">
        <v>4295027</v>
      </c>
      <c r="J19" s="311"/>
      <c r="K19" s="311"/>
      <c r="L19" s="311"/>
      <c r="M19" s="311">
        <v>3035899</v>
      </c>
      <c r="N19" s="311"/>
      <c r="O19" s="311"/>
      <c r="P19" s="311"/>
      <c r="Q19" s="326">
        <v>34.1</v>
      </c>
      <c r="R19" s="326"/>
      <c r="S19" s="311">
        <v>1780557</v>
      </c>
      <c r="T19" s="311"/>
      <c r="U19" s="311"/>
      <c r="V19" s="311"/>
      <c r="W19" s="311">
        <v>1864735</v>
      </c>
      <c r="X19" s="311"/>
      <c r="Y19" s="311"/>
      <c r="Z19" s="311"/>
      <c r="AA19" s="326">
        <v>20.9</v>
      </c>
      <c r="AB19" s="326"/>
      <c r="AC19" s="311">
        <v>1775740</v>
      </c>
      <c r="AD19" s="311"/>
      <c r="AE19" s="311"/>
      <c r="AF19" s="311"/>
      <c r="AG19" s="311">
        <v>169127</v>
      </c>
      <c r="AH19" s="311"/>
      <c r="AI19" s="311"/>
      <c r="AJ19" s="326">
        <v>1.9</v>
      </c>
      <c r="AK19" s="326"/>
      <c r="AL19" s="311" t="s">
        <v>470</v>
      </c>
      <c r="AM19" s="311"/>
      <c r="AN19" s="311"/>
      <c r="AO19" s="311">
        <v>226333</v>
      </c>
      <c r="AP19" s="311"/>
      <c r="AQ19" s="311"/>
      <c r="AR19" s="326">
        <v>2.6</v>
      </c>
      <c r="AS19" s="326"/>
      <c r="AT19" s="311" t="s">
        <v>484</v>
      </c>
      <c r="AU19" s="311"/>
      <c r="AV19" s="321"/>
    </row>
    <row r="20" spans="1:48" ht="21.75" hidden="1" customHeight="1" outlineLevel="1">
      <c r="A20" s="98" t="s">
        <v>134</v>
      </c>
      <c r="B20" s="311">
        <v>9411362</v>
      </c>
      <c r="C20" s="311"/>
      <c r="D20" s="311"/>
      <c r="E20" s="311"/>
      <c r="F20" s="326">
        <v>100</v>
      </c>
      <c r="G20" s="326"/>
      <c r="H20" s="326"/>
      <c r="I20" s="311">
        <v>4714581</v>
      </c>
      <c r="J20" s="311"/>
      <c r="K20" s="311"/>
      <c r="L20" s="311"/>
      <c r="M20" s="311">
        <v>3620410</v>
      </c>
      <c r="N20" s="311"/>
      <c r="O20" s="311"/>
      <c r="P20" s="311"/>
      <c r="Q20" s="326">
        <v>38.5</v>
      </c>
      <c r="R20" s="326"/>
      <c r="S20" s="311">
        <v>2002996</v>
      </c>
      <c r="T20" s="311"/>
      <c r="U20" s="311"/>
      <c r="V20" s="311"/>
      <c r="W20" s="311">
        <v>2091958</v>
      </c>
      <c r="X20" s="311"/>
      <c r="Y20" s="311"/>
      <c r="Z20" s="311"/>
      <c r="AA20" s="326">
        <v>22.2</v>
      </c>
      <c r="AB20" s="326"/>
      <c r="AC20" s="311">
        <v>1998154</v>
      </c>
      <c r="AD20" s="311"/>
      <c r="AE20" s="311"/>
      <c r="AF20" s="311"/>
      <c r="AG20" s="311">
        <v>178786</v>
      </c>
      <c r="AH20" s="311"/>
      <c r="AI20" s="311"/>
      <c r="AJ20" s="326">
        <v>1.9</v>
      </c>
      <c r="AK20" s="326"/>
      <c r="AL20" s="311" t="s">
        <v>470</v>
      </c>
      <c r="AM20" s="311"/>
      <c r="AN20" s="311"/>
      <c r="AO20" s="311">
        <v>261428</v>
      </c>
      <c r="AP20" s="311"/>
      <c r="AQ20" s="311"/>
      <c r="AR20" s="326">
        <v>2.8</v>
      </c>
      <c r="AS20" s="326"/>
      <c r="AT20" s="311" t="s">
        <v>484</v>
      </c>
      <c r="AU20" s="311"/>
      <c r="AV20" s="321"/>
    </row>
    <row r="21" spans="1:48" ht="21.75" hidden="1" customHeight="1" outlineLevel="1">
      <c r="A21" s="98" t="s">
        <v>135</v>
      </c>
      <c r="B21" s="311">
        <v>8731373</v>
      </c>
      <c r="C21" s="311"/>
      <c r="D21" s="311"/>
      <c r="E21" s="311"/>
      <c r="F21" s="326">
        <v>100</v>
      </c>
      <c r="G21" s="326"/>
      <c r="H21" s="326"/>
      <c r="I21" s="311">
        <v>5095549</v>
      </c>
      <c r="J21" s="311"/>
      <c r="K21" s="311"/>
      <c r="L21" s="311"/>
      <c r="M21" s="311">
        <v>3186860</v>
      </c>
      <c r="N21" s="311"/>
      <c r="O21" s="311"/>
      <c r="P21" s="311"/>
      <c r="Q21" s="326">
        <v>36.5</v>
      </c>
      <c r="R21" s="326"/>
      <c r="S21" s="311">
        <v>1959665</v>
      </c>
      <c r="T21" s="311"/>
      <c r="U21" s="311"/>
      <c r="V21" s="311"/>
      <c r="W21" s="311">
        <v>2041986</v>
      </c>
      <c r="X21" s="311"/>
      <c r="Y21" s="311"/>
      <c r="Z21" s="311"/>
      <c r="AA21" s="326">
        <v>23.4</v>
      </c>
      <c r="AB21" s="326"/>
      <c r="AC21" s="311">
        <v>1944930</v>
      </c>
      <c r="AD21" s="311"/>
      <c r="AE21" s="311"/>
      <c r="AF21" s="311"/>
      <c r="AG21" s="311">
        <v>113385</v>
      </c>
      <c r="AH21" s="311"/>
      <c r="AI21" s="311"/>
      <c r="AJ21" s="326">
        <v>1.3</v>
      </c>
      <c r="AK21" s="326"/>
      <c r="AL21" s="311" t="s">
        <v>470</v>
      </c>
      <c r="AM21" s="311"/>
      <c r="AN21" s="311"/>
      <c r="AO21" s="311">
        <v>291428</v>
      </c>
      <c r="AP21" s="311"/>
      <c r="AQ21" s="311"/>
      <c r="AR21" s="326">
        <v>3.4</v>
      </c>
      <c r="AS21" s="326"/>
      <c r="AT21" s="311" t="s">
        <v>484</v>
      </c>
      <c r="AU21" s="311"/>
      <c r="AV21" s="321"/>
    </row>
    <row r="22" spans="1:48" ht="21.75" hidden="1" customHeight="1" outlineLevel="1">
      <c r="A22" s="98" t="s">
        <v>226</v>
      </c>
      <c r="B22" s="311">
        <v>9717896</v>
      </c>
      <c r="C22" s="311"/>
      <c r="D22" s="311"/>
      <c r="E22" s="311"/>
      <c r="F22" s="326">
        <v>100</v>
      </c>
      <c r="G22" s="326"/>
      <c r="H22" s="326"/>
      <c r="I22" s="311">
        <v>5811928</v>
      </c>
      <c r="J22" s="311"/>
      <c r="K22" s="311"/>
      <c r="L22" s="311"/>
      <c r="M22" s="311">
        <v>3041885</v>
      </c>
      <c r="N22" s="311"/>
      <c r="O22" s="311"/>
      <c r="P22" s="311"/>
      <c r="Q22" s="326">
        <v>31.3</v>
      </c>
      <c r="R22" s="326"/>
      <c r="S22" s="311">
        <v>2032697</v>
      </c>
      <c r="T22" s="311"/>
      <c r="U22" s="311"/>
      <c r="V22" s="311"/>
      <c r="W22" s="311">
        <v>2108186</v>
      </c>
      <c r="X22" s="311"/>
      <c r="Y22" s="311"/>
      <c r="Z22" s="311"/>
      <c r="AA22" s="326">
        <v>21.7</v>
      </c>
      <c r="AB22" s="326"/>
      <c r="AC22" s="311">
        <v>2004654</v>
      </c>
      <c r="AD22" s="311"/>
      <c r="AE22" s="311"/>
      <c r="AF22" s="311"/>
      <c r="AG22" s="311">
        <v>99828</v>
      </c>
      <c r="AH22" s="311"/>
      <c r="AI22" s="311"/>
      <c r="AJ22" s="326">
        <v>1</v>
      </c>
      <c r="AK22" s="326"/>
      <c r="AL22" s="311" t="s">
        <v>470</v>
      </c>
      <c r="AM22" s="311"/>
      <c r="AN22" s="311"/>
      <c r="AO22" s="311">
        <v>318893</v>
      </c>
      <c r="AP22" s="311"/>
      <c r="AQ22" s="311"/>
      <c r="AR22" s="326">
        <v>3.3</v>
      </c>
      <c r="AS22" s="326"/>
      <c r="AT22" s="311" t="s">
        <v>484</v>
      </c>
      <c r="AU22" s="311"/>
      <c r="AV22" s="321"/>
    </row>
    <row r="23" spans="1:48" ht="21.75" hidden="1" customHeight="1" outlineLevel="1">
      <c r="A23" s="98" t="s">
        <v>472</v>
      </c>
      <c r="B23" s="311">
        <v>10051532</v>
      </c>
      <c r="C23" s="311"/>
      <c r="D23" s="311"/>
      <c r="E23" s="311"/>
      <c r="F23" s="326">
        <v>100</v>
      </c>
      <c r="G23" s="326"/>
      <c r="H23" s="326"/>
      <c r="I23" s="311">
        <v>6174906</v>
      </c>
      <c r="J23" s="311"/>
      <c r="K23" s="311"/>
      <c r="L23" s="311"/>
      <c r="M23" s="311">
        <v>3132472</v>
      </c>
      <c r="N23" s="311"/>
      <c r="O23" s="311"/>
      <c r="P23" s="311"/>
      <c r="Q23" s="326">
        <v>31.2</v>
      </c>
      <c r="R23" s="326"/>
      <c r="S23" s="311">
        <v>1990080</v>
      </c>
      <c r="T23" s="311"/>
      <c r="U23" s="311"/>
      <c r="V23" s="311"/>
      <c r="W23" s="311">
        <v>2067108</v>
      </c>
      <c r="X23" s="311"/>
      <c r="Y23" s="311"/>
      <c r="Z23" s="311"/>
      <c r="AA23" s="326">
        <v>20.6</v>
      </c>
      <c r="AB23" s="326"/>
      <c r="AC23" s="311">
        <v>1959545</v>
      </c>
      <c r="AD23" s="311"/>
      <c r="AE23" s="311"/>
      <c r="AF23" s="311"/>
      <c r="AG23" s="311">
        <v>88633</v>
      </c>
      <c r="AH23" s="311"/>
      <c r="AI23" s="311"/>
      <c r="AJ23" s="326">
        <v>0.9</v>
      </c>
      <c r="AK23" s="326"/>
      <c r="AL23" s="311" t="s">
        <v>470</v>
      </c>
      <c r="AM23" s="311"/>
      <c r="AN23" s="311"/>
      <c r="AO23" s="311">
        <v>349042</v>
      </c>
      <c r="AP23" s="311"/>
      <c r="AQ23" s="311"/>
      <c r="AR23" s="326">
        <v>3.4</v>
      </c>
      <c r="AS23" s="326"/>
      <c r="AT23" s="311" t="s">
        <v>484</v>
      </c>
      <c r="AU23" s="311"/>
      <c r="AV23" s="321"/>
    </row>
    <row r="24" spans="1:48" ht="21.75" hidden="1" customHeight="1" outlineLevel="1">
      <c r="A24" s="98" t="s">
        <v>136</v>
      </c>
      <c r="B24" s="311">
        <v>9857787</v>
      </c>
      <c r="C24" s="311"/>
      <c r="D24" s="311"/>
      <c r="E24" s="311"/>
      <c r="F24" s="326">
        <v>100</v>
      </c>
      <c r="G24" s="326"/>
      <c r="H24" s="326"/>
      <c r="I24" s="311">
        <v>6350968</v>
      </c>
      <c r="J24" s="311"/>
      <c r="K24" s="311"/>
      <c r="L24" s="311"/>
      <c r="M24" s="311">
        <v>3223344</v>
      </c>
      <c r="N24" s="311"/>
      <c r="O24" s="311"/>
      <c r="P24" s="311"/>
      <c r="Q24" s="326">
        <v>32.700000000000003</v>
      </c>
      <c r="R24" s="326"/>
      <c r="S24" s="311">
        <v>1933239</v>
      </c>
      <c r="T24" s="311"/>
      <c r="U24" s="311"/>
      <c r="V24" s="311"/>
      <c r="W24" s="311">
        <v>2014673</v>
      </c>
      <c r="X24" s="311"/>
      <c r="Y24" s="311"/>
      <c r="Z24" s="311"/>
      <c r="AA24" s="326">
        <v>20.399999999999999</v>
      </c>
      <c r="AB24" s="326"/>
      <c r="AC24" s="311">
        <v>1904519</v>
      </c>
      <c r="AD24" s="311"/>
      <c r="AE24" s="311"/>
      <c r="AF24" s="311"/>
      <c r="AG24" s="311">
        <v>73918</v>
      </c>
      <c r="AH24" s="311"/>
      <c r="AI24" s="311"/>
      <c r="AJ24" s="326">
        <v>0.7</v>
      </c>
      <c r="AK24" s="326"/>
      <c r="AL24" s="311" t="s">
        <v>470</v>
      </c>
      <c r="AM24" s="311"/>
      <c r="AN24" s="311"/>
      <c r="AO24" s="311">
        <v>353333</v>
      </c>
      <c r="AP24" s="311"/>
      <c r="AQ24" s="311"/>
      <c r="AR24" s="326">
        <v>3.6</v>
      </c>
      <c r="AS24" s="326"/>
      <c r="AT24" s="311" t="s">
        <v>484</v>
      </c>
      <c r="AU24" s="311"/>
      <c r="AV24" s="321"/>
    </row>
    <row r="25" spans="1:48" ht="21.75" hidden="1" customHeight="1" outlineLevel="1">
      <c r="A25" s="98" t="s">
        <v>137</v>
      </c>
      <c r="B25" s="311">
        <v>10666996</v>
      </c>
      <c r="C25" s="311"/>
      <c r="D25" s="311"/>
      <c r="E25" s="311"/>
      <c r="F25" s="326">
        <v>100</v>
      </c>
      <c r="G25" s="326"/>
      <c r="H25" s="326"/>
      <c r="I25" s="311">
        <v>6822377</v>
      </c>
      <c r="J25" s="311"/>
      <c r="K25" s="311"/>
      <c r="L25" s="311"/>
      <c r="M25" s="311">
        <v>3585471</v>
      </c>
      <c r="N25" s="311"/>
      <c r="O25" s="311"/>
      <c r="P25" s="311"/>
      <c r="Q25" s="326">
        <v>33.6</v>
      </c>
      <c r="R25" s="326"/>
      <c r="S25" s="311">
        <v>2128084</v>
      </c>
      <c r="T25" s="311"/>
      <c r="U25" s="311"/>
      <c r="V25" s="311"/>
      <c r="W25" s="311">
        <v>2212292</v>
      </c>
      <c r="X25" s="311"/>
      <c r="Y25" s="311"/>
      <c r="Z25" s="311"/>
      <c r="AA25" s="326">
        <v>20.7</v>
      </c>
      <c r="AB25" s="326"/>
      <c r="AC25" s="311">
        <v>2099484</v>
      </c>
      <c r="AD25" s="311"/>
      <c r="AE25" s="311"/>
      <c r="AF25" s="311"/>
      <c r="AG25" s="311">
        <v>45472</v>
      </c>
      <c r="AH25" s="311"/>
      <c r="AI25" s="311"/>
      <c r="AJ25" s="326">
        <v>0.4</v>
      </c>
      <c r="AK25" s="326"/>
      <c r="AL25" s="311" t="s">
        <v>470</v>
      </c>
      <c r="AM25" s="311"/>
      <c r="AN25" s="311"/>
      <c r="AO25" s="311">
        <v>363475</v>
      </c>
      <c r="AP25" s="311"/>
      <c r="AQ25" s="311"/>
      <c r="AR25" s="326">
        <v>3.4</v>
      </c>
      <c r="AS25" s="326"/>
      <c r="AT25" s="311" t="s">
        <v>484</v>
      </c>
      <c r="AU25" s="311"/>
      <c r="AV25" s="321"/>
    </row>
    <row r="26" spans="1:48" ht="21.75" hidden="1" customHeight="1" outlineLevel="1">
      <c r="A26" s="98" t="s">
        <v>138</v>
      </c>
      <c r="B26" s="311">
        <v>12725554</v>
      </c>
      <c r="C26" s="311"/>
      <c r="D26" s="311"/>
      <c r="E26" s="311"/>
      <c r="F26" s="326">
        <v>100</v>
      </c>
      <c r="G26" s="326"/>
      <c r="H26" s="326"/>
      <c r="I26" s="311">
        <v>6943776</v>
      </c>
      <c r="J26" s="311"/>
      <c r="K26" s="311"/>
      <c r="L26" s="311"/>
      <c r="M26" s="311">
        <v>3818826</v>
      </c>
      <c r="N26" s="311"/>
      <c r="O26" s="311"/>
      <c r="P26" s="311"/>
      <c r="Q26" s="326">
        <v>30</v>
      </c>
      <c r="R26" s="326"/>
      <c r="S26" s="311">
        <v>2133440</v>
      </c>
      <c r="T26" s="311"/>
      <c r="U26" s="311"/>
      <c r="V26" s="311"/>
      <c r="W26" s="311">
        <v>2242714</v>
      </c>
      <c r="X26" s="311"/>
      <c r="Y26" s="311"/>
      <c r="Z26" s="311"/>
      <c r="AA26" s="326">
        <v>17.600000000000001</v>
      </c>
      <c r="AB26" s="326"/>
      <c r="AC26" s="311">
        <v>2126603</v>
      </c>
      <c r="AD26" s="311"/>
      <c r="AE26" s="311"/>
      <c r="AF26" s="311"/>
      <c r="AG26" s="311">
        <v>69966</v>
      </c>
      <c r="AH26" s="311"/>
      <c r="AI26" s="311"/>
      <c r="AJ26" s="326">
        <v>0.6</v>
      </c>
      <c r="AK26" s="326"/>
      <c r="AL26" s="311" t="s">
        <v>470</v>
      </c>
      <c r="AM26" s="311"/>
      <c r="AN26" s="311"/>
      <c r="AO26" s="311">
        <v>420100</v>
      </c>
      <c r="AP26" s="311"/>
      <c r="AQ26" s="311"/>
      <c r="AR26" s="326">
        <v>3.3</v>
      </c>
      <c r="AS26" s="326"/>
      <c r="AT26" s="311" t="s">
        <v>484</v>
      </c>
      <c r="AU26" s="311"/>
      <c r="AV26" s="321"/>
    </row>
    <row r="27" spans="1:48" ht="21.75" hidden="1" customHeight="1" outlineLevel="1">
      <c r="A27" s="98" t="s">
        <v>139</v>
      </c>
      <c r="B27" s="311">
        <v>12091271</v>
      </c>
      <c r="C27" s="311"/>
      <c r="D27" s="311"/>
      <c r="E27" s="311"/>
      <c r="F27" s="326">
        <v>100</v>
      </c>
      <c r="G27" s="326"/>
      <c r="H27" s="326"/>
      <c r="I27" s="311">
        <v>6853120</v>
      </c>
      <c r="J27" s="311"/>
      <c r="K27" s="311"/>
      <c r="L27" s="311"/>
      <c r="M27" s="311">
        <v>3870666</v>
      </c>
      <c r="N27" s="311"/>
      <c r="O27" s="311"/>
      <c r="P27" s="311"/>
      <c r="Q27" s="326">
        <v>31.9</v>
      </c>
      <c r="R27" s="326"/>
      <c r="S27" s="311">
        <v>2085493</v>
      </c>
      <c r="T27" s="311"/>
      <c r="U27" s="311"/>
      <c r="V27" s="311"/>
      <c r="W27" s="311">
        <v>2203059</v>
      </c>
      <c r="X27" s="311"/>
      <c r="Y27" s="311"/>
      <c r="Z27" s="311"/>
      <c r="AA27" s="326">
        <v>18.2</v>
      </c>
      <c r="AB27" s="326"/>
      <c r="AC27" s="311">
        <v>2082164</v>
      </c>
      <c r="AD27" s="311"/>
      <c r="AE27" s="311"/>
      <c r="AF27" s="311"/>
      <c r="AG27" s="311">
        <v>73221</v>
      </c>
      <c r="AH27" s="311"/>
      <c r="AI27" s="311"/>
      <c r="AJ27" s="326">
        <v>0.6</v>
      </c>
      <c r="AK27" s="326"/>
      <c r="AL27" s="311" t="s">
        <v>470</v>
      </c>
      <c r="AM27" s="311"/>
      <c r="AN27" s="311"/>
      <c r="AO27" s="311">
        <v>428450</v>
      </c>
      <c r="AP27" s="311"/>
      <c r="AQ27" s="311"/>
      <c r="AR27" s="326">
        <v>3.5</v>
      </c>
      <c r="AS27" s="326"/>
      <c r="AT27" s="311" t="s">
        <v>484</v>
      </c>
      <c r="AU27" s="311"/>
      <c r="AV27" s="321"/>
    </row>
    <row r="28" spans="1:48" ht="21.75" hidden="1" customHeight="1" outlineLevel="1">
      <c r="A28" s="98" t="s">
        <v>140</v>
      </c>
      <c r="B28" s="311">
        <v>12652784</v>
      </c>
      <c r="C28" s="311"/>
      <c r="D28" s="311"/>
      <c r="E28" s="311"/>
      <c r="F28" s="326">
        <v>100</v>
      </c>
      <c r="G28" s="326"/>
      <c r="H28" s="326"/>
      <c r="I28" s="311">
        <v>6926676</v>
      </c>
      <c r="J28" s="311"/>
      <c r="K28" s="311"/>
      <c r="L28" s="311"/>
      <c r="M28" s="311">
        <v>3872063</v>
      </c>
      <c r="N28" s="311"/>
      <c r="O28" s="311"/>
      <c r="P28" s="311"/>
      <c r="Q28" s="326">
        <v>30.6</v>
      </c>
      <c r="R28" s="326"/>
      <c r="S28" s="311">
        <v>2122915</v>
      </c>
      <c r="T28" s="311"/>
      <c r="U28" s="311"/>
      <c r="V28" s="311"/>
      <c r="W28" s="311">
        <v>2257174</v>
      </c>
      <c r="X28" s="311"/>
      <c r="Y28" s="311"/>
      <c r="Z28" s="311"/>
      <c r="AA28" s="326">
        <v>17.8</v>
      </c>
      <c r="AB28" s="326"/>
      <c r="AC28" s="311">
        <v>2120138</v>
      </c>
      <c r="AD28" s="311"/>
      <c r="AE28" s="311"/>
      <c r="AF28" s="311"/>
      <c r="AG28" s="311">
        <v>50164</v>
      </c>
      <c r="AH28" s="311"/>
      <c r="AI28" s="311"/>
      <c r="AJ28" s="326">
        <v>0.4</v>
      </c>
      <c r="AK28" s="326"/>
      <c r="AL28" s="311" t="s">
        <v>470</v>
      </c>
      <c r="AM28" s="311"/>
      <c r="AN28" s="311"/>
      <c r="AO28" s="311">
        <v>434320</v>
      </c>
      <c r="AP28" s="311"/>
      <c r="AQ28" s="311"/>
      <c r="AR28" s="326">
        <v>3.4</v>
      </c>
      <c r="AS28" s="326"/>
      <c r="AT28" s="311" t="s">
        <v>484</v>
      </c>
      <c r="AU28" s="311"/>
      <c r="AV28" s="321"/>
    </row>
    <row r="29" spans="1:48" ht="21.75" hidden="1" customHeight="1" outlineLevel="1">
      <c r="A29" s="101" t="s">
        <v>141</v>
      </c>
      <c r="B29" s="322">
        <v>13495520</v>
      </c>
      <c r="C29" s="322"/>
      <c r="D29" s="322"/>
      <c r="E29" s="322"/>
      <c r="F29" s="359">
        <v>100</v>
      </c>
      <c r="G29" s="359"/>
      <c r="H29" s="359"/>
      <c r="I29" s="322">
        <v>7054756</v>
      </c>
      <c r="J29" s="322"/>
      <c r="K29" s="322"/>
      <c r="L29" s="322"/>
      <c r="M29" s="322">
        <v>4052311</v>
      </c>
      <c r="N29" s="322"/>
      <c r="O29" s="322"/>
      <c r="P29" s="322"/>
      <c r="Q29" s="359">
        <v>30</v>
      </c>
      <c r="R29" s="359"/>
      <c r="S29" s="322">
        <v>2149162</v>
      </c>
      <c r="T29" s="322"/>
      <c r="U29" s="322"/>
      <c r="V29" s="322"/>
      <c r="W29" s="322">
        <v>2286922</v>
      </c>
      <c r="X29" s="322"/>
      <c r="Y29" s="322"/>
      <c r="Z29" s="322"/>
      <c r="AA29" s="359">
        <v>16.899999999999999</v>
      </c>
      <c r="AB29" s="359"/>
      <c r="AC29" s="322">
        <v>2142838</v>
      </c>
      <c r="AD29" s="322"/>
      <c r="AE29" s="322"/>
      <c r="AF29" s="322"/>
      <c r="AG29" s="322">
        <v>38544</v>
      </c>
      <c r="AH29" s="322"/>
      <c r="AI29" s="322"/>
      <c r="AJ29" s="359">
        <v>0.3</v>
      </c>
      <c r="AK29" s="359"/>
      <c r="AL29" s="322" t="s">
        <v>470</v>
      </c>
      <c r="AM29" s="322"/>
      <c r="AN29" s="322"/>
      <c r="AO29" s="322">
        <v>442487</v>
      </c>
      <c r="AP29" s="322"/>
      <c r="AQ29" s="322"/>
      <c r="AR29" s="359">
        <v>3.3</v>
      </c>
      <c r="AS29" s="359"/>
      <c r="AT29" s="322">
        <v>5526</v>
      </c>
      <c r="AU29" s="322"/>
      <c r="AV29" s="323"/>
    </row>
    <row r="30" spans="1:48" s="3" customFormat="1" ht="15" hidden="1" customHeight="1" outlineLevel="1">
      <c r="A30" s="102" t="s">
        <v>480</v>
      </c>
      <c r="B30" s="315">
        <v>12391768</v>
      </c>
      <c r="C30" s="315"/>
      <c r="D30" s="315"/>
      <c r="E30" s="315"/>
      <c r="F30" s="325">
        <v>100</v>
      </c>
      <c r="G30" s="325"/>
      <c r="H30" s="325"/>
      <c r="I30" s="315">
        <v>7218746</v>
      </c>
      <c r="J30" s="315"/>
      <c r="K30" s="315"/>
      <c r="L30" s="315"/>
      <c r="M30" s="315">
        <v>4089814</v>
      </c>
      <c r="N30" s="315"/>
      <c r="O30" s="315"/>
      <c r="P30" s="315"/>
      <c r="Q30" s="325">
        <v>32.9</v>
      </c>
      <c r="R30" s="325"/>
      <c r="S30" s="315">
        <v>2161853</v>
      </c>
      <c r="T30" s="315"/>
      <c r="U30" s="315"/>
      <c r="V30" s="315"/>
      <c r="W30" s="315">
        <v>2272700</v>
      </c>
      <c r="X30" s="315"/>
      <c r="Y30" s="315"/>
      <c r="Z30" s="315"/>
      <c r="AA30" s="325">
        <v>18.399999999999999</v>
      </c>
      <c r="AB30" s="325"/>
      <c r="AC30" s="315">
        <v>2134939</v>
      </c>
      <c r="AD30" s="315"/>
      <c r="AE30" s="315"/>
      <c r="AF30" s="315"/>
      <c r="AG30" s="315">
        <v>34016</v>
      </c>
      <c r="AH30" s="315"/>
      <c r="AI30" s="315"/>
      <c r="AJ30" s="325">
        <v>0.2</v>
      </c>
      <c r="AK30" s="325"/>
      <c r="AL30" s="315" t="s">
        <v>479</v>
      </c>
      <c r="AM30" s="315"/>
      <c r="AN30" s="315"/>
      <c r="AO30" s="315">
        <v>446007</v>
      </c>
      <c r="AP30" s="315"/>
      <c r="AQ30" s="315"/>
      <c r="AR30" s="325">
        <v>3.6</v>
      </c>
      <c r="AS30" s="325"/>
      <c r="AT30" s="315">
        <v>5445</v>
      </c>
      <c r="AU30" s="315"/>
      <c r="AV30" s="324"/>
    </row>
    <row r="31" spans="1:48" ht="20.25" hidden="1" customHeight="1" outlineLevel="1">
      <c r="A31" s="98" t="s">
        <v>473</v>
      </c>
      <c r="B31" s="311">
        <v>13342324</v>
      </c>
      <c r="C31" s="311"/>
      <c r="D31" s="311"/>
      <c r="E31" s="311"/>
      <c r="F31" s="326">
        <v>100</v>
      </c>
      <c r="G31" s="326"/>
      <c r="H31" s="326"/>
      <c r="I31" s="311">
        <v>7329446</v>
      </c>
      <c r="J31" s="311"/>
      <c r="K31" s="311"/>
      <c r="L31" s="311"/>
      <c r="M31" s="311">
        <v>3770606</v>
      </c>
      <c r="N31" s="311"/>
      <c r="O31" s="311"/>
      <c r="P31" s="311"/>
      <c r="Q31" s="326">
        <v>28.2</v>
      </c>
      <c r="R31" s="326"/>
      <c r="S31" s="311">
        <v>2073826</v>
      </c>
      <c r="T31" s="311"/>
      <c r="U31" s="311"/>
      <c r="V31" s="311"/>
      <c r="W31" s="311">
        <v>2189428</v>
      </c>
      <c r="X31" s="311"/>
      <c r="Y31" s="311"/>
      <c r="Z31" s="311"/>
      <c r="AA31" s="326">
        <v>16.399999999999999</v>
      </c>
      <c r="AB31" s="326"/>
      <c r="AC31" s="311">
        <v>2048485</v>
      </c>
      <c r="AD31" s="311"/>
      <c r="AE31" s="311"/>
      <c r="AF31" s="311"/>
      <c r="AG31" s="311">
        <v>38007</v>
      </c>
      <c r="AH31" s="311"/>
      <c r="AI31" s="311"/>
      <c r="AJ31" s="326">
        <v>0.3</v>
      </c>
      <c r="AK31" s="326"/>
      <c r="AL31" s="311" t="s">
        <v>470</v>
      </c>
      <c r="AM31" s="311"/>
      <c r="AN31" s="311"/>
      <c r="AO31" s="311">
        <v>397903</v>
      </c>
      <c r="AP31" s="311"/>
      <c r="AQ31" s="311"/>
      <c r="AR31" s="326">
        <v>3</v>
      </c>
      <c r="AS31" s="326"/>
      <c r="AT31" s="311">
        <v>6057</v>
      </c>
      <c r="AU31" s="311"/>
      <c r="AV31" s="321"/>
    </row>
    <row r="32" spans="1:48" ht="20.25" hidden="1" customHeight="1" outlineLevel="1">
      <c r="A32" s="98" t="s">
        <v>227</v>
      </c>
      <c r="B32" s="311">
        <v>13514536</v>
      </c>
      <c r="C32" s="311"/>
      <c r="D32" s="311"/>
      <c r="E32" s="311"/>
      <c r="F32" s="326">
        <v>100</v>
      </c>
      <c r="G32" s="326"/>
      <c r="H32" s="326"/>
      <c r="I32" s="311">
        <v>7571167</v>
      </c>
      <c r="J32" s="311"/>
      <c r="K32" s="311"/>
      <c r="L32" s="311"/>
      <c r="M32" s="311">
        <v>3970950</v>
      </c>
      <c r="N32" s="311"/>
      <c r="O32" s="311"/>
      <c r="P32" s="311"/>
      <c r="Q32" s="326">
        <v>29.4</v>
      </c>
      <c r="R32" s="326"/>
      <c r="S32" s="311">
        <v>2158263</v>
      </c>
      <c r="T32" s="311"/>
      <c r="U32" s="311"/>
      <c r="V32" s="311"/>
      <c r="W32" s="311">
        <v>2279938</v>
      </c>
      <c r="X32" s="311"/>
      <c r="Y32" s="311"/>
      <c r="Z32" s="311"/>
      <c r="AA32" s="326">
        <v>16.899999999999999</v>
      </c>
      <c r="AB32" s="326"/>
      <c r="AC32" s="311">
        <v>2134334</v>
      </c>
      <c r="AD32" s="311"/>
      <c r="AE32" s="311"/>
      <c r="AF32" s="311"/>
      <c r="AG32" s="311">
        <v>72807</v>
      </c>
      <c r="AH32" s="311"/>
      <c r="AI32" s="311"/>
      <c r="AJ32" s="326">
        <v>0.5</v>
      </c>
      <c r="AK32" s="326"/>
      <c r="AL32" s="311" t="s">
        <v>470</v>
      </c>
      <c r="AM32" s="311"/>
      <c r="AN32" s="311"/>
      <c r="AO32" s="311">
        <v>415359</v>
      </c>
      <c r="AP32" s="311"/>
      <c r="AQ32" s="311"/>
      <c r="AR32" s="326">
        <v>3.1</v>
      </c>
      <c r="AS32" s="326"/>
      <c r="AT32" s="311">
        <v>6126</v>
      </c>
      <c r="AU32" s="311"/>
      <c r="AV32" s="321"/>
    </row>
    <row r="33" spans="1:48" ht="20.25" hidden="1" customHeight="1" outlineLevel="1">
      <c r="A33" s="98" t="s">
        <v>228</v>
      </c>
      <c r="B33" s="311">
        <v>11474464</v>
      </c>
      <c r="C33" s="311"/>
      <c r="D33" s="311"/>
      <c r="E33" s="311"/>
      <c r="F33" s="326">
        <v>100</v>
      </c>
      <c r="G33" s="326"/>
      <c r="H33" s="326"/>
      <c r="I33" s="311">
        <v>7552471</v>
      </c>
      <c r="J33" s="311"/>
      <c r="K33" s="311"/>
      <c r="L33" s="311"/>
      <c r="M33" s="311">
        <v>3549940</v>
      </c>
      <c r="N33" s="311"/>
      <c r="O33" s="311"/>
      <c r="P33" s="311"/>
      <c r="Q33" s="326">
        <v>30.9</v>
      </c>
      <c r="R33" s="326"/>
      <c r="S33" s="311">
        <v>2081388</v>
      </c>
      <c r="T33" s="311"/>
      <c r="U33" s="311"/>
      <c r="V33" s="311"/>
      <c r="W33" s="311">
        <v>2196199</v>
      </c>
      <c r="X33" s="311"/>
      <c r="Y33" s="311"/>
      <c r="Z33" s="311"/>
      <c r="AA33" s="326">
        <v>19.100000000000001</v>
      </c>
      <c r="AB33" s="326"/>
      <c r="AC33" s="311">
        <v>2058154</v>
      </c>
      <c r="AD33" s="311"/>
      <c r="AE33" s="311"/>
      <c r="AF33" s="311"/>
      <c r="AG33" s="311">
        <v>106106</v>
      </c>
      <c r="AH33" s="311"/>
      <c r="AI33" s="311"/>
      <c r="AJ33" s="326">
        <v>1</v>
      </c>
      <c r="AK33" s="326"/>
      <c r="AL33" s="311" t="s">
        <v>470</v>
      </c>
      <c r="AM33" s="311"/>
      <c r="AN33" s="311"/>
      <c r="AO33" s="311">
        <v>341033</v>
      </c>
      <c r="AP33" s="311"/>
      <c r="AQ33" s="311"/>
      <c r="AR33" s="326">
        <v>3</v>
      </c>
      <c r="AS33" s="326"/>
      <c r="AT33" s="311">
        <v>6273</v>
      </c>
      <c r="AU33" s="311"/>
      <c r="AV33" s="321"/>
    </row>
    <row r="34" spans="1:48" ht="20.25" hidden="1" customHeight="1" outlineLevel="1">
      <c r="A34" s="168" t="s">
        <v>229</v>
      </c>
      <c r="B34" s="322">
        <v>12095866</v>
      </c>
      <c r="C34" s="322"/>
      <c r="D34" s="322"/>
      <c r="E34" s="322"/>
      <c r="F34" s="359">
        <v>100</v>
      </c>
      <c r="G34" s="359"/>
      <c r="H34" s="359"/>
      <c r="I34" s="322">
        <v>7329349</v>
      </c>
      <c r="J34" s="322"/>
      <c r="K34" s="322"/>
      <c r="L34" s="322"/>
      <c r="M34" s="322">
        <v>3746337</v>
      </c>
      <c r="N34" s="322"/>
      <c r="O34" s="322"/>
      <c r="P34" s="322"/>
      <c r="Q34" s="359">
        <v>31</v>
      </c>
      <c r="R34" s="359"/>
      <c r="S34" s="322">
        <v>2088358</v>
      </c>
      <c r="T34" s="322"/>
      <c r="U34" s="322"/>
      <c r="V34" s="322"/>
      <c r="W34" s="322">
        <v>2205293</v>
      </c>
      <c r="X34" s="322"/>
      <c r="Y34" s="322"/>
      <c r="Z34" s="322"/>
      <c r="AA34" s="359">
        <v>18.2</v>
      </c>
      <c r="AB34" s="359"/>
      <c r="AC34" s="322">
        <v>2063876</v>
      </c>
      <c r="AD34" s="322"/>
      <c r="AE34" s="322"/>
      <c r="AF34" s="322"/>
      <c r="AG34" s="322">
        <v>75091</v>
      </c>
      <c r="AH34" s="322"/>
      <c r="AI34" s="322"/>
      <c r="AJ34" s="359">
        <v>0.6</v>
      </c>
      <c r="AK34" s="359"/>
      <c r="AL34" s="322" t="s">
        <v>470</v>
      </c>
      <c r="AM34" s="322"/>
      <c r="AN34" s="322"/>
      <c r="AO34" s="322">
        <v>337760</v>
      </c>
      <c r="AP34" s="322"/>
      <c r="AQ34" s="322"/>
      <c r="AR34" s="359">
        <v>2.8</v>
      </c>
      <c r="AS34" s="359"/>
      <c r="AT34" s="322">
        <v>6410</v>
      </c>
      <c r="AU34" s="322"/>
      <c r="AV34" s="323"/>
    </row>
    <row r="35" spans="1:48" ht="15" customHeight="1" collapsed="1">
      <c r="A35" s="169" t="s">
        <v>575</v>
      </c>
      <c r="B35" s="315">
        <v>11754453</v>
      </c>
      <c r="C35" s="315"/>
      <c r="D35" s="315"/>
      <c r="E35" s="315"/>
      <c r="F35" s="325">
        <v>100</v>
      </c>
      <c r="G35" s="325"/>
      <c r="H35" s="325"/>
      <c r="I35" s="315">
        <v>6955153</v>
      </c>
      <c r="J35" s="315"/>
      <c r="K35" s="315"/>
      <c r="L35" s="315"/>
      <c r="M35" s="315">
        <v>3930571</v>
      </c>
      <c r="N35" s="315"/>
      <c r="O35" s="315"/>
      <c r="P35" s="315"/>
      <c r="Q35" s="325">
        <v>33.5</v>
      </c>
      <c r="R35" s="325"/>
      <c r="S35" s="315">
        <v>2107544</v>
      </c>
      <c r="T35" s="315"/>
      <c r="U35" s="315"/>
      <c r="V35" s="315"/>
      <c r="W35" s="315">
        <v>2227632</v>
      </c>
      <c r="X35" s="315"/>
      <c r="Y35" s="315"/>
      <c r="Z35" s="315"/>
      <c r="AA35" s="325">
        <v>19</v>
      </c>
      <c r="AB35" s="325"/>
      <c r="AC35" s="315">
        <v>2082696</v>
      </c>
      <c r="AD35" s="315"/>
      <c r="AE35" s="315"/>
      <c r="AF35" s="315"/>
      <c r="AG35" s="315">
        <v>110184</v>
      </c>
      <c r="AH35" s="315"/>
      <c r="AI35" s="315"/>
      <c r="AJ35" s="325">
        <v>1</v>
      </c>
      <c r="AK35" s="325"/>
      <c r="AL35" s="315" t="s">
        <v>470</v>
      </c>
      <c r="AM35" s="315"/>
      <c r="AN35" s="315"/>
      <c r="AO35" s="315">
        <v>337332</v>
      </c>
      <c r="AP35" s="315"/>
      <c r="AQ35" s="315"/>
      <c r="AR35" s="325">
        <v>2.9</v>
      </c>
      <c r="AS35" s="325"/>
      <c r="AT35" s="315">
        <v>6461</v>
      </c>
      <c r="AU35" s="315"/>
      <c r="AV35" s="324"/>
    </row>
    <row r="36" spans="1:48" ht="20.25" customHeight="1">
      <c r="A36" s="98" t="s">
        <v>231</v>
      </c>
      <c r="B36" s="311">
        <v>11952006</v>
      </c>
      <c r="C36" s="311"/>
      <c r="D36" s="311"/>
      <c r="E36" s="311"/>
      <c r="F36" s="326">
        <v>100</v>
      </c>
      <c r="G36" s="326"/>
      <c r="H36" s="326"/>
      <c r="I36" s="311">
        <v>6649566</v>
      </c>
      <c r="J36" s="311"/>
      <c r="K36" s="311"/>
      <c r="L36" s="311"/>
      <c r="M36" s="311">
        <v>3905539</v>
      </c>
      <c r="N36" s="311"/>
      <c r="O36" s="311"/>
      <c r="P36" s="311"/>
      <c r="Q36" s="326">
        <v>32.799999999999997</v>
      </c>
      <c r="R36" s="326"/>
      <c r="S36" s="311">
        <v>2029948</v>
      </c>
      <c r="T36" s="311"/>
      <c r="U36" s="311"/>
      <c r="V36" s="311"/>
      <c r="W36" s="311">
        <v>2136724</v>
      </c>
      <c r="X36" s="311"/>
      <c r="Y36" s="311"/>
      <c r="Z36" s="311"/>
      <c r="AA36" s="326">
        <v>17.899999999999999</v>
      </c>
      <c r="AB36" s="326"/>
      <c r="AC36" s="311">
        <v>2001766</v>
      </c>
      <c r="AD36" s="311"/>
      <c r="AE36" s="311"/>
      <c r="AF36" s="311"/>
      <c r="AG36" s="311">
        <v>112885</v>
      </c>
      <c r="AH36" s="311"/>
      <c r="AI36" s="311"/>
      <c r="AJ36" s="326">
        <v>0.9</v>
      </c>
      <c r="AK36" s="326"/>
      <c r="AL36" s="311" t="s">
        <v>470</v>
      </c>
      <c r="AM36" s="311"/>
      <c r="AN36" s="311"/>
      <c r="AO36" s="311">
        <v>335417</v>
      </c>
      <c r="AP36" s="311"/>
      <c r="AQ36" s="311"/>
      <c r="AR36" s="326">
        <v>2.9</v>
      </c>
      <c r="AS36" s="326"/>
      <c r="AT36" s="311">
        <v>8758</v>
      </c>
      <c r="AU36" s="311"/>
      <c r="AV36" s="321"/>
    </row>
    <row r="37" spans="1:48" ht="20.25" customHeight="1">
      <c r="A37" s="98" t="s">
        <v>232</v>
      </c>
      <c r="B37" s="311">
        <v>11474384</v>
      </c>
      <c r="C37" s="311"/>
      <c r="D37" s="311"/>
      <c r="E37" s="311"/>
      <c r="F37" s="326">
        <v>100</v>
      </c>
      <c r="G37" s="326"/>
      <c r="H37" s="326"/>
      <c r="I37" s="311">
        <v>6387096</v>
      </c>
      <c r="J37" s="311"/>
      <c r="K37" s="311"/>
      <c r="L37" s="311"/>
      <c r="M37" s="311">
        <v>3714704</v>
      </c>
      <c r="N37" s="311"/>
      <c r="O37" s="311"/>
      <c r="P37" s="311"/>
      <c r="Q37" s="326">
        <v>32.4</v>
      </c>
      <c r="R37" s="326"/>
      <c r="S37" s="311">
        <v>2031977</v>
      </c>
      <c r="T37" s="311"/>
      <c r="U37" s="311"/>
      <c r="V37" s="311"/>
      <c r="W37" s="311">
        <v>2142785</v>
      </c>
      <c r="X37" s="311"/>
      <c r="Y37" s="311"/>
      <c r="Z37" s="311"/>
      <c r="AA37" s="326">
        <v>18.7</v>
      </c>
      <c r="AB37" s="326"/>
      <c r="AC37" s="311">
        <v>2003609</v>
      </c>
      <c r="AD37" s="311"/>
      <c r="AE37" s="311"/>
      <c r="AF37" s="311"/>
      <c r="AG37" s="311">
        <v>88490</v>
      </c>
      <c r="AH37" s="311"/>
      <c r="AI37" s="311"/>
      <c r="AJ37" s="326">
        <v>0.8</v>
      </c>
      <c r="AK37" s="326"/>
      <c r="AL37" s="311" t="s">
        <v>470</v>
      </c>
      <c r="AM37" s="311"/>
      <c r="AN37" s="311"/>
      <c r="AO37" s="311">
        <v>342269</v>
      </c>
      <c r="AP37" s="311"/>
      <c r="AQ37" s="311"/>
      <c r="AR37" s="326">
        <v>2.9</v>
      </c>
      <c r="AS37" s="326"/>
      <c r="AT37" s="311">
        <v>8695</v>
      </c>
      <c r="AU37" s="311"/>
      <c r="AV37" s="321"/>
    </row>
    <row r="38" spans="1:48" ht="20.25" customHeight="1">
      <c r="A38" s="98" t="s">
        <v>233</v>
      </c>
      <c r="B38" s="311">
        <v>10394026</v>
      </c>
      <c r="C38" s="311"/>
      <c r="D38" s="311"/>
      <c r="E38" s="311"/>
      <c r="F38" s="326">
        <v>100</v>
      </c>
      <c r="G38" s="326"/>
      <c r="H38" s="326"/>
      <c r="I38" s="311">
        <v>6382363</v>
      </c>
      <c r="J38" s="311"/>
      <c r="K38" s="311"/>
      <c r="L38" s="311"/>
      <c r="M38" s="311">
        <v>3599838</v>
      </c>
      <c r="N38" s="311"/>
      <c r="O38" s="311"/>
      <c r="P38" s="311"/>
      <c r="Q38" s="326">
        <v>34.700000000000003</v>
      </c>
      <c r="R38" s="326"/>
      <c r="S38" s="311">
        <v>1995261</v>
      </c>
      <c r="T38" s="311"/>
      <c r="U38" s="311"/>
      <c r="V38" s="311"/>
      <c r="W38" s="311">
        <v>2107518</v>
      </c>
      <c r="X38" s="311"/>
      <c r="Y38" s="311"/>
      <c r="Z38" s="311"/>
      <c r="AA38" s="326">
        <v>20.3</v>
      </c>
      <c r="AB38" s="326"/>
      <c r="AC38" s="311">
        <v>1965675</v>
      </c>
      <c r="AD38" s="311"/>
      <c r="AE38" s="311"/>
      <c r="AF38" s="311"/>
      <c r="AG38" s="311">
        <v>42006</v>
      </c>
      <c r="AH38" s="311"/>
      <c r="AI38" s="311"/>
      <c r="AJ38" s="326">
        <v>0.4</v>
      </c>
      <c r="AK38" s="326"/>
      <c r="AL38" s="311" t="s">
        <v>470</v>
      </c>
      <c r="AM38" s="311"/>
      <c r="AN38" s="311"/>
      <c r="AO38" s="311">
        <v>410990</v>
      </c>
      <c r="AP38" s="311"/>
      <c r="AQ38" s="311"/>
      <c r="AR38" s="326">
        <v>4</v>
      </c>
      <c r="AS38" s="326"/>
      <c r="AT38" s="311">
        <v>10538</v>
      </c>
      <c r="AU38" s="311"/>
      <c r="AV38" s="321"/>
    </row>
    <row r="39" spans="1:48" ht="20.25" customHeight="1">
      <c r="A39" s="129" t="s">
        <v>234</v>
      </c>
      <c r="B39" s="311">
        <v>10068977</v>
      </c>
      <c r="C39" s="311"/>
      <c r="D39" s="311"/>
      <c r="E39" s="311"/>
      <c r="F39" s="326">
        <v>100</v>
      </c>
      <c r="G39" s="326"/>
      <c r="H39" s="326"/>
      <c r="I39" s="311">
        <v>6374043</v>
      </c>
      <c r="J39" s="311"/>
      <c r="K39" s="311"/>
      <c r="L39" s="311"/>
      <c r="M39" s="311">
        <v>3359911</v>
      </c>
      <c r="N39" s="311"/>
      <c r="O39" s="311"/>
      <c r="P39" s="311"/>
      <c r="Q39" s="326">
        <v>33.200000000000003</v>
      </c>
      <c r="R39" s="326"/>
      <c r="S39" s="311">
        <v>2013077</v>
      </c>
      <c r="T39" s="311"/>
      <c r="U39" s="311"/>
      <c r="V39" s="311"/>
      <c r="W39" s="311">
        <v>2117555</v>
      </c>
      <c r="X39" s="311"/>
      <c r="Y39" s="311"/>
      <c r="Z39" s="311"/>
      <c r="AA39" s="326">
        <v>21</v>
      </c>
      <c r="AB39" s="326"/>
      <c r="AC39" s="311">
        <v>1983508</v>
      </c>
      <c r="AD39" s="311"/>
      <c r="AE39" s="311"/>
      <c r="AF39" s="311"/>
      <c r="AG39" s="311">
        <v>32370</v>
      </c>
      <c r="AH39" s="311"/>
      <c r="AI39" s="311"/>
      <c r="AJ39" s="326">
        <v>0.3</v>
      </c>
      <c r="AK39" s="326"/>
      <c r="AL39" s="311" t="s">
        <v>470</v>
      </c>
      <c r="AM39" s="311"/>
      <c r="AN39" s="311"/>
      <c r="AO39" s="311">
        <v>413821</v>
      </c>
      <c r="AP39" s="311"/>
      <c r="AQ39" s="311"/>
      <c r="AR39" s="326">
        <v>4.0999999999999996</v>
      </c>
      <c r="AS39" s="326"/>
      <c r="AT39" s="311">
        <v>11150</v>
      </c>
      <c r="AU39" s="311"/>
      <c r="AV39" s="321"/>
    </row>
    <row r="40" spans="1:48" ht="20.25" customHeight="1">
      <c r="A40" s="129" t="s">
        <v>474</v>
      </c>
      <c r="B40" s="311">
        <v>9816392</v>
      </c>
      <c r="C40" s="311"/>
      <c r="D40" s="311"/>
      <c r="E40" s="311"/>
      <c r="F40" s="326">
        <v>100</v>
      </c>
      <c r="G40" s="326"/>
      <c r="H40" s="326"/>
      <c r="I40" s="311">
        <v>6111175</v>
      </c>
      <c r="J40" s="311"/>
      <c r="K40" s="311"/>
      <c r="L40" s="311"/>
      <c r="M40" s="311">
        <v>4084333</v>
      </c>
      <c r="N40" s="311"/>
      <c r="O40" s="311"/>
      <c r="P40" s="311"/>
      <c r="Q40" s="326">
        <v>41.6</v>
      </c>
      <c r="R40" s="326"/>
      <c r="S40" s="311">
        <v>2210212</v>
      </c>
      <c r="T40" s="311"/>
      <c r="U40" s="311"/>
      <c r="V40" s="311"/>
      <c r="W40" s="311">
        <v>2312045</v>
      </c>
      <c r="X40" s="311"/>
      <c r="Y40" s="311"/>
      <c r="Z40" s="311"/>
      <c r="AA40" s="326">
        <v>23.6</v>
      </c>
      <c r="AB40" s="326"/>
      <c r="AC40" s="311">
        <v>2177459</v>
      </c>
      <c r="AD40" s="311"/>
      <c r="AE40" s="311"/>
      <c r="AF40" s="311"/>
      <c r="AG40" s="311">
        <v>23107</v>
      </c>
      <c r="AH40" s="311"/>
      <c r="AI40" s="311"/>
      <c r="AJ40" s="326">
        <v>0.2</v>
      </c>
      <c r="AK40" s="326"/>
      <c r="AL40" s="311" t="s">
        <v>484</v>
      </c>
      <c r="AM40" s="311"/>
      <c r="AN40" s="311"/>
      <c r="AO40" s="311">
        <v>409877</v>
      </c>
      <c r="AP40" s="311"/>
      <c r="AQ40" s="311"/>
      <c r="AR40" s="326">
        <v>4.0999999999999996</v>
      </c>
      <c r="AS40" s="326"/>
      <c r="AT40" s="311">
        <v>12159</v>
      </c>
      <c r="AU40" s="311"/>
      <c r="AV40" s="321"/>
    </row>
    <row r="41" spans="1:48" ht="20.25" customHeight="1">
      <c r="A41" s="129" t="s">
        <v>475</v>
      </c>
      <c r="B41" s="311">
        <v>9610313</v>
      </c>
      <c r="C41" s="311"/>
      <c r="D41" s="311"/>
      <c r="E41" s="311"/>
      <c r="F41" s="326">
        <v>100</v>
      </c>
      <c r="G41" s="326"/>
      <c r="H41" s="326"/>
      <c r="I41" s="311">
        <v>6135452</v>
      </c>
      <c r="J41" s="311"/>
      <c r="K41" s="311"/>
      <c r="L41" s="311"/>
      <c r="M41" s="311">
        <v>3709195</v>
      </c>
      <c r="N41" s="311"/>
      <c r="O41" s="311"/>
      <c r="P41" s="311"/>
      <c r="Q41" s="326">
        <v>38.700000000000003</v>
      </c>
      <c r="R41" s="326"/>
      <c r="S41" s="311">
        <v>2124332</v>
      </c>
      <c r="T41" s="311"/>
      <c r="U41" s="311"/>
      <c r="V41" s="311"/>
      <c r="W41" s="311">
        <v>2225496</v>
      </c>
      <c r="X41" s="311"/>
      <c r="Y41" s="311"/>
      <c r="Z41" s="311"/>
      <c r="AA41" s="326">
        <v>23.2</v>
      </c>
      <c r="AB41" s="326"/>
      <c r="AC41" s="311">
        <v>2091498</v>
      </c>
      <c r="AD41" s="311"/>
      <c r="AE41" s="311"/>
      <c r="AF41" s="311"/>
      <c r="AG41" s="311">
        <v>51772</v>
      </c>
      <c r="AH41" s="311"/>
      <c r="AI41" s="311"/>
      <c r="AJ41" s="326">
        <v>0.5</v>
      </c>
      <c r="AK41" s="326"/>
      <c r="AL41" s="311" t="s">
        <v>484</v>
      </c>
      <c r="AM41" s="311"/>
      <c r="AN41" s="311"/>
      <c r="AO41" s="311">
        <v>377989</v>
      </c>
      <c r="AP41" s="311"/>
      <c r="AQ41" s="311"/>
      <c r="AR41" s="326">
        <v>3.9</v>
      </c>
      <c r="AS41" s="326"/>
      <c r="AT41" s="311">
        <v>11953</v>
      </c>
      <c r="AU41" s="311"/>
      <c r="AV41" s="321"/>
    </row>
    <row r="42" spans="1:48" ht="20.25" customHeight="1">
      <c r="A42" s="129" t="s">
        <v>476</v>
      </c>
      <c r="B42" s="311">
        <v>10999701</v>
      </c>
      <c r="C42" s="311"/>
      <c r="D42" s="311"/>
      <c r="E42" s="311"/>
      <c r="F42" s="326">
        <v>100</v>
      </c>
      <c r="G42" s="326"/>
      <c r="H42" s="326"/>
      <c r="I42" s="311">
        <v>6223911</v>
      </c>
      <c r="J42" s="311"/>
      <c r="K42" s="311"/>
      <c r="L42" s="311"/>
      <c r="M42" s="311">
        <v>3352718</v>
      </c>
      <c r="N42" s="311"/>
      <c r="O42" s="311"/>
      <c r="P42" s="311"/>
      <c r="Q42" s="326">
        <v>30.4</v>
      </c>
      <c r="R42" s="326"/>
      <c r="S42" s="311">
        <v>2083924</v>
      </c>
      <c r="T42" s="311"/>
      <c r="U42" s="311"/>
      <c r="V42" s="311"/>
      <c r="W42" s="311">
        <v>2186192</v>
      </c>
      <c r="X42" s="311"/>
      <c r="Y42" s="311"/>
      <c r="Z42" s="311"/>
      <c r="AA42" s="326">
        <v>19.899999999999999</v>
      </c>
      <c r="AB42" s="326"/>
      <c r="AC42" s="311">
        <v>2055127</v>
      </c>
      <c r="AD42" s="311"/>
      <c r="AE42" s="311"/>
      <c r="AF42" s="311"/>
      <c r="AG42" s="311">
        <v>38886</v>
      </c>
      <c r="AH42" s="311"/>
      <c r="AI42" s="311"/>
      <c r="AJ42" s="326">
        <v>0.3</v>
      </c>
      <c r="AK42" s="326"/>
      <c r="AL42" s="311" t="s">
        <v>484</v>
      </c>
      <c r="AM42" s="311"/>
      <c r="AN42" s="311"/>
      <c r="AO42" s="311">
        <v>331620</v>
      </c>
      <c r="AP42" s="311"/>
      <c r="AQ42" s="311"/>
      <c r="AR42" s="326">
        <v>3</v>
      </c>
      <c r="AS42" s="326"/>
      <c r="AT42" s="311">
        <v>7912</v>
      </c>
      <c r="AU42" s="311"/>
      <c r="AV42" s="321"/>
    </row>
    <row r="43" spans="1:48" ht="20.25" customHeight="1">
      <c r="A43" s="129" t="s">
        <v>477</v>
      </c>
      <c r="B43" s="311">
        <v>11902932</v>
      </c>
      <c r="C43" s="311"/>
      <c r="D43" s="311"/>
      <c r="E43" s="311"/>
      <c r="F43" s="326">
        <v>100</v>
      </c>
      <c r="G43" s="326"/>
      <c r="H43" s="326"/>
      <c r="I43" s="311">
        <v>6604999</v>
      </c>
      <c r="J43" s="311"/>
      <c r="K43" s="311"/>
      <c r="L43" s="311"/>
      <c r="M43" s="311">
        <v>3721191</v>
      </c>
      <c r="N43" s="311"/>
      <c r="O43" s="311"/>
      <c r="P43" s="311"/>
      <c r="Q43" s="326">
        <v>31.3</v>
      </c>
      <c r="R43" s="326"/>
      <c r="S43" s="311">
        <v>2170348</v>
      </c>
      <c r="T43" s="311"/>
      <c r="U43" s="311"/>
      <c r="V43" s="311"/>
      <c r="W43" s="311">
        <v>2257532</v>
      </c>
      <c r="X43" s="311"/>
      <c r="Y43" s="311"/>
      <c r="Z43" s="311"/>
      <c r="AA43" s="326">
        <v>19</v>
      </c>
      <c r="AB43" s="326"/>
      <c r="AC43" s="311">
        <v>2126628</v>
      </c>
      <c r="AD43" s="311"/>
      <c r="AE43" s="311"/>
      <c r="AF43" s="311"/>
      <c r="AG43" s="311">
        <v>38458</v>
      </c>
      <c r="AH43" s="311"/>
      <c r="AI43" s="311"/>
      <c r="AJ43" s="326">
        <v>0.3</v>
      </c>
      <c r="AK43" s="326"/>
      <c r="AL43" s="311" t="s">
        <v>484</v>
      </c>
      <c r="AM43" s="311"/>
      <c r="AN43" s="311"/>
      <c r="AO43" s="311">
        <v>328515</v>
      </c>
      <c r="AP43" s="311"/>
      <c r="AQ43" s="311"/>
      <c r="AR43" s="326">
        <v>2.8</v>
      </c>
      <c r="AS43" s="326"/>
      <c r="AT43" s="311">
        <v>8514</v>
      </c>
      <c r="AU43" s="311"/>
      <c r="AV43" s="321"/>
    </row>
    <row r="44" spans="1:48" ht="20.25" customHeight="1">
      <c r="A44" s="129" t="s">
        <v>478</v>
      </c>
      <c r="B44" s="311">
        <v>10989408</v>
      </c>
      <c r="C44" s="311"/>
      <c r="D44" s="311"/>
      <c r="E44" s="311"/>
      <c r="F44" s="326">
        <v>100</v>
      </c>
      <c r="G44" s="326"/>
      <c r="H44" s="326"/>
      <c r="I44" s="311">
        <v>6502102</v>
      </c>
      <c r="J44" s="311"/>
      <c r="K44" s="311"/>
      <c r="L44" s="311"/>
      <c r="M44" s="311">
        <v>4046285</v>
      </c>
      <c r="N44" s="311"/>
      <c r="O44" s="311"/>
      <c r="P44" s="311"/>
      <c r="Q44" s="326">
        <v>36.799999999999997</v>
      </c>
      <c r="R44" s="326"/>
      <c r="S44" s="311">
        <v>2223231</v>
      </c>
      <c r="T44" s="311"/>
      <c r="U44" s="311"/>
      <c r="V44" s="311"/>
      <c r="W44" s="311">
        <v>2313426</v>
      </c>
      <c r="X44" s="311"/>
      <c r="Y44" s="311"/>
      <c r="Z44" s="311"/>
      <c r="AA44" s="326">
        <v>21</v>
      </c>
      <c r="AB44" s="326"/>
      <c r="AC44" s="311">
        <v>2183348</v>
      </c>
      <c r="AD44" s="311"/>
      <c r="AE44" s="311"/>
      <c r="AF44" s="311"/>
      <c r="AG44" s="311">
        <v>60254</v>
      </c>
      <c r="AH44" s="311"/>
      <c r="AI44" s="311"/>
      <c r="AJ44" s="326">
        <v>0.5</v>
      </c>
      <c r="AK44" s="326"/>
      <c r="AL44" s="311" t="s">
        <v>470</v>
      </c>
      <c r="AM44" s="311"/>
      <c r="AN44" s="311"/>
      <c r="AO44" s="311">
        <v>328791</v>
      </c>
      <c r="AP44" s="311"/>
      <c r="AQ44" s="311"/>
      <c r="AR44" s="326">
        <v>3</v>
      </c>
      <c r="AS44" s="326"/>
      <c r="AT44" s="311">
        <v>8752</v>
      </c>
      <c r="AU44" s="311"/>
      <c r="AV44" s="321"/>
    </row>
    <row r="45" spans="1:48" ht="20.25" customHeight="1">
      <c r="A45" s="30" t="s">
        <v>576</v>
      </c>
      <c r="B45" s="365">
        <v>9976323</v>
      </c>
      <c r="C45" s="365"/>
      <c r="D45" s="365"/>
      <c r="E45" s="365"/>
      <c r="F45" s="366">
        <v>100</v>
      </c>
      <c r="G45" s="366"/>
      <c r="H45" s="366"/>
      <c r="I45" s="365">
        <v>6494229</v>
      </c>
      <c r="J45" s="365"/>
      <c r="K45" s="365"/>
      <c r="L45" s="365"/>
      <c r="M45" s="365">
        <v>3479508</v>
      </c>
      <c r="N45" s="365"/>
      <c r="O45" s="365"/>
      <c r="P45" s="365"/>
      <c r="Q45" s="366">
        <v>34.799999999999997</v>
      </c>
      <c r="R45" s="366"/>
      <c r="S45" s="365">
        <v>2176899</v>
      </c>
      <c r="T45" s="365"/>
      <c r="U45" s="365"/>
      <c r="V45" s="365"/>
      <c r="W45" s="365">
        <v>2266696</v>
      </c>
      <c r="X45" s="365"/>
      <c r="Y45" s="365"/>
      <c r="Z45" s="365"/>
      <c r="AA45" s="366">
        <v>22.7</v>
      </c>
      <c r="AB45" s="366"/>
      <c r="AC45" s="365">
        <v>2142298</v>
      </c>
      <c r="AD45" s="365"/>
      <c r="AE45" s="365"/>
      <c r="AF45" s="365"/>
      <c r="AG45" s="365">
        <v>103464</v>
      </c>
      <c r="AH45" s="365"/>
      <c r="AI45" s="365"/>
      <c r="AJ45" s="366">
        <v>1</v>
      </c>
      <c r="AK45" s="366"/>
      <c r="AL45" s="365" t="s">
        <v>470</v>
      </c>
      <c r="AM45" s="365"/>
      <c r="AN45" s="365"/>
      <c r="AO45" s="365">
        <v>346402</v>
      </c>
      <c r="AP45" s="365"/>
      <c r="AQ45" s="365"/>
      <c r="AR45" s="366">
        <v>3.5</v>
      </c>
      <c r="AS45" s="366"/>
      <c r="AT45" s="365">
        <v>6691</v>
      </c>
      <c r="AU45" s="365"/>
      <c r="AV45" s="374"/>
    </row>
    <row r="46" spans="1:48" ht="20.25" customHeight="1">
      <c r="A46" s="30" t="s">
        <v>577</v>
      </c>
      <c r="B46" s="365">
        <v>10411553</v>
      </c>
      <c r="C46" s="365"/>
      <c r="D46" s="365"/>
      <c r="E46" s="365"/>
      <c r="F46" s="366">
        <v>100</v>
      </c>
      <c r="G46" s="366"/>
      <c r="H46" s="366"/>
      <c r="I46" s="365">
        <v>6441365</v>
      </c>
      <c r="J46" s="365"/>
      <c r="K46" s="365"/>
      <c r="L46" s="365"/>
      <c r="M46" s="365">
        <v>3647853</v>
      </c>
      <c r="N46" s="365"/>
      <c r="O46" s="365"/>
      <c r="P46" s="365"/>
      <c r="Q46" s="366">
        <v>35</v>
      </c>
      <c r="R46" s="366"/>
      <c r="S46" s="365">
        <v>2142654</v>
      </c>
      <c r="T46" s="365"/>
      <c r="U46" s="365"/>
      <c r="V46" s="365"/>
      <c r="W46" s="365">
        <v>2232491</v>
      </c>
      <c r="X46" s="365"/>
      <c r="Y46" s="365"/>
      <c r="Z46" s="365"/>
      <c r="AA46" s="366">
        <v>21.4</v>
      </c>
      <c r="AB46" s="366"/>
      <c r="AC46" s="365">
        <v>2107725</v>
      </c>
      <c r="AD46" s="365"/>
      <c r="AE46" s="365"/>
      <c r="AF46" s="365"/>
      <c r="AG46" s="365">
        <v>171148</v>
      </c>
      <c r="AH46" s="365"/>
      <c r="AI46" s="365"/>
      <c r="AJ46" s="366">
        <v>1.6</v>
      </c>
      <c r="AK46" s="366"/>
      <c r="AL46" s="365" t="s">
        <v>470</v>
      </c>
      <c r="AM46" s="365"/>
      <c r="AN46" s="365"/>
      <c r="AO46" s="365">
        <v>324193</v>
      </c>
      <c r="AP46" s="365"/>
      <c r="AQ46" s="365"/>
      <c r="AR46" s="366">
        <v>3.2</v>
      </c>
      <c r="AS46" s="366"/>
      <c r="AT46" s="365">
        <v>5762</v>
      </c>
      <c r="AU46" s="365"/>
      <c r="AV46" s="374"/>
    </row>
    <row r="47" spans="1:48" ht="20.25" customHeight="1">
      <c r="A47" s="30" t="s">
        <v>578</v>
      </c>
      <c r="B47" s="365">
        <v>10587399</v>
      </c>
      <c r="C47" s="365"/>
      <c r="D47" s="365"/>
      <c r="E47" s="365"/>
      <c r="F47" s="366">
        <v>100</v>
      </c>
      <c r="G47" s="366"/>
      <c r="H47" s="366"/>
      <c r="I47" s="365">
        <v>6429744</v>
      </c>
      <c r="J47" s="365"/>
      <c r="K47" s="365"/>
      <c r="L47" s="365"/>
      <c r="M47" s="365">
        <v>3473727</v>
      </c>
      <c r="N47" s="365"/>
      <c r="O47" s="365"/>
      <c r="P47" s="365"/>
      <c r="Q47" s="366">
        <v>32.700000000000003</v>
      </c>
      <c r="R47" s="366"/>
      <c r="S47" s="365">
        <v>2156860</v>
      </c>
      <c r="T47" s="365"/>
      <c r="U47" s="365"/>
      <c r="V47" s="365"/>
      <c r="W47" s="365">
        <v>2257337</v>
      </c>
      <c r="X47" s="365"/>
      <c r="Y47" s="365"/>
      <c r="Z47" s="365"/>
      <c r="AA47" s="366">
        <v>21.3</v>
      </c>
      <c r="AB47" s="366"/>
      <c r="AC47" s="365">
        <v>2130144</v>
      </c>
      <c r="AD47" s="365"/>
      <c r="AE47" s="365"/>
      <c r="AF47" s="365"/>
      <c r="AG47" s="365">
        <v>122681</v>
      </c>
      <c r="AH47" s="365"/>
      <c r="AI47" s="365"/>
      <c r="AJ47" s="366">
        <v>1.1000000000000001</v>
      </c>
      <c r="AK47" s="366"/>
      <c r="AL47" s="365" t="s">
        <v>470</v>
      </c>
      <c r="AM47" s="365"/>
      <c r="AN47" s="365"/>
      <c r="AO47" s="365">
        <v>313728</v>
      </c>
      <c r="AP47" s="365"/>
      <c r="AQ47" s="365"/>
      <c r="AR47" s="366">
        <v>3</v>
      </c>
      <c r="AS47" s="366"/>
      <c r="AT47" s="365">
        <v>5864</v>
      </c>
      <c r="AU47" s="365"/>
      <c r="AV47" s="374"/>
    </row>
    <row r="48" spans="1:48" ht="20.25" customHeight="1">
      <c r="A48" s="30" t="s">
        <v>579</v>
      </c>
      <c r="B48" s="365">
        <v>10417363</v>
      </c>
      <c r="C48" s="365"/>
      <c r="D48" s="365"/>
      <c r="E48" s="365"/>
      <c r="F48" s="366">
        <v>100</v>
      </c>
      <c r="G48" s="366"/>
      <c r="H48" s="366"/>
      <c r="I48" s="365">
        <v>6616940</v>
      </c>
      <c r="J48" s="365"/>
      <c r="K48" s="365"/>
      <c r="L48" s="365"/>
      <c r="M48" s="365">
        <v>3467668</v>
      </c>
      <c r="N48" s="365"/>
      <c r="O48" s="365"/>
      <c r="P48" s="365"/>
      <c r="Q48" s="366">
        <v>33.299999999999997</v>
      </c>
      <c r="R48" s="366"/>
      <c r="S48" s="365">
        <v>2141038</v>
      </c>
      <c r="T48" s="365"/>
      <c r="U48" s="365"/>
      <c r="V48" s="365"/>
      <c r="W48" s="365">
        <v>2240012</v>
      </c>
      <c r="X48" s="365"/>
      <c r="Y48" s="365"/>
      <c r="Z48" s="365"/>
      <c r="AA48" s="366">
        <v>21.5</v>
      </c>
      <c r="AB48" s="366"/>
      <c r="AC48" s="365">
        <v>2116795</v>
      </c>
      <c r="AD48" s="365"/>
      <c r="AE48" s="365"/>
      <c r="AF48" s="365"/>
      <c r="AG48" s="365">
        <v>150755</v>
      </c>
      <c r="AH48" s="365"/>
      <c r="AI48" s="365"/>
      <c r="AJ48" s="366">
        <v>1.5</v>
      </c>
      <c r="AK48" s="366"/>
      <c r="AL48" s="365" t="s">
        <v>470</v>
      </c>
      <c r="AM48" s="365"/>
      <c r="AN48" s="365"/>
      <c r="AO48" s="365">
        <v>308306</v>
      </c>
      <c r="AP48" s="365"/>
      <c r="AQ48" s="365"/>
      <c r="AR48" s="366">
        <v>2.9</v>
      </c>
      <c r="AS48" s="366"/>
      <c r="AT48" s="365">
        <v>4008</v>
      </c>
      <c r="AU48" s="365"/>
      <c r="AV48" s="374"/>
    </row>
    <row r="49" spans="1:48" ht="20.25" customHeight="1">
      <c r="A49" s="30" t="s">
        <v>580</v>
      </c>
      <c r="B49" s="365">
        <v>11337230</v>
      </c>
      <c r="C49" s="365"/>
      <c r="D49" s="365"/>
      <c r="E49" s="365"/>
      <c r="F49" s="366">
        <v>100</v>
      </c>
      <c r="G49" s="366"/>
      <c r="H49" s="366"/>
      <c r="I49" s="365">
        <v>6507989</v>
      </c>
      <c r="J49" s="365"/>
      <c r="K49" s="365"/>
      <c r="L49" s="365"/>
      <c r="M49" s="365">
        <v>3667946</v>
      </c>
      <c r="N49" s="365"/>
      <c r="O49" s="365"/>
      <c r="P49" s="365"/>
      <c r="Q49" s="366">
        <v>32.4</v>
      </c>
      <c r="R49" s="366"/>
      <c r="S49" s="365">
        <v>2170977</v>
      </c>
      <c r="T49" s="365"/>
      <c r="U49" s="365"/>
      <c r="V49" s="365"/>
      <c r="W49" s="365">
        <v>2262458</v>
      </c>
      <c r="X49" s="365"/>
      <c r="Y49" s="365"/>
      <c r="Z49" s="365"/>
      <c r="AA49" s="366">
        <v>20</v>
      </c>
      <c r="AB49" s="366"/>
      <c r="AC49" s="365">
        <v>2138820</v>
      </c>
      <c r="AD49" s="365"/>
      <c r="AE49" s="365"/>
      <c r="AF49" s="365"/>
      <c r="AG49" s="365">
        <v>115624</v>
      </c>
      <c r="AH49" s="365"/>
      <c r="AI49" s="365"/>
      <c r="AJ49" s="366">
        <v>1</v>
      </c>
      <c r="AK49" s="366"/>
      <c r="AL49" s="365" t="s">
        <v>470</v>
      </c>
      <c r="AM49" s="365"/>
      <c r="AN49" s="365"/>
      <c r="AO49" s="365">
        <v>296720</v>
      </c>
      <c r="AP49" s="365"/>
      <c r="AQ49" s="365"/>
      <c r="AR49" s="366">
        <v>2.6</v>
      </c>
      <c r="AS49" s="366"/>
      <c r="AT49" s="365">
        <v>4229</v>
      </c>
      <c r="AU49" s="365"/>
      <c r="AV49" s="374"/>
    </row>
    <row r="50" spans="1:48" ht="20.25" customHeight="1" thickBot="1">
      <c r="A50" s="31" t="s">
        <v>581</v>
      </c>
      <c r="B50" s="361">
        <v>11389594</v>
      </c>
      <c r="C50" s="361"/>
      <c r="D50" s="361"/>
      <c r="E50" s="361"/>
      <c r="F50" s="362">
        <v>100</v>
      </c>
      <c r="G50" s="362"/>
      <c r="H50" s="362"/>
      <c r="I50" s="361">
        <v>6466909</v>
      </c>
      <c r="J50" s="361"/>
      <c r="K50" s="361"/>
      <c r="L50" s="361"/>
      <c r="M50" s="361">
        <v>3485389</v>
      </c>
      <c r="N50" s="361"/>
      <c r="O50" s="361"/>
      <c r="P50" s="361"/>
      <c r="Q50" s="362">
        <v>30.6</v>
      </c>
      <c r="R50" s="362"/>
      <c r="S50" s="361">
        <v>2168069</v>
      </c>
      <c r="T50" s="361"/>
      <c r="U50" s="361"/>
      <c r="V50" s="361"/>
      <c r="W50" s="361">
        <v>2253819</v>
      </c>
      <c r="X50" s="361"/>
      <c r="Y50" s="361"/>
      <c r="Z50" s="361"/>
      <c r="AA50" s="362">
        <v>19.8</v>
      </c>
      <c r="AB50" s="362"/>
      <c r="AC50" s="361">
        <v>2130387</v>
      </c>
      <c r="AD50" s="361"/>
      <c r="AE50" s="361"/>
      <c r="AF50" s="361"/>
      <c r="AG50" s="361">
        <v>174589</v>
      </c>
      <c r="AH50" s="361"/>
      <c r="AI50" s="361"/>
      <c r="AJ50" s="362">
        <v>1.6</v>
      </c>
      <c r="AK50" s="362"/>
      <c r="AL50" s="361" t="s">
        <v>470</v>
      </c>
      <c r="AM50" s="361"/>
      <c r="AN50" s="361"/>
      <c r="AO50" s="361">
        <v>292903</v>
      </c>
      <c r="AP50" s="361"/>
      <c r="AQ50" s="361"/>
      <c r="AR50" s="362">
        <v>2.4</v>
      </c>
      <c r="AS50" s="362"/>
      <c r="AT50" s="361">
        <v>4026</v>
      </c>
      <c r="AU50" s="361"/>
      <c r="AV50" s="363"/>
    </row>
    <row r="51" spans="1:48" ht="22.5" customHeight="1" thickBo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48" ht="13.5" customHeight="1">
      <c r="A52" s="372" t="s">
        <v>235</v>
      </c>
      <c r="B52" s="346" t="s">
        <v>70</v>
      </c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8"/>
      <c r="AB52" s="349" t="s">
        <v>76</v>
      </c>
      <c r="AC52" s="350"/>
      <c r="AD52" s="350"/>
      <c r="AE52" s="350"/>
      <c r="AF52" s="350"/>
      <c r="AG52" s="350"/>
      <c r="AH52" s="350"/>
      <c r="AI52" s="350"/>
      <c r="AJ52" s="350"/>
      <c r="AK52" s="350"/>
      <c r="AL52" s="357"/>
      <c r="AM52" s="357"/>
      <c r="AN52" s="357"/>
      <c r="AO52" s="357"/>
      <c r="AP52" s="357"/>
      <c r="AQ52" s="357"/>
      <c r="AR52" s="357"/>
      <c r="AS52" s="357"/>
      <c r="AT52" s="357"/>
      <c r="AU52" s="358"/>
    </row>
    <row r="53" spans="1:48" ht="13.5" customHeight="1">
      <c r="A53" s="373"/>
      <c r="B53" s="343" t="s">
        <v>77</v>
      </c>
      <c r="C53" s="344"/>
      <c r="D53" s="344"/>
      <c r="E53" s="344"/>
      <c r="F53" s="344"/>
      <c r="G53" s="344"/>
      <c r="H53" s="344"/>
      <c r="I53" s="345"/>
      <c r="J53" s="343" t="s">
        <v>78</v>
      </c>
      <c r="K53" s="344"/>
      <c r="L53" s="344"/>
      <c r="M53" s="344"/>
      <c r="N53" s="345"/>
      <c r="O53" s="343" t="s">
        <v>181</v>
      </c>
      <c r="P53" s="344"/>
      <c r="Q53" s="344"/>
      <c r="R53" s="344"/>
      <c r="S53" s="345"/>
      <c r="T53" s="343" t="s">
        <v>79</v>
      </c>
      <c r="U53" s="344"/>
      <c r="V53" s="344"/>
      <c r="W53" s="344"/>
      <c r="X53" s="344"/>
      <c r="Y53" s="344"/>
      <c r="Z53" s="344"/>
      <c r="AA53" s="345"/>
      <c r="AB53" s="351"/>
      <c r="AC53" s="352"/>
      <c r="AD53" s="352"/>
      <c r="AE53" s="352"/>
      <c r="AF53" s="352"/>
      <c r="AG53" s="352"/>
      <c r="AH53" s="352"/>
      <c r="AI53" s="352"/>
      <c r="AJ53" s="352"/>
      <c r="AK53" s="353"/>
      <c r="AL53" s="354" t="s">
        <v>498</v>
      </c>
      <c r="AM53" s="355"/>
      <c r="AN53" s="355"/>
      <c r="AO53" s="355"/>
      <c r="AP53" s="355"/>
      <c r="AQ53" s="355"/>
      <c r="AR53" s="355"/>
      <c r="AS53" s="355"/>
      <c r="AT53" s="355"/>
      <c r="AU53" s="356"/>
    </row>
    <row r="54" spans="1:48" ht="13.5" customHeight="1">
      <c r="A54" s="373"/>
      <c r="B54" s="291" t="s">
        <v>488</v>
      </c>
      <c r="C54" s="291"/>
      <c r="D54" s="291"/>
      <c r="E54" s="327" t="s">
        <v>485</v>
      </c>
      <c r="F54" s="327"/>
      <c r="G54" s="312" t="s">
        <v>491</v>
      </c>
      <c r="H54" s="312"/>
      <c r="I54" s="312"/>
      <c r="J54" s="291" t="s">
        <v>488</v>
      </c>
      <c r="K54" s="291"/>
      <c r="L54" s="291"/>
      <c r="M54" s="327" t="s">
        <v>485</v>
      </c>
      <c r="N54" s="327"/>
      <c r="O54" s="291" t="s">
        <v>488</v>
      </c>
      <c r="P54" s="291"/>
      <c r="Q54" s="291"/>
      <c r="R54" s="327" t="s">
        <v>485</v>
      </c>
      <c r="S54" s="327"/>
      <c r="T54" s="291" t="s">
        <v>488</v>
      </c>
      <c r="U54" s="291"/>
      <c r="V54" s="291"/>
      <c r="W54" s="327" t="s">
        <v>530</v>
      </c>
      <c r="X54" s="327"/>
      <c r="Y54" s="312" t="s">
        <v>491</v>
      </c>
      <c r="Z54" s="312"/>
      <c r="AA54" s="312"/>
      <c r="AB54" s="360" t="s">
        <v>488</v>
      </c>
      <c r="AC54" s="360"/>
      <c r="AD54" s="360"/>
      <c r="AE54" s="360"/>
      <c r="AF54" s="327" t="s">
        <v>530</v>
      </c>
      <c r="AG54" s="327"/>
      <c r="AH54" s="316" t="s">
        <v>491</v>
      </c>
      <c r="AI54" s="316"/>
      <c r="AJ54" s="316"/>
      <c r="AK54" s="316"/>
      <c r="AL54" s="360" t="s">
        <v>488</v>
      </c>
      <c r="AM54" s="360"/>
      <c r="AN54" s="360"/>
      <c r="AO54" s="360"/>
      <c r="AP54" s="327" t="s">
        <v>530</v>
      </c>
      <c r="AQ54" s="327"/>
      <c r="AR54" s="316" t="s">
        <v>491</v>
      </c>
      <c r="AS54" s="316"/>
      <c r="AT54" s="316"/>
      <c r="AU54" s="317"/>
    </row>
    <row r="55" spans="1:48" ht="13.5" customHeight="1">
      <c r="A55" s="284"/>
      <c r="B55" s="291"/>
      <c r="C55" s="291"/>
      <c r="D55" s="291"/>
      <c r="E55" s="327"/>
      <c r="F55" s="327"/>
      <c r="G55" s="313" t="s">
        <v>492</v>
      </c>
      <c r="H55" s="313"/>
      <c r="I55" s="313"/>
      <c r="J55" s="291"/>
      <c r="K55" s="291"/>
      <c r="L55" s="291"/>
      <c r="M55" s="327"/>
      <c r="N55" s="327"/>
      <c r="O55" s="291"/>
      <c r="P55" s="291"/>
      <c r="Q55" s="291"/>
      <c r="R55" s="327"/>
      <c r="S55" s="327"/>
      <c r="T55" s="291"/>
      <c r="U55" s="291"/>
      <c r="V55" s="291"/>
      <c r="W55" s="327"/>
      <c r="X55" s="327"/>
      <c r="Y55" s="313" t="s">
        <v>492</v>
      </c>
      <c r="Z55" s="313"/>
      <c r="AA55" s="313"/>
      <c r="AB55" s="360"/>
      <c r="AC55" s="360"/>
      <c r="AD55" s="360"/>
      <c r="AE55" s="360"/>
      <c r="AF55" s="327"/>
      <c r="AG55" s="327"/>
      <c r="AH55" s="318" t="s">
        <v>492</v>
      </c>
      <c r="AI55" s="318"/>
      <c r="AJ55" s="318"/>
      <c r="AK55" s="318"/>
      <c r="AL55" s="360"/>
      <c r="AM55" s="360"/>
      <c r="AN55" s="360"/>
      <c r="AO55" s="360"/>
      <c r="AP55" s="327"/>
      <c r="AQ55" s="327"/>
      <c r="AR55" s="318" t="s">
        <v>492</v>
      </c>
      <c r="AS55" s="318"/>
      <c r="AT55" s="318"/>
      <c r="AU55" s="319"/>
    </row>
    <row r="56" spans="1:48" ht="7.5" customHeight="1">
      <c r="A56" s="46"/>
      <c r="B56" s="314" t="s">
        <v>490</v>
      </c>
      <c r="C56" s="314"/>
      <c r="D56" s="314"/>
      <c r="E56" s="314" t="s">
        <v>81</v>
      </c>
      <c r="F56" s="314"/>
      <c r="G56" s="314" t="s">
        <v>487</v>
      </c>
      <c r="H56" s="314"/>
      <c r="I56" s="314"/>
      <c r="J56" s="314" t="s">
        <v>487</v>
      </c>
      <c r="K56" s="314"/>
      <c r="L56" s="314"/>
      <c r="M56" s="314" t="s">
        <v>81</v>
      </c>
      <c r="N56" s="314"/>
      <c r="O56" s="314" t="s">
        <v>490</v>
      </c>
      <c r="P56" s="314"/>
      <c r="Q56" s="314"/>
      <c r="R56" s="314" t="s">
        <v>81</v>
      </c>
      <c r="S56" s="314"/>
      <c r="T56" s="314" t="s">
        <v>487</v>
      </c>
      <c r="U56" s="314"/>
      <c r="V56" s="314"/>
      <c r="W56" s="314" t="s">
        <v>81</v>
      </c>
      <c r="X56" s="314"/>
      <c r="Y56" s="314" t="s">
        <v>486</v>
      </c>
      <c r="Z56" s="314"/>
      <c r="AA56" s="314"/>
      <c r="AB56" s="314" t="s">
        <v>487</v>
      </c>
      <c r="AC56" s="314"/>
      <c r="AD56" s="314"/>
      <c r="AE56" s="314"/>
      <c r="AF56" s="314" t="s">
        <v>81</v>
      </c>
      <c r="AG56" s="314"/>
      <c r="AH56" s="314" t="s">
        <v>487</v>
      </c>
      <c r="AI56" s="314"/>
      <c r="AJ56" s="314"/>
      <c r="AK56" s="314"/>
      <c r="AL56" s="314" t="s">
        <v>490</v>
      </c>
      <c r="AM56" s="314"/>
      <c r="AN56" s="314"/>
      <c r="AO56" s="314"/>
      <c r="AP56" s="314" t="s">
        <v>86</v>
      </c>
      <c r="AQ56" s="314"/>
      <c r="AR56" s="314" t="s">
        <v>487</v>
      </c>
      <c r="AS56" s="314"/>
      <c r="AT56" s="314"/>
      <c r="AU56" s="320"/>
    </row>
    <row r="57" spans="1:48" s="133" customFormat="1" ht="21.75" hidden="1" customHeight="1" outlineLevel="1">
      <c r="A57" s="102" t="s">
        <v>223</v>
      </c>
      <c r="B57" s="315">
        <v>26430</v>
      </c>
      <c r="C57" s="315"/>
      <c r="D57" s="315"/>
      <c r="E57" s="325">
        <v>0.9</v>
      </c>
      <c r="F57" s="325"/>
      <c r="G57" s="315" t="s">
        <v>482</v>
      </c>
      <c r="H57" s="315"/>
      <c r="I57" s="315"/>
      <c r="J57" s="315">
        <v>75169</v>
      </c>
      <c r="K57" s="315"/>
      <c r="L57" s="315"/>
      <c r="M57" s="325">
        <v>2.4</v>
      </c>
      <c r="N57" s="325"/>
      <c r="O57" s="315">
        <v>120000</v>
      </c>
      <c r="P57" s="315"/>
      <c r="Q57" s="315"/>
      <c r="R57" s="325">
        <v>3.9</v>
      </c>
      <c r="S57" s="325"/>
      <c r="T57" s="315">
        <v>101577</v>
      </c>
      <c r="U57" s="315"/>
      <c r="V57" s="315"/>
      <c r="W57" s="325">
        <v>3.3</v>
      </c>
      <c r="X57" s="325"/>
      <c r="Y57" s="315">
        <v>12205</v>
      </c>
      <c r="Z57" s="315"/>
      <c r="AA57" s="315"/>
      <c r="AB57" s="315">
        <v>2092641</v>
      </c>
      <c r="AC57" s="315"/>
      <c r="AD57" s="315"/>
      <c r="AE57" s="315"/>
      <c r="AF57" s="325">
        <v>68.3</v>
      </c>
      <c r="AG57" s="325"/>
      <c r="AH57" s="315">
        <v>1051107</v>
      </c>
      <c r="AI57" s="315"/>
      <c r="AJ57" s="315"/>
      <c r="AK57" s="315"/>
      <c r="AL57" s="315">
        <v>1037923</v>
      </c>
      <c r="AM57" s="315"/>
      <c r="AN57" s="315"/>
      <c r="AO57" s="315"/>
      <c r="AP57" s="325">
        <v>33.9</v>
      </c>
      <c r="AQ57" s="325"/>
      <c r="AR57" s="315">
        <v>966860</v>
      </c>
      <c r="AS57" s="315"/>
      <c r="AT57" s="315"/>
      <c r="AU57" s="324"/>
    </row>
    <row r="58" spans="1:48" s="92" customFormat="1" ht="21.75" hidden="1" customHeight="1" outlineLevel="1">
      <c r="A58" s="98" t="s">
        <v>236</v>
      </c>
      <c r="B58" s="311">
        <v>37405</v>
      </c>
      <c r="C58" s="311"/>
      <c r="D58" s="311"/>
      <c r="E58" s="326">
        <v>1</v>
      </c>
      <c r="F58" s="326"/>
      <c r="G58" s="311">
        <v>3079</v>
      </c>
      <c r="H58" s="311"/>
      <c r="I58" s="311"/>
      <c r="J58" s="311">
        <v>68265</v>
      </c>
      <c r="K58" s="311"/>
      <c r="L58" s="311"/>
      <c r="M58" s="326">
        <v>1.9</v>
      </c>
      <c r="N58" s="326"/>
      <c r="O58" s="311" t="s">
        <v>82</v>
      </c>
      <c r="P58" s="311"/>
      <c r="Q58" s="311"/>
      <c r="R58" s="326" t="s">
        <v>252</v>
      </c>
      <c r="S58" s="326"/>
      <c r="T58" s="311">
        <v>119903</v>
      </c>
      <c r="U58" s="311"/>
      <c r="V58" s="311"/>
      <c r="W58" s="326">
        <v>3.3</v>
      </c>
      <c r="X58" s="326"/>
      <c r="Y58" s="311">
        <v>9114</v>
      </c>
      <c r="Z58" s="311"/>
      <c r="AA58" s="311"/>
      <c r="AB58" s="311">
        <v>2606315</v>
      </c>
      <c r="AC58" s="311"/>
      <c r="AD58" s="311"/>
      <c r="AE58" s="311"/>
      <c r="AF58" s="326">
        <v>71.900000000000006</v>
      </c>
      <c r="AG58" s="326"/>
      <c r="AH58" s="311">
        <v>1186589</v>
      </c>
      <c r="AI58" s="311"/>
      <c r="AJ58" s="311"/>
      <c r="AK58" s="311"/>
      <c r="AL58" s="311">
        <v>1157051</v>
      </c>
      <c r="AM58" s="311"/>
      <c r="AN58" s="311"/>
      <c r="AO58" s="311"/>
      <c r="AP58" s="326">
        <v>31.9</v>
      </c>
      <c r="AQ58" s="326"/>
      <c r="AR58" s="311">
        <v>1077515</v>
      </c>
      <c r="AS58" s="311"/>
      <c r="AT58" s="311"/>
      <c r="AU58" s="321"/>
    </row>
    <row r="59" spans="1:48" s="92" customFormat="1" ht="21.75" hidden="1" customHeight="1" outlineLevel="1">
      <c r="A59" s="98" t="s">
        <v>124</v>
      </c>
      <c r="B59" s="311">
        <v>34327</v>
      </c>
      <c r="C59" s="311"/>
      <c r="D59" s="311"/>
      <c r="E59" s="326">
        <v>0.8</v>
      </c>
      <c r="F59" s="326"/>
      <c r="G59" s="311" t="s">
        <v>494</v>
      </c>
      <c r="H59" s="311"/>
      <c r="I59" s="311"/>
      <c r="J59" s="311">
        <v>45850</v>
      </c>
      <c r="K59" s="311"/>
      <c r="L59" s="311"/>
      <c r="M59" s="326">
        <v>1.1000000000000001</v>
      </c>
      <c r="N59" s="326"/>
      <c r="O59" s="311">
        <v>100426</v>
      </c>
      <c r="P59" s="311"/>
      <c r="Q59" s="311"/>
      <c r="R59" s="326">
        <v>2.4</v>
      </c>
      <c r="S59" s="326"/>
      <c r="T59" s="311">
        <v>127056</v>
      </c>
      <c r="U59" s="311"/>
      <c r="V59" s="311"/>
      <c r="W59" s="326">
        <v>3.2</v>
      </c>
      <c r="X59" s="326"/>
      <c r="Y59" s="311">
        <v>7098</v>
      </c>
      <c r="Z59" s="311"/>
      <c r="AA59" s="311"/>
      <c r="AB59" s="311">
        <v>2854041</v>
      </c>
      <c r="AC59" s="311"/>
      <c r="AD59" s="311"/>
      <c r="AE59" s="311"/>
      <c r="AF59" s="326">
        <v>69.900000000000006</v>
      </c>
      <c r="AG59" s="326"/>
      <c r="AH59" s="311">
        <v>1278031</v>
      </c>
      <c r="AI59" s="311"/>
      <c r="AJ59" s="311"/>
      <c r="AK59" s="311"/>
      <c r="AL59" s="311">
        <v>1233320</v>
      </c>
      <c r="AM59" s="311"/>
      <c r="AN59" s="311"/>
      <c r="AO59" s="311"/>
      <c r="AP59" s="326">
        <v>30.2</v>
      </c>
      <c r="AQ59" s="326"/>
      <c r="AR59" s="311">
        <v>1150345</v>
      </c>
      <c r="AS59" s="311"/>
      <c r="AT59" s="311"/>
      <c r="AU59" s="321"/>
    </row>
    <row r="60" spans="1:48" s="92" customFormat="1" ht="21.75" hidden="1" customHeight="1" outlineLevel="1">
      <c r="A60" s="98" t="s">
        <v>125</v>
      </c>
      <c r="B60" s="311">
        <v>111397</v>
      </c>
      <c r="C60" s="311"/>
      <c r="D60" s="311"/>
      <c r="E60" s="326">
        <v>2.1</v>
      </c>
      <c r="F60" s="326"/>
      <c r="G60" s="311" t="s">
        <v>494</v>
      </c>
      <c r="H60" s="311"/>
      <c r="I60" s="311"/>
      <c r="J60" s="311">
        <v>62660</v>
      </c>
      <c r="K60" s="311"/>
      <c r="L60" s="311"/>
      <c r="M60" s="326">
        <v>1.2</v>
      </c>
      <c r="N60" s="326"/>
      <c r="O60" s="311">
        <v>129227</v>
      </c>
      <c r="P60" s="311"/>
      <c r="Q60" s="311"/>
      <c r="R60" s="326">
        <v>2.5</v>
      </c>
      <c r="S60" s="326"/>
      <c r="T60" s="311">
        <v>139369</v>
      </c>
      <c r="U60" s="311"/>
      <c r="V60" s="311"/>
      <c r="W60" s="326">
        <v>2.7</v>
      </c>
      <c r="X60" s="326"/>
      <c r="Y60" s="311">
        <v>6699</v>
      </c>
      <c r="Z60" s="311"/>
      <c r="AA60" s="311"/>
      <c r="AB60" s="311">
        <v>3680126</v>
      </c>
      <c r="AC60" s="311"/>
      <c r="AD60" s="311"/>
      <c r="AE60" s="311"/>
      <c r="AF60" s="326">
        <v>70.599999999999994</v>
      </c>
      <c r="AG60" s="326"/>
      <c r="AH60" s="311">
        <v>1538276</v>
      </c>
      <c r="AI60" s="311"/>
      <c r="AJ60" s="311"/>
      <c r="AK60" s="311"/>
      <c r="AL60" s="311">
        <v>1495474</v>
      </c>
      <c r="AM60" s="311"/>
      <c r="AN60" s="311"/>
      <c r="AO60" s="311"/>
      <c r="AP60" s="326">
        <v>28.7</v>
      </c>
      <c r="AQ60" s="326"/>
      <c r="AR60" s="311">
        <v>1399001</v>
      </c>
      <c r="AS60" s="311"/>
      <c r="AT60" s="311"/>
      <c r="AU60" s="321"/>
    </row>
    <row r="61" spans="1:48" s="92" customFormat="1" ht="21.75" hidden="1" customHeight="1" outlineLevel="1">
      <c r="A61" s="98" t="s">
        <v>126</v>
      </c>
      <c r="B61" s="311">
        <v>33613</v>
      </c>
      <c r="C61" s="311"/>
      <c r="D61" s="311"/>
      <c r="E61" s="326">
        <v>0.7</v>
      </c>
      <c r="F61" s="326"/>
      <c r="G61" s="311" t="s">
        <v>494</v>
      </c>
      <c r="H61" s="311"/>
      <c r="I61" s="311"/>
      <c r="J61" s="311">
        <v>68541</v>
      </c>
      <c r="K61" s="311"/>
      <c r="L61" s="311"/>
      <c r="M61" s="326">
        <v>1.4</v>
      </c>
      <c r="N61" s="326"/>
      <c r="O61" s="311">
        <v>140498</v>
      </c>
      <c r="P61" s="311"/>
      <c r="Q61" s="311"/>
      <c r="R61" s="326">
        <v>2.8</v>
      </c>
      <c r="S61" s="326"/>
      <c r="T61" s="311">
        <v>144177</v>
      </c>
      <c r="U61" s="311"/>
      <c r="V61" s="311"/>
      <c r="W61" s="326">
        <v>2.9</v>
      </c>
      <c r="X61" s="326"/>
      <c r="Y61" s="311">
        <v>9902</v>
      </c>
      <c r="Z61" s="311"/>
      <c r="AA61" s="311"/>
      <c r="AB61" s="311">
        <v>3335263</v>
      </c>
      <c r="AC61" s="311"/>
      <c r="AD61" s="311"/>
      <c r="AE61" s="311"/>
      <c r="AF61" s="326">
        <v>67.5</v>
      </c>
      <c r="AG61" s="326"/>
      <c r="AH61" s="311">
        <v>1663407</v>
      </c>
      <c r="AI61" s="311"/>
      <c r="AJ61" s="311"/>
      <c r="AK61" s="311"/>
      <c r="AL61" s="311">
        <v>1578910</v>
      </c>
      <c r="AM61" s="311"/>
      <c r="AN61" s="311"/>
      <c r="AO61" s="311"/>
      <c r="AP61" s="326">
        <v>32</v>
      </c>
      <c r="AQ61" s="326"/>
      <c r="AR61" s="311">
        <v>1472816</v>
      </c>
      <c r="AS61" s="311"/>
      <c r="AT61" s="311"/>
      <c r="AU61" s="321"/>
    </row>
    <row r="62" spans="1:48" s="92" customFormat="1" ht="21.75" hidden="1" customHeight="1" outlineLevel="1">
      <c r="A62" s="98" t="s">
        <v>127</v>
      </c>
      <c r="B62" s="311">
        <v>47756</v>
      </c>
      <c r="C62" s="311"/>
      <c r="D62" s="311"/>
      <c r="E62" s="326">
        <v>0.8</v>
      </c>
      <c r="F62" s="326"/>
      <c r="G62" s="311" t="s">
        <v>494</v>
      </c>
      <c r="H62" s="311"/>
      <c r="I62" s="311"/>
      <c r="J62" s="311">
        <v>62093</v>
      </c>
      <c r="K62" s="311"/>
      <c r="L62" s="311"/>
      <c r="M62" s="326">
        <v>1</v>
      </c>
      <c r="N62" s="326"/>
      <c r="O62" s="311">
        <v>100000</v>
      </c>
      <c r="P62" s="311"/>
      <c r="Q62" s="311"/>
      <c r="R62" s="326">
        <v>1.7</v>
      </c>
      <c r="S62" s="326"/>
      <c r="T62" s="311">
        <v>186781</v>
      </c>
      <c r="U62" s="311"/>
      <c r="V62" s="311"/>
      <c r="W62" s="326">
        <v>3.1</v>
      </c>
      <c r="X62" s="326"/>
      <c r="Y62" s="311">
        <v>16050</v>
      </c>
      <c r="Z62" s="311"/>
      <c r="AA62" s="311"/>
      <c r="AB62" s="311">
        <v>4111443</v>
      </c>
      <c r="AC62" s="311"/>
      <c r="AD62" s="311"/>
      <c r="AE62" s="311"/>
      <c r="AF62" s="326">
        <v>69.2</v>
      </c>
      <c r="AG62" s="326"/>
      <c r="AH62" s="311">
        <v>1801505</v>
      </c>
      <c r="AI62" s="311"/>
      <c r="AJ62" s="311"/>
      <c r="AK62" s="311"/>
      <c r="AL62" s="311">
        <v>1739945</v>
      </c>
      <c r="AM62" s="311"/>
      <c r="AN62" s="311"/>
      <c r="AO62" s="311"/>
      <c r="AP62" s="326">
        <v>29.3</v>
      </c>
      <c r="AQ62" s="326"/>
      <c r="AR62" s="311">
        <v>1614737</v>
      </c>
      <c r="AS62" s="311"/>
      <c r="AT62" s="311"/>
      <c r="AU62" s="321"/>
    </row>
    <row r="63" spans="1:48" s="92" customFormat="1" ht="21.75" hidden="1" customHeight="1" outlineLevel="1">
      <c r="A63" s="98" t="s">
        <v>128</v>
      </c>
      <c r="B63" s="311">
        <v>61496</v>
      </c>
      <c r="C63" s="311"/>
      <c r="D63" s="311"/>
      <c r="E63" s="326">
        <v>0.9</v>
      </c>
      <c r="F63" s="326"/>
      <c r="G63" s="311" t="s">
        <v>494</v>
      </c>
      <c r="H63" s="311"/>
      <c r="I63" s="311"/>
      <c r="J63" s="311">
        <v>80909</v>
      </c>
      <c r="K63" s="311"/>
      <c r="L63" s="311"/>
      <c r="M63" s="326">
        <v>1.2</v>
      </c>
      <c r="N63" s="326"/>
      <c r="O63" s="311">
        <v>151000</v>
      </c>
      <c r="P63" s="311"/>
      <c r="Q63" s="311"/>
      <c r="R63" s="326">
        <v>2.2999999999999998</v>
      </c>
      <c r="S63" s="326"/>
      <c r="T63" s="311">
        <v>197494</v>
      </c>
      <c r="U63" s="311"/>
      <c r="V63" s="311"/>
      <c r="W63" s="326">
        <v>3</v>
      </c>
      <c r="X63" s="326"/>
      <c r="Y63" s="311">
        <v>15569</v>
      </c>
      <c r="Z63" s="311"/>
      <c r="AA63" s="311"/>
      <c r="AB63" s="311">
        <v>4476008</v>
      </c>
      <c r="AC63" s="311"/>
      <c r="AD63" s="311"/>
      <c r="AE63" s="311"/>
      <c r="AF63" s="326">
        <v>67.7</v>
      </c>
      <c r="AG63" s="326"/>
      <c r="AH63" s="311">
        <v>2001182</v>
      </c>
      <c r="AI63" s="311"/>
      <c r="AJ63" s="311"/>
      <c r="AK63" s="311"/>
      <c r="AL63" s="311">
        <v>1959002</v>
      </c>
      <c r="AM63" s="311"/>
      <c r="AN63" s="311"/>
      <c r="AO63" s="311"/>
      <c r="AP63" s="326">
        <v>29.7</v>
      </c>
      <c r="AQ63" s="326"/>
      <c r="AR63" s="311">
        <v>1824291</v>
      </c>
      <c r="AS63" s="311"/>
      <c r="AT63" s="311"/>
      <c r="AU63" s="321"/>
    </row>
    <row r="64" spans="1:48" s="92" customFormat="1" ht="21.75" hidden="1" customHeight="1" outlineLevel="1">
      <c r="A64" s="98" t="s">
        <v>129</v>
      </c>
      <c r="B64" s="311">
        <v>69596</v>
      </c>
      <c r="C64" s="311"/>
      <c r="D64" s="311"/>
      <c r="E64" s="326">
        <v>1.1000000000000001</v>
      </c>
      <c r="F64" s="326"/>
      <c r="G64" s="311" t="s">
        <v>494</v>
      </c>
      <c r="H64" s="311"/>
      <c r="I64" s="311"/>
      <c r="J64" s="311">
        <v>73334</v>
      </c>
      <c r="K64" s="311"/>
      <c r="L64" s="311"/>
      <c r="M64" s="326">
        <v>1.1000000000000001</v>
      </c>
      <c r="N64" s="326"/>
      <c r="O64" s="311">
        <v>232786</v>
      </c>
      <c r="P64" s="311"/>
      <c r="Q64" s="311"/>
      <c r="R64" s="326">
        <v>3.6</v>
      </c>
      <c r="S64" s="326"/>
      <c r="T64" s="311">
        <v>200149</v>
      </c>
      <c r="U64" s="311"/>
      <c r="V64" s="311"/>
      <c r="W64" s="326">
        <v>3.1</v>
      </c>
      <c r="X64" s="326"/>
      <c r="Y64" s="311">
        <v>10118</v>
      </c>
      <c r="Z64" s="311"/>
      <c r="AA64" s="311"/>
      <c r="AB64" s="311">
        <v>4143759</v>
      </c>
      <c r="AC64" s="311"/>
      <c r="AD64" s="311"/>
      <c r="AE64" s="311"/>
      <c r="AF64" s="326">
        <v>63.2</v>
      </c>
      <c r="AG64" s="326"/>
      <c r="AH64" s="311">
        <v>2101025</v>
      </c>
      <c r="AI64" s="311"/>
      <c r="AJ64" s="311"/>
      <c r="AK64" s="311"/>
      <c r="AL64" s="311">
        <v>2046613</v>
      </c>
      <c r="AM64" s="311"/>
      <c r="AN64" s="311"/>
      <c r="AO64" s="311"/>
      <c r="AP64" s="326">
        <v>31.3</v>
      </c>
      <c r="AQ64" s="326"/>
      <c r="AR64" s="311">
        <v>1911307</v>
      </c>
      <c r="AS64" s="311"/>
      <c r="AT64" s="311"/>
      <c r="AU64" s="321"/>
    </row>
    <row r="65" spans="1:47" s="92" customFormat="1" ht="21.75" hidden="1" customHeight="1" outlineLevel="1">
      <c r="A65" s="98" t="s">
        <v>130</v>
      </c>
      <c r="B65" s="311">
        <v>77231</v>
      </c>
      <c r="C65" s="311"/>
      <c r="D65" s="311"/>
      <c r="E65" s="326">
        <v>1.2</v>
      </c>
      <c r="F65" s="326"/>
      <c r="G65" s="311" t="s">
        <v>494</v>
      </c>
      <c r="H65" s="311"/>
      <c r="I65" s="311"/>
      <c r="J65" s="311">
        <v>61686</v>
      </c>
      <c r="K65" s="311"/>
      <c r="L65" s="311"/>
      <c r="M65" s="326">
        <v>1</v>
      </c>
      <c r="N65" s="326"/>
      <c r="O65" s="311">
        <v>100000</v>
      </c>
      <c r="P65" s="311"/>
      <c r="Q65" s="311"/>
      <c r="R65" s="326">
        <v>1.6</v>
      </c>
      <c r="S65" s="326"/>
      <c r="T65" s="311">
        <v>214362</v>
      </c>
      <c r="U65" s="311"/>
      <c r="V65" s="311"/>
      <c r="W65" s="326">
        <v>3.3</v>
      </c>
      <c r="X65" s="326"/>
      <c r="Y65" s="311">
        <v>10033</v>
      </c>
      <c r="Z65" s="311"/>
      <c r="AA65" s="311"/>
      <c r="AB65" s="311">
        <v>4043528</v>
      </c>
      <c r="AC65" s="311"/>
      <c r="AD65" s="311"/>
      <c r="AE65" s="311"/>
      <c r="AF65" s="326">
        <v>63.1</v>
      </c>
      <c r="AG65" s="326"/>
      <c r="AH65" s="311">
        <v>2109839</v>
      </c>
      <c r="AI65" s="311"/>
      <c r="AJ65" s="311"/>
      <c r="AK65" s="311"/>
      <c r="AL65" s="311">
        <v>2041689</v>
      </c>
      <c r="AM65" s="311"/>
      <c r="AN65" s="311"/>
      <c r="AO65" s="311"/>
      <c r="AP65" s="326">
        <v>31.9</v>
      </c>
      <c r="AQ65" s="326"/>
      <c r="AR65" s="311">
        <v>1908328</v>
      </c>
      <c r="AS65" s="311"/>
      <c r="AT65" s="311"/>
      <c r="AU65" s="321"/>
    </row>
    <row r="66" spans="1:47" s="92" customFormat="1" ht="21.75" hidden="1" customHeight="1" outlineLevel="1">
      <c r="A66" s="98" t="s">
        <v>131</v>
      </c>
      <c r="B66" s="311">
        <v>92932</v>
      </c>
      <c r="C66" s="311"/>
      <c r="D66" s="311"/>
      <c r="E66" s="326">
        <v>1.3</v>
      </c>
      <c r="F66" s="326"/>
      <c r="G66" s="311" t="s">
        <v>494</v>
      </c>
      <c r="H66" s="311"/>
      <c r="I66" s="311"/>
      <c r="J66" s="311">
        <v>91281</v>
      </c>
      <c r="K66" s="311"/>
      <c r="L66" s="311"/>
      <c r="M66" s="326">
        <v>1.3</v>
      </c>
      <c r="N66" s="326"/>
      <c r="O66" s="311">
        <v>201336</v>
      </c>
      <c r="P66" s="311"/>
      <c r="Q66" s="311"/>
      <c r="R66" s="326">
        <v>2.8</v>
      </c>
      <c r="S66" s="326"/>
      <c r="T66" s="311">
        <v>394265</v>
      </c>
      <c r="U66" s="311"/>
      <c r="V66" s="311"/>
      <c r="W66" s="326">
        <v>5.6</v>
      </c>
      <c r="X66" s="326"/>
      <c r="Y66" s="311">
        <v>12283</v>
      </c>
      <c r="Z66" s="311"/>
      <c r="AA66" s="311"/>
      <c r="AB66" s="311">
        <v>4363439</v>
      </c>
      <c r="AC66" s="311"/>
      <c r="AD66" s="311"/>
      <c r="AE66" s="311"/>
      <c r="AF66" s="326">
        <v>61.6</v>
      </c>
      <c r="AG66" s="326"/>
      <c r="AH66" s="311">
        <v>2200346</v>
      </c>
      <c r="AI66" s="311"/>
      <c r="AJ66" s="311"/>
      <c r="AK66" s="311"/>
      <c r="AL66" s="311">
        <v>2130832</v>
      </c>
      <c r="AM66" s="311"/>
      <c r="AN66" s="311"/>
      <c r="AO66" s="311"/>
      <c r="AP66" s="326">
        <v>30.1</v>
      </c>
      <c r="AQ66" s="326"/>
      <c r="AR66" s="311">
        <v>2002744</v>
      </c>
      <c r="AS66" s="311"/>
      <c r="AT66" s="311"/>
      <c r="AU66" s="321"/>
    </row>
    <row r="67" spans="1:47" s="92" customFormat="1" ht="21.75" hidden="1" customHeight="1" outlineLevel="1">
      <c r="A67" s="98" t="s">
        <v>132</v>
      </c>
      <c r="B67" s="311">
        <v>98839</v>
      </c>
      <c r="C67" s="311"/>
      <c r="D67" s="311"/>
      <c r="E67" s="326">
        <v>1.2</v>
      </c>
      <c r="F67" s="326"/>
      <c r="G67" s="311" t="s">
        <v>494</v>
      </c>
      <c r="H67" s="311"/>
      <c r="I67" s="311"/>
      <c r="J67" s="311">
        <v>81012</v>
      </c>
      <c r="K67" s="311"/>
      <c r="L67" s="311"/>
      <c r="M67" s="326">
        <v>1</v>
      </c>
      <c r="N67" s="326"/>
      <c r="O67" s="311">
        <v>321963</v>
      </c>
      <c r="P67" s="311"/>
      <c r="Q67" s="311"/>
      <c r="R67" s="326">
        <v>3.8</v>
      </c>
      <c r="S67" s="326"/>
      <c r="T67" s="311">
        <v>622256</v>
      </c>
      <c r="U67" s="311"/>
      <c r="V67" s="311"/>
      <c r="W67" s="326">
        <v>7.4</v>
      </c>
      <c r="X67" s="326"/>
      <c r="Y67" s="311">
        <v>8821</v>
      </c>
      <c r="Z67" s="311"/>
      <c r="AA67" s="311"/>
      <c r="AB67" s="311">
        <v>5185766</v>
      </c>
      <c r="AC67" s="311"/>
      <c r="AD67" s="311"/>
      <c r="AE67" s="311"/>
      <c r="AF67" s="326">
        <v>61.3</v>
      </c>
      <c r="AG67" s="326"/>
      <c r="AH67" s="311">
        <v>2361302</v>
      </c>
      <c r="AI67" s="311"/>
      <c r="AJ67" s="311"/>
      <c r="AK67" s="311"/>
      <c r="AL67" s="311">
        <v>2308028</v>
      </c>
      <c r="AM67" s="311"/>
      <c r="AN67" s="311"/>
      <c r="AO67" s="311"/>
      <c r="AP67" s="326">
        <v>27.3</v>
      </c>
      <c r="AQ67" s="326"/>
      <c r="AR67" s="311">
        <v>2168670</v>
      </c>
      <c r="AS67" s="311"/>
      <c r="AT67" s="311"/>
      <c r="AU67" s="321"/>
    </row>
    <row r="68" spans="1:47" s="92" customFormat="1" ht="21.75" hidden="1" customHeight="1" outlineLevel="1">
      <c r="A68" s="98" t="s">
        <v>133</v>
      </c>
      <c r="B68" s="311">
        <v>83572</v>
      </c>
      <c r="C68" s="311"/>
      <c r="D68" s="311"/>
      <c r="E68" s="326">
        <v>1</v>
      </c>
      <c r="F68" s="326"/>
      <c r="G68" s="311" t="s">
        <v>494</v>
      </c>
      <c r="H68" s="311"/>
      <c r="I68" s="311"/>
      <c r="J68" s="311">
        <v>98321</v>
      </c>
      <c r="K68" s="311"/>
      <c r="L68" s="311"/>
      <c r="M68" s="326">
        <v>1.1000000000000001</v>
      </c>
      <c r="N68" s="326"/>
      <c r="O68" s="311">
        <v>252518</v>
      </c>
      <c r="P68" s="311"/>
      <c r="Q68" s="311"/>
      <c r="R68" s="326">
        <v>2.8</v>
      </c>
      <c r="S68" s="326"/>
      <c r="T68" s="311">
        <v>341293</v>
      </c>
      <c r="U68" s="311"/>
      <c r="V68" s="311"/>
      <c r="W68" s="326">
        <v>3.8</v>
      </c>
      <c r="X68" s="326"/>
      <c r="Y68" s="311">
        <v>4817</v>
      </c>
      <c r="Z68" s="311"/>
      <c r="AA68" s="311"/>
      <c r="AB68" s="311">
        <v>5870787</v>
      </c>
      <c r="AC68" s="311"/>
      <c r="AD68" s="311"/>
      <c r="AE68" s="311"/>
      <c r="AF68" s="326">
        <v>65.900000000000006</v>
      </c>
      <c r="AG68" s="326"/>
      <c r="AH68" s="311">
        <v>2514470</v>
      </c>
      <c r="AI68" s="311"/>
      <c r="AJ68" s="311"/>
      <c r="AK68" s="311"/>
      <c r="AL68" s="311">
        <v>2455432</v>
      </c>
      <c r="AM68" s="311"/>
      <c r="AN68" s="311"/>
      <c r="AO68" s="311"/>
      <c r="AP68" s="326">
        <v>27.6</v>
      </c>
      <c r="AQ68" s="326"/>
      <c r="AR68" s="311">
        <v>2310667</v>
      </c>
      <c r="AS68" s="311"/>
      <c r="AT68" s="311"/>
      <c r="AU68" s="321"/>
    </row>
    <row r="69" spans="1:47" s="92" customFormat="1" ht="21.75" hidden="1" customHeight="1" outlineLevel="1">
      <c r="A69" s="98" t="s">
        <v>134</v>
      </c>
      <c r="B69" s="311">
        <v>81801</v>
      </c>
      <c r="C69" s="311"/>
      <c r="D69" s="311"/>
      <c r="E69" s="326">
        <v>0.9</v>
      </c>
      <c r="F69" s="326"/>
      <c r="G69" s="311" t="s">
        <v>494</v>
      </c>
      <c r="H69" s="311"/>
      <c r="I69" s="311"/>
      <c r="J69" s="311">
        <v>117492</v>
      </c>
      <c r="K69" s="311"/>
      <c r="L69" s="311"/>
      <c r="M69" s="326">
        <v>1.3</v>
      </c>
      <c r="N69" s="326"/>
      <c r="O69" s="311">
        <v>545762</v>
      </c>
      <c r="P69" s="311"/>
      <c r="Q69" s="311"/>
      <c r="R69" s="326">
        <v>5.8</v>
      </c>
      <c r="S69" s="326"/>
      <c r="T69" s="311">
        <v>343183</v>
      </c>
      <c r="U69" s="311"/>
      <c r="V69" s="311"/>
      <c r="W69" s="326">
        <v>3.6</v>
      </c>
      <c r="X69" s="326"/>
      <c r="Y69" s="311">
        <v>4842</v>
      </c>
      <c r="Z69" s="311"/>
      <c r="AA69" s="311"/>
      <c r="AB69" s="311">
        <v>5790952</v>
      </c>
      <c r="AC69" s="311"/>
      <c r="AD69" s="311"/>
      <c r="AE69" s="311"/>
      <c r="AF69" s="326">
        <v>61.5</v>
      </c>
      <c r="AG69" s="326"/>
      <c r="AH69" s="311">
        <v>2711585</v>
      </c>
      <c r="AI69" s="311"/>
      <c r="AJ69" s="311"/>
      <c r="AK69" s="311"/>
      <c r="AL69" s="311">
        <v>2648166</v>
      </c>
      <c r="AM69" s="311"/>
      <c r="AN69" s="311"/>
      <c r="AO69" s="311"/>
      <c r="AP69" s="326">
        <v>28.1</v>
      </c>
      <c r="AQ69" s="326"/>
      <c r="AR69" s="311">
        <v>2490130</v>
      </c>
      <c r="AS69" s="311"/>
      <c r="AT69" s="311"/>
      <c r="AU69" s="321"/>
    </row>
    <row r="70" spans="1:47" s="92" customFormat="1" ht="21.75" hidden="1" customHeight="1" outlineLevel="1">
      <c r="A70" s="98" t="s">
        <v>135</v>
      </c>
      <c r="B70" s="311">
        <v>73065</v>
      </c>
      <c r="C70" s="311"/>
      <c r="D70" s="311"/>
      <c r="E70" s="326">
        <v>0.8</v>
      </c>
      <c r="F70" s="326"/>
      <c r="G70" s="311" t="s">
        <v>494</v>
      </c>
      <c r="H70" s="311"/>
      <c r="I70" s="311"/>
      <c r="J70" s="311">
        <v>115249</v>
      </c>
      <c r="K70" s="311"/>
      <c r="L70" s="311"/>
      <c r="M70" s="326">
        <v>1.3</v>
      </c>
      <c r="N70" s="326"/>
      <c r="O70" s="311">
        <v>244168</v>
      </c>
      <c r="P70" s="311"/>
      <c r="Q70" s="311"/>
      <c r="R70" s="326">
        <v>2.8</v>
      </c>
      <c r="S70" s="326"/>
      <c r="T70" s="311">
        <v>307579</v>
      </c>
      <c r="U70" s="311"/>
      <c r="V70" s="311"/>
      <c r="W70" s="326">
        <v>3.5</v>
      </c>
      <c r="X70" s="326"/>
      <c r="Y70" s="311">
        <v>14735</v>
      </c>
      <c r="Z70" s="311"/>
      <c r="AA70" s="311"/>
      <c r="AB70" s="311">
        <v>5544513</v>
      </c>
      <c r="AC70" s="311"/>
      <c r="AD70" s="311"/>
      <c r="AE70" s="311"/>
      <c r="AF70" s="326">
        <v>63.5</v>
      </c>
      <c r="AG70" s="326"/>
      <c r="AH70" s="311">
        <v>3135884</v>
      </c>
      <c r="AI70" s="311"/>
      <c r="AJ70" s="311"/>
      <c r="AK70" s="311"/>
      <c r="AL70" s="311">
        <v>3052110</v>
      </c>
      <c r="AM70" s="311"/>
      <c r="AN70" s="311"/>
      <c r="AO70" s="311"/>
      <c r="AP70" s="326">
        <v>35</v>
      </c>
      <c r="AQ70" s="326"/>
      <c r="AR70" s="311">
        <v>2876945</v>
      </c>
      <c r="AS70" s="311"/>
      <c r="AT70" s="311"/>
      <c r="AU70" s="321"/>
    </row>
    <row r="71" spans="1:47" s="92" customFormat="1" ht="21.75" hidden="1" customHeight="1" outlineLevel="1">
      <c r="A71" s="98" t="s">
        <v>226</v>
      </c>
      <c r="B71" s="311">
        <v>79322</v>
      </c>
      <c r="C71" s="311"/>
      <c r="D71" s="311"/>
      <c r="E71" s="326">
        <v>0.8</v>
      </c>
      <c r="F71" s="326"/>
      <c r="G71" s="311" t="s">
        <v>494</v>
      </c>
      <c r="H71" s="311"/>
      <c r="I71" s="311"/>
      <c r="J71" s="311">
        <v>110890</v>
      </c>
      <c r="K71" s="311"/>
      <c r="L71" s="311"/>
      <c r="M71" s="326">
        <v>1.2</v>
      </c>
      <c r="N71" s="326"/>
      <c r="O71" s="311">
        <v>41900</v>
      </c>
      <c r="P71" s="311"/>
      <c r="Q71" s="311"/>
      <c r="R71" s="326">
        <v>0.4</v>
      </c>
      <c r="S71" s="326"/>
      <c r="T71" s="311">
        <v>282866</v>
      </c>
      <c r="U71" s="311"/>
      <c r="V71" s="311"/>
      <c r="W71" s="326">
        <v>2.9</v>
      </c>
      <c r="X71" s="326"/>
      <c r="Y71" s="311">
        <v>28043</v>
      </c>
      <c r="Z71" s="311"/>
      <c r="AA71" s="311"/>
      <c r="AB71" s="311">
        <v>6676011</v>
      </c>
      <c r="AC71" s="311"/>
      <c r="AD71" s="311"/>
      <c r="AE71" s="311"/>
      <c r="AF71" s="326">
        <v>68.7</v>
      </c>
      <c r="AG71" s="326"/>
      <c r="AH71" s="311">
        <v>3779231</v>
      </c>
      <c r="AI71" s="311"/>
      <c r="AJ71" s="311"/>
      <c r="AK71" s="311"/>
      <c r="AL71" s="311">
        <v>3597040</v>
      </c>
      <c r="AM71" s="311"/>
      <c r="AN71" s="311"/>
      <c r="AO71" s="311"/>
      <c r="AP71" s="326">
        <v>37</v>
      </c>
      <c r="AQ71" s="326"/>
      <c r="AR71" s="311">
        <v>3399582</v>
      </c>
      <c r="AS71" s="311"/>
      <c r="AT71" s="311"/>
      <c r="AU71" s="321"/>
    </row>
    <row r="72" spans="1:47" s="92" customFormat="1" ht="21.75" hidden="1" customHeight="1" outlineLevel="1">
      <c r="A72" s="98" t="s">
        <v>237</v>
      </c>
      <c r="B72" s="311">
        <v>146611</v>
      </c>
      <c r="C72" s="311"/>
      <c r="D72" s="311"/>
      <c r="E72" s="326">
        <v>1.5</v>
      </c>
      <c r="F72" s="326"/>
      <c r="G72" s="311" t="s">
        <v>494</v>
      </c>
      <c r="H72" s="311"/>
      <c r="I72" s="311"/>
      <c r="J72" s="311">
        <v>39432</v>
      </c>
      <c r="K72" s="311"/>
      <c r="L72" s="311"/>
      <c r="M72" s="326">
        <v>0.4</v>
      </c>
      <c r="N72" s="326"/>
      <c r="O72" s="311">
        <v>147946</v>
      </c>
      <c r="P72" s="311"/>
      <c r="Q72" s="311"/>
      <c r="R72" s="326">
        <v>1.5</v>
      </c>
      <c r="S72" s="326"/>
      <c r="T72" s="311">
        <v>293700</v>
      </c>
      <c r="U72" s="311"/>
      <c r="V72" s="311"/>
      <c r="W72" s="326">
        <v>2.9</v>
      </c>
      <c r="X72" s="326"/>
      <c r="Y72" s="311">
        <v>30535</v>
      </c>
      <c r="Z72" s="311"/>
      <c r="AA72" s="311"/>
      <c r="AB72" s="311">
        <v>6919060</v>
      </c>
      <c r="AC72" s="311"/>
      <c r="AD72" s="311"/>
      <c r="AE72" s="311"/>
      <c r="AF72" s="326">
        <v>68.8</v>
      </c>
      <c r="AG72" s="326"/>
      <c r="AH72" s="311">
        <v>4184826</v>
      </c>
      <c r="AI72" s="311"/>
      <c r="AJ72" s="311"/>
      <c r="AK72" s="311"/>
      <c r="AL72" s="311">
        <v>3942184</v>
      </c>
      <c r="AM72" s="311"/>
      <c r="AN72" s="311"/>
      <c r="AO72" s="311"/>
      <c r="AP72" s="326">
        <v>39.200000000000003</v>
      </c>
      <c r="AQ72" s="326"/>
      <c r="AR72" s="311">
        <v>3720019</v>
      </c>
      <c r="AS72" s="311"/>
      <c r="AT72" s="311"/>
      <c r="AU72" s="321"/>
    </row>
    <row r="73" spans="1:47" s="92" customFormat="1" ht="21.75" hidden="1" customHeight="1" outlineLevel="1">
      <c r="A73" s="98" t="s">
        <v>136</v>
      </c>
      <c r="B73" s="311">
        <v>227577</v>
      </c>
      <c r="C73" s="311"/>
      <c r="D73" s="311"/>
      <c r="E73" s="326">
        <v>2.2999999999999998</v>
      </c>
      <c r="F73" s="326"/>
      <c r="G73" s="311" t="s">
        <v>494</v>
      </c>
      <c r="H73" s="311"/>
      <c r="I73" s="311"/>
      <c r="J73" s="311">
        <v>39985</v>
      </c>
      <c r="K73" s="311"/>
      <c r="L73" s="311"/>
      <c r="M73" s="326">
        <v>0.4</v>
      </c>
      <c r="N73" s="326"/>
      <c r="O73" s="311">
        <v>222717</v>
      </c>
      <c r="P73" s="311"/>
      <c r="Q73" s="311"/>
      <c r="R73" s="326">
        <v>2.2999999999999998</v>
      </c>
      <c r="S73" s="326"/>
      <c r="T73" s="311">
        <v>291141</v>
      </c>
      <c r="U73" s="311"/>
      <c r="V73" s="311"/>
      <c r="W73" s="326">
        <v>3</v>
      </c>
      <c r="X73" s="326"/>
      <c r="Y73" s="311">
        <v>28720</v>
      </c>
      <c r="Z73" s="311"/>
      <c r="AA73" s="311"/>
      <c r="AB73" s="311">
        <v>6634443</v>
      </c>
      <c r="AC73" s="311"/>
      <c r="AD73" s="311"/>
      <c r="AE73" s="311"/>
      <c r="AF73" s="326">
        <v>67.3</v>
      </c>
      <c r="AG73" s="326"/>
      <c r="AH73" s="311">
        <v>4417729</v>
      </c>
      <c r="AI73" s="311"/>
      <c r="AJ73" s="311"/>
      <c r="AK73" s="311"/>
      <c r="AL73" s="311">
        <v>4169708</v>
      </c>
      <c r="AM73" s="311"/>
      <c r="AN73" s="311"/>
      <c r="AO73" s="311"/>
      <c r="AP73" s="326">
        <v>42.3</v>
      </c>
      <c r="AQ73" s="326"/>
      <c r="AR73" s="311">
        <v>3940434</v>
      </c>
      <c r="AS73" s="311"/>
      <c r="AT73" s="311"/>
      <c r="AU73" s="321"/>
    </row>
    <row r="74" spans="1:47" s="92" customFormat="1" ht="21.75" hidden="1" customHeight="1" outlineLevel="1">
      <c r="A74" s="98" t="s">
        <v>137</v>
      </c>
      <c r="B74" s="311">
        <v>148197</v>
      </c>
      <c r="C74" s="311"/>
      <c r="D74" s="311"/>
      <c r="E74" s="326">
        <v>1.4</v>
      </c>
      <c r="F74" s="326"/>
      <c r="G74" s="311" t="s">
        <v>494</v>
      </c>
      <c r="H74" s="311"/>
      <c r="I74" s="311"/>
      <c r="J74" s="311">
        <v>37685</v>
      </c>
      <c r="K74" s="311"/>
      <c r="L74" s="311"/>
      <c r="M74" s="326">
        <v>0.4</v>
      </c>
      <c r="N74" s="326"/>
      <c r="O74" s="311">
        <v>418399</v>
      </c>
      <c r="P74" s="311"/>
      <c r="Q74" s="311"/>
      <c r="R74" s="326">
        <v>3.9</v>
      </c>
      <c r="S74" s="326"/>
      <c r="T74" s="311">
        <v>359951</v>
      </c>
      <c r="U74" s="311"/>
      <c r="V74" s="311"/>
      <c r="W74" s="326">
        <v>3.4</v>
      </c>
      <c r="X74" s="326"/>
      <c r="Y74" s="311">
        <v>28600</v>
      </c>
      <c r="Z74" s="311"/>
      <c r="AA74" s="311"/>
      <c r="AB74" s="311">
        <v>7081525</v>
      </c>
      <c r="AC74" s="311"/>
      <c r="AD74" s="311"/>
      <c r="AE74" s="311"/>
      <c r="AF74" s="326">
        <v>66.400000000000006</v>
      </c>
      <c r="AG74" s="326"/>
      <c r="AH74" s="311">
        <v>4694293</v>
      </c>
      <c r="AI74" s="311"/>
      <c r="AJ74" s="311"/>
      <c r="AK74" s="311"/>
      <c r="AL74" s="311">
        <v>4512552</v>
      </c>
      <c r="AM74" s="311"/>
      <c r="AN74" s="311"/>
      <c r="AO74" s="311"/>
      <c r="AP74" s="326">
        <v>42.3</v>
      </c>
      <c r="AQ74" s="326"/>
      <c r="AR74" s="311">
        <v>4265989</v>
      </c>
      <c r="AS74" s="311"/>
      <c r="AT74" s="311"/>
      <c r="AU74" s="321"/>
    </row>
    <row r="75" spans="1:47" s="92" customFormat="1" ht="21.75" hidden="1" customHeight="1" outlineLevel="1">
      <c r="A75" s="98" t="s">
        <v>138</v>
      </c>
      <c r="B75" s="311">
        <v>160128</v>
      </c>
      <c r="C75" s="311"/>
      <c r="D75" s="311"/>
      <c r="E75" s="326">
        <v>1.3</v>
      </c>
      <c r="F75" s="326"/>
      <c r="G75" s="311" t="s">
        <v>494</v>
      </c>
      <c r="H75" s="311"/>
      <c r="I75" s="311"/>
      <c r="J75" s="311">
        <v>41954</v>
      </c>
      <c r="K75" s="311"/>
      <c r="L75" s="311"/>
      <c r="M75" s="326">
        <v>0.3</v>
      </c>
      <c r="N75" s="326"/>
      <c r="O75" s="311">
        <v>584231</v>
      </c>
      <c r="P75" s="311"/>
      <c r="Q75" s="311"/>
      <c r="R75" s="326">
        <v>4.5999999999999996</v>
      </c>
      <c r="S75" s="326"/>
      <c r="T75" s="311">
        <v>299733</v>
      </c>
      <c r="U75" s="311"/>
      <c r="V75" s="311"/>
      <c r="W75" s="326">
        <v>2.2999999999999998</v>
      </c>
      <c r="X75" s="326"/>
      <c r="Y75" s="311">
        <v>6837</v>
      </c>
      <c r="Z75" s="311"/>
      <c r="AA75" s="311"/>
      <c r="AB75" s="311">
        <v>8906728</v>
      </c>
      <c r="AC75" s="311"/>
      <c r="AD75" s="311"/>
      <c r="AE75" s="311"/>
      <c r="AF75" s="326">
        <v>70</v>
      </c>
      <c r="AG75" s="326"/>
      <c r="AH75" s="311">
        <v>4810336</v>
      </c>
      <c r="AI75" s="311"/>
      <c r="AJ75" s="311"/>
      <c r="AK75" s="311"/>
      <c r="AL75" s="311">
        <v>4600615</v>
      </c>
      <c r="AM75" s="311"/>
      <c r="AN75" s="311"/>
      <c r="AO75" s="311"/>
      <c r="AP75" s="326">
        <v>36.200000000000003</v>
      </c>
      <c r="AQ75" s="326"/>
      <c r="AR75" s="311">
        <v>4359030</v>
      </c>
      <c r="AS75" s="311"/>
      <c r="AT75" s="311"/>
      <c r="AU75" s="321"/>
    </row>
    <row r="76" spans="1:47" s="92" customFormat="1" ht="21.75" hidden="1" customHeight="1" outlineLevel="1">
      <c r="A76" s="98" t="s">
        <v>139</v>
      </c>
      <c r="B76" s="311">
        <v>145747</v>
      </c>
      <c r="C76" s="311"/>
      <c r="D76" s="311"/>
      <c r="E76" s="326">
        <v>1.2</v>
      </c>
      <c r="F76" s="326"/>
      <c r="G76" s="311" t="s">
        <v>494</v>
      </c>
      <c r="H76" s="311"/>
      <c r="I76" s="311"/>
      <c r="J76" s="311">
        <v>51135</v>
      </c>
      <c r="K76" s="311"/>
      <c r="L76" s="311"/>
      <c r="M76" s="326">
        <v>0.4</v>
      </c>
      <c r="N76" s="326"/>
      <c r="O76" s="311">
        <v>437166</v>
      </c>
      <c r="P76" s="311"/>
      <c r="Q76" s="311"/>
      <c r="R76" s="326">
        <v>3.6</v>
      </c>
      <c r="S76" s="326"/>
      <c r="T76" s="311">
        <v>531888</v>
      </c>
      <c r="U76" s="311"/>
      <c r="V76" s="311"/>
      <c r="W76" s="326">
        <v>4.4000000000000004</v>
      </c>
      <c r="X76" s="326"/>
      <c r="Y76" s="311">
        <v>3329</v>
      </c>
      <c r="Z76" s="311"/>
      <c r="AA76" s="311"/>
      <c r="AB76" s="311">
        <v>8220605</v>
      </c>
      <c r="AC76" s="311"/>
      <c r="AD76" s="311"/>
      <c r="AE76" s="311"/>
      <c r="AF76" s="326">
        <v>68.099999999999994</v>
      </c>
      <c r="AG76" s="326"/>
      <c r="AH76" s="311">
        <v>4767627</v>
      </c>
      <c r="AI76" s="311"/>
      <c r="AJ76" s="311"/>
      <c r="AK76" s="311"/>
      <c r="AL76" s="311">
        <v>4524015</v>
      </c>
      <c r="AM76" s="311"/>
      <c r="AN76" s="311"/>
      <c r="AO76" s="311"/>
      <c r="AP76" s="326">
        <v>37.4</v>
      </c>
      <c r="AQ76" s="326"/>
      <c r="AR76" s="311">
        <v>4288114</v>
      </c>
      <c r="AS76" s="311"/>
      <c r="AT76" s="311"/>
      <c r="AU76" s="321"/>
    </row>
    <row r="77" spans="1:47" s="92" customFormat="1" ht="21.75" hidden="1" customHeight="1" outlineLevel="1">
      <c r="A77" s="98" t="s">
        <v>140</v>
      </c>
      <c r="B77" s="311">
        <v>72575</v>
      </c>
      <c r="C77" s="311"/>
      <c r="D77" s="311"/>
      <c r="E77" s="326">
        <v>0.6</v>
      </c>
      <c r="F77" s="326"/>
      <c r="G77" s="311" t="s">
        <v>494</v>
      </c>
      <c r="H77" s="311"/>
      <c r="I77" s="311"/>
      <c r="J77" s="311">
        <v>62013</v>
      </c>
      <c r="K77" s="311"/>
      <c r="L77" s="311"/>
      <c r="M77" s="326">
        <v>0.5</v>
      </c>
      <c r="N77" s="326"/>
      <c r="O77" s="311">
        <v>351269</v>
      </c>
      <c r="P77" s="311"/>
      <c r="Q77" s="311"/>
      <c r="R77" s="326">
        <v>2.8</v>
      </c>
      <c r="S77" s="326"/>
      <c r="T77" s="311">
        <v>644548</v>
      </c>
      <c r="U77" s="311"/>
      <c r="V77" s="311"/>
      <c r="W77" s="326">
        <v>5.0999999999999996</v>
      </c>
      <c r="X77" s="326"/>
      <c r="Y77" s="311">
        <v>2777</v>
      </c>
      <c r="Z77" s="311"/>
      <c r="AA77" s="311"/>
      <c r="AB77" s="311">
        <v>8780721</v>
      </c>
      <c r="AC77" s="311"/>
      <c r="AD77" s="311"/>
      <c r="AE77" s="311"/>
      <c r="AF77" s="326">
        <v>69.400000000000006</v>
      </c>
      <c r="AG77" s="326"/>
      <c r="AH77" s="311">
        <v>4803761</v>
      </c>
      <c r="AI77" s="311"/>
      <c r="AJ77" s="311"/>
      <c r="AK77" s="311"/>
      <c r="AL77" s="311">
        <v>4568813</v>
      </c>
      <c r="AM77" s="311"/>
      <c r="AN77" s="311"/>
      <c r="AO77" s="311"/>
      <c r="AP77" s="326">
        <v>36.1</v>
      </c>
      <c r="AQ77" s="326"/>
      <c r="AR77" s="311">
        <v>4321745</v>
      </c>
      <c r="AS77" s="311"/>
      <c r="AT77" s="311"/>
      <c r="AU77" s="321"/>
    </row>
    <row r="78" spans="1:47" s="92" customFormat="1" ht="21.75" hidden="1" customHeight="1" outlineLevel="1">
      <c r="A78" s="101" t="s">
        <v>141</v>
      </c>
      <c r="B78" s="322">
        <v>65188</v>
      </c>
      <c r="C78" s="322"/>
      <c r="D78" s="322"/>
      <c r="E78" s="359">
        <v>0.5</v>
      </c>
      <c r="F78" s="359"/>
      <c r="G78" s="322" t="s">
        <v>494</v>
      </c>
      <c r="H78" s="322"/>
      <c r="I78" s="322"/>
      <c r="J78" s="322">
        <v>71257</v>
      </c>
      <c r="K78" s="322"/>
      <c r="L78" s="322"/>
      <c r="M78" s="359">
        <v>0.5</v>
      </c>
      <c r="N78" s="359"/>
      <c r="O78" s="322">
        <v>605290</v>
      </c>
      <c r="P78" s="322"/>
      <c r="Q78" s="322"/>
      <c r="R78" s="359">
        <v>4.5</v>
      </c>
      <c r="S78" s="359"/>
      <c r="T78" s="322">
        <v>542623</v>
      </c>
      <c r="U78" s="322"/>
      <c r="V78" s="322"/>
      <c r="W78" s="359">
        <v>4</v>
      </c>
      <c r="X78" s="359"/>
      <c r="Y78" s="322">
        <v>798</v>
      </c>
      <c r="Z78" s="322"/>
      <c r="AA78" s="322"/>
      <c r="AB78" s="322">
        <v>9443209</v>
      </c>
      <c r="AC78" s="322"/>
      <c r="AD78" s="322"/>
      <c r="AE78" s="322"/>
      <c r="AF78" s="359">
        <v>70</v>
      </c>
      <c r="AG78" s="359"/>
      <c r="AH78" s="322">
        <v>4905594</v>
      </c>
      <c r="AI78" s="322"/>
      <c r="AJ78" s="322"/>
      <c r="AK78" s="322"/>
      <c r="AL78" s="322">
        <v>4691380</v>
      </c>
      <c r="AM78" s="322"/>
      <c r="AN78" s="322"/>
      <c r="AO78" s="322"/>
      <c r="AP78" s="359">
        <v>34.799999999999997</v>
      </c>
      <c r="AQ78" s="359"/>
      <c r="AR78" s="322">
        <v>4422154</v>
      </c>
      <c r="AS78" s="322"/>
      <c r="AT78" s="322"/>
      <c r="AU78" s="323"/>
    </row>
    <row r="79" spans="1:47" s="133" customFormat="1" ht="15" hidden="1" customHeight="1" outlineLevel="1">
      <c r="A79" s="102" t="s">
        <v>499</v>
      </c>
      <c r="B79" s="315">
        <v>163656</v>
      </c>
      <c r="C79" s="315"/>
      <c r="D79" s="315"/>
      <c r="E79" s="325">
        <v>1.3</v>
      </c>
      <c r="F79" s="325"/>
      <c r="G79" s="315">
        <v>17578</v>
      </c>
      <c r="H79" s="315"/>
      <c r="I79" s="315"/>
      <c r="J79" s="315">
        <v>75194</v>
      </c>
      <c r="K79" s="315"/>
      <c r="L79" s="315"/>
      <c r="M79" s="325">
        <v>0.6</v>
      </c>
      <c r="N79" s="325"/>
      <c r="O79" s="315">
        <v>498687</v>
      </c>
      <c r="P79" s="315"/>
      <c r="Q79" s="315"/>
      <c r="R79" s="325">
        <v>4</v>
      </c>
      <c r="S79" s="325"/>
      <c r="T79" s="315">
        <v>599554</v>
      </c>
      <c r="U79" s="315"/>
      <c r="V79" s="315"/>
      <c r="W79" s="325">
        <v>4.8</v>
      </c>
      <c r="X79" s="325"/>
      <c r="Y79" s="315">
        <v>3891</v>
      </c>
      <c r="Z79" s="315"/>
      <c r="AA79" s="315"/>
      <c r="AB79" s="315">
        <v>8301954</v>
      </c>
      <c r="AC79" s="315"/>
      <c r="AD79" s="315"/>
      <c r="AE79" s="315"/>
      <c r="AF79" s="325">
        <v>67.099999999999994</v>
      </c>
      <c r="AG79" s="325"/>
      <c r="AH79" s="315">
        <v>5056893</v>
      </c>
      <c r="AI79" s="315"/>
      <c r="AJ79" s="315"/>
      <c r="AK79" s="315"/>
      <c r="AL79" s="315">
        <v>4897567</v>
      </c>
      <c r="AM79" s="315"/>
      <c r="AN79" s="315"/>
      <c r="AO79" s="315"/>
      <c r="AP79" s="325">
        <v>39.5</v>
      </c>
      <c r="AQ79" s="325"/>
      <c r="AR79" s="315">
        <v>4630773</v>
      </c>
      <c r="AS79" s="315"/>
      <c r="AT79" s="315"/>
      <c r="AU79" s="324"/>
    </row>
    <row r="80" spans="1:47" s="92" customFormat="1" ht="20.25" hidden="1" customHeight="1" outlineLevel="1">
      <c r="A80" s="98" t="s">
        <v>238</v>
      </c>
      <c r="B80" s="311">
        <v>58808</v>
      </c>
      <c r="C80" s="311"/>
      <c r="D80" s="311"/>
      <c r="E80" s="326">
        <v>0.4</v>
      </c>
      <c r="F80" s="326"/>
      <c r="G80" s="311">
        <v>16721</v>
      </c>
      <c r="H80" s="311"/>
      <c r="I80" s="311"/>
      <c r="J80" s="311">
        <v>59253</v>
      </c>
      <c r="K80" s="311"/>
      <c r="L80" s="311"/>
      <c r="M80" s="326">
        <v>0.4</v>
      </c>
      <c r="N80" s="326"/>
      <c r="O80" s="311">
        <v>419316</v>
      </c>
      <c r="P80" s="311"/>
      <c r="Q80" s="311"/>
      <c r="R80" s="326">
        <v>3.1</v>
      </c>
      <c r="S80" s="326"/>
      <c r="T80" s="311">
        <v>607891</v>
      </c>
      <c r="U80" s="311"/>
      <c r="V80" s="311"/>
      <c r="W80" s="326">
        <v>4.5999999999999996</v>
      </c>
      <c r="X80" s="326"/>
      <c r="Y80" s="311">
        <v>2563</v>
      </c>
      <c r="Z80" s="311"/>
      <c r="AA80" s="311"/>
      <c r="AB80" s="311">
        <v>9571718</v>
      </c>
      <c r="AC80" s="311"/>
      <c r="AD80" s="311"/>
      <c r="AE80" s="311"/>
      <c r="AF80" s="326">
        <v>71.8</v>
      </c>
      <c r="AG80" s="326"/>
      <c r="AH80" s="311">
        <v>5225620</v>
      </c>
      <c r="AI80" s="311"/>
      <c r="AJ80" s="311"/>
      <c r="AK80" s="311"/>
      <c r="AL80" s="311">
        <v>4983138</v>
      </c>
      <c r="AM80" s="311"/>
      <c r="AN80" s="311"/>
      <c r="AO80" s="311"/>
      <c r="AP80" s="326">
        <v>37.4</v>
      </c>
      <c r="AQ80" s="326"/>
      <c r="AR80" s="311">
        <v>4681971</v>
      </c>
      <c r="AS80" s="311"/>
      <c r="AT80" s="311"/>
      <c r="AU80" s="321"/>
    </row>
    <row r="81" spans="1:47" s="92" customFormat="1" ht="20.25" hidden="1" customHeight="1" outlineLevel="1">
      <c r="A81" s="98" t="s">
        <v>227</v>
      </c>
      <c r="B81" s="311">
        <v>64246</v>
      </c>
      <c r="C81" s="311"/>
      <c r="D81" s="311"/>
      <c r="E81" s="326">
        <v>0.5</v>
      </c>
      <c r="F81" s="326"/>
      <c r="G81" s="311">
        <v>16731</v>
      </c>
      <c r="H81" s="311"/>
      <c r="I81" s="311"/>
      <c r="J81" s="311">
        <v>147644</v>
      </c>
      <c r="K81" s="311"/>
      <c r="L81" s="311"/>
      <c r="M81" s="326">
        <v>1.1000000000000001</v>
      </c>
      <c r="N81" s="326"/>
      <c r="O81" s="311">
        <v>302658</v>
      </c>
      <c r="P81" s="311"/>
      <c r="Q81" s="311"/>
      <c r="R81" s="326">
        <v>2.2000000000000002</v>
      </c>
      <c r="S81" s="326"/>
      <c r="T81" s="311">
        <v>688298</v>
      </c>
      <c r="U81" s="311"/>
      <c r="V81" s="311"/>
      <c r="W81" s="326">
        <v>5.0999999999999996</v>
      </c>
      <c r="X81" s="326"/>
      <c r="Y81" s="311">
        <v>1072</v>
      </c>
      <c r="Z81" s="311"/>
      <c r="AA81" s="311"/>
      <c r="AB81" s="311">
        <v>9543586</v>
      </c>
      <c r="AC81" s="311"/>
      <c r="AD81" s="311"/>
      <c r="AE81" s="311"/>
      <c r="AF81" s="326">
        <v>70.599999999999994</v>
      </c>
      <c r="AG81" s="326"/>
      <c r="AH81" s="311">
        <v>5412904</v>
      </c>
      <c r="AI81" s="311"/>
      <c r="AJ81" s="311"/>
      <c r="AK81" s="311"/>
      <c r="AL81" s="311">
        <v>5133759</v>
      </c>
      <c r="AM81" s="311"/>
      <c r="AN81" s="311"/>
      <c r="AO81" s="311"/>
      <c r="AP81" s="326">
        <v>38</v>
      </c>
      <c r="AQ81" s="326"/>
      <c r="AR81" s="311">
        <v>4801648</v>
      </c>
      <c r="AS81" s="311"/>
      <c r="AT81" s="311"/>
      <c r="AU81" s="321"/>
    </row>
    <row r="82" spans="1:47" s="92" customFormat="1" ht="20.25" hidden="1" customHeight="1" outlineLevel="1">
      <c r="A82" s="98" t="s">
        <v>228</v>
      </c>
      <c r="B82" s="311">
        <v>47424</v>
      </c>
      <c r="C82" s="311"/>
      <c r="D82" s="311"/>
      <c r="E82" s="326">
        <v>0.4</v>
      </c>
      <c r="F82" s="326"/>
      <c r="G82" s="311">
        <v>15802</v>
      </c>
      <c r="H82" s="311"/>
      <c r="I82" s="311"/>
      <c r="J82" s="311">
        <v>91429</v>
      </c>
      <c r="K82" s="311"/>
      <c r="L82" s="311"/>
      <c r="M82" s="326">
        <v>0.8</v>
      </c>
      <c r="N82" s="326"/>
      <c r="O82" s="311">
        <v>258136</v>
      </c>
      <c r="P82" s="311"/>
      <c r="Q82" s="311"/>
      <c r="R82" s="326">
        <v>2.2000000000000002</v>
      </c>
      <c r="S82" s="326"/>
      <c r="T82" s="311">
        <v>509613</v>
      </c>
      <c r="U82" s="311"/>
      <c r="V82" s="311"/>
      <c r="W82" s="326">
        <v>4.4000000000000004</v>
      </c>
      <c r="X82" s="326"/>
      <c r="Y82" s="311">
        <v>1159</v>
      </c>
      <c r="Z82" s="311"/>
      <c r="AA82" s="311"/>
      <c r="AB82" s="311">
        <v>7924524</v>
      </c>
      <c r="AC82" s="311"/>
      <c r="AD82" s="311"/>
      <c r="AE82" s="311"/>
      <c r="AF82" s="326">
        <v>69.099999999999994</v>
      </c>
      <c r="AG82" s="326"/>
      <c r="AH82" s="311">
        <v>5471083</v>
      </c>
      <c r="AI82" s="311"/>
      <c r="AJ82" s="311"/>
      <c r="AK82" s="311"/>
      <c r="AL82" s="311">
        <v>5087916</v>
      </c>
      <c r="AM82" s="311"/>
      <c r="AN82" s="311"/>
      <c r="AO82" s="311"/>
      <c r="AP82" s="326">
        <v>44.3</v>
      </c>
      <c r="AQ82" s="326"/>
      <c r="AR82" s="311">
        <v>4752584</v>
      </c>
      <c r="AS82" s="311"/>
      <c r="AT82" s="311"/>
      <c r="AU82" s="321"/>
    </row>
    <row r="83" spans="1:47" s="92" customFormat="1" ht="20.25" hidden="1" customHeight="1" outlineLevel="1">
      <c r="A83" s="168" t="s">
        <v>229</v>
      </c>
      <c r="B83" s="322">
        <v>34111</v>
      </c>
      <c r="C83" s="322"/>
      <c r="D83" s="322"/>
      <c r="E83" s="359">
        <v>0.3</v>
      </c>
      <c r="F83" s="359"/>
      <c r="G83" s="322">
        <v>17758</v>
      </c>
      <c r="H83" s="322"/>
      <c r="I83" s="322"/>
      <c r="J83" s="322">
        <v>175634</v>
      </c>
      <c r="K83" s="322"/>
      <c r="L83" s="322"/>
      <c r="M83" s="359">
        <v>1.5</v>
      </c>
      <c r="N83" s="359"/>
      <c r="O83" s="322">
        <v>336837</v>
      </c>
      <c r="P83" s="322"/>
      <c r="Q83" s="322"/>
      <c r="R83" s="359">
        <v>2.8</v>
      </c>
      <c r="S83" s="359"/>
      <c r="T83" s="322">
        <v>581611</v>
      </c>
      <c r="U83" s="322"/>
      <c r="V83" s="322"/>
      <c r="W83" s="359">
        <v>4.8</v>
      </c>
      <c r="X83" s="359"/>
      <c r="Y83" s="322">
        <v>314</v>
      </c>
      <c r="Z83" s="322"/>
      <c r="AA83" s="322"/>
      <c r="AB83" s="322">
        <v>8349529</v>
      </c>
      <c r="AC83" s="322"/>
      <c r="AD83" s="322"/>
      <c r="AE83" s="322"/>
      <c r="AF83" s="359">
        <v>69</v>
      </c>
      <c r="AG83" s="359"/>
      <c r="AH83" s="322">
        <v>5240991</v>
      </c>
      <c r="AI83" s="322"/>
      <c r="AJ83" s="322"/>
      <c r="AK83" s="322"/>
      <c r="AL83" s="322">
        <v>4876225</v>
      </c>
      <c r="AM83" s="322"/>
      <c r="AN83" s="322"/>
      <c r="AO83" s="322"/>
      <c r="AP83" s="359">
        <v>40.299999999999997</v>
      </c>
      <c r="AQ83" s="359"/>
      <c r="AR83" s="322">
        <v>4566007</v>
      </c>
      <c r="AS83" s="322"/>
      <c r="AT83" s="322"/>
      <c r="AU83" s="323"/>
    </row>
    <row r="84" spans="1:47" s="92" customFormat="1" ht="15" customHeight="1" collapsed="1">
      <c r="A84" s="169" t="s">
        <v>575</v>
      </c>
      <c r="B84" s="315">
        <v>49265</v>
      </c>
      <c r="C84" s="315"/>
      <c r="D84" s="315"/>
      <c r="E84" s="325">
        <v>0.4</v>
      </c>
      <c r="F84" s="325"/>
      <c r="G84" s="315">
        <v>18331</v>
      </c>
      <c r="H84" s="315"/>
      <c r="I84" s="315"/>
      <c r="J84" s="315">
        <v>154941</v>
      </c>
      <c r="K84" s="315"/>
      <c r="L84" s="315"/>
      <c r="M84" s="325">
        <v>1.3</v>
      </c>
      <c r="N84" s="325"/>
      <c r="O84" s="315">
        <v>381751</v>
      </c>
      <c r="P84" s="315"/>
      <c r="Q84" s="315"/>
      <c r="R84" s="325">
        <v>3.2</v>
      </c>
      <c r="S84" s="325"/>
      <c r="T84" s="315">
        <v>669466</v>
      </c>
      <c r="U84" s="315"/>
      <c r="V84" s="315"/>
      <c r="W84" s="325">
        <v>5.7</v>
      </c>
      <c r="X84" s="325"/>
      <c r="Y84" s="315">
        <v>56</v>
      </c>
      <c r="Z84" s="315"/>
      <c r="AA84" s="315"/>
      <c r="AB84" s="315">
        <v>7823882</v>
      </c>
      <c r="AC84" s="315"/>
      <c r="AD84" s="315"/>
      <c r="AE84" s="315"/>
      <c r="AF84" s="325">
        <v>66.5</v>
      </c>
      <c r="AG84" s="325"/>
      <c r="AH84" s="315">
        <v>4847609</v>
      </c>
      <c r="AI84" s="315"/>
      <c r="AJ84" s="315"/>
      <c r="AK84" s="315"/>
      <c r="AL84" s="315">
        <v>4591971</v>
      </c>
      <c r="AM84" s="315"/>
      <c r="AN84" s="315"/>
      <c r="AO84" s="315"/>
      <c r="AP84" s="325">
        <v>39.1</v>
      </c>
      <c r="AQ84" s="325"/>
      <c r="AR84" s="315">
        <v>4283260</v>
      </c>
      <c r="AS84" s="315"/>
      <c r="AT84" s="315"/>
      <c r="AU84" s="324"/>
    </row>
    <row r="85" spans="1:47" s="92" customFormat="1" ht="20.25" customHeight="1">
      <c r="A85" s="98" t="s">
        <v>231</v>
      </c>
      <c r="B85" s="311">
        <v>42573</v>
      </c>
      <c r="C85" s="311"/>
      <c r="D85" s="311"/>
      <c r="E85" s="326">
        <v>0.4</v>
      </c>
      <c r="F85" s="326"/>
      <c r="G85" s="311">
        <v>19393</v>
      </c>
      <c r="H85" s="311"/>
      <c r="I85" s="311"/>
      <c r="J85" s="311">
        <v>132168</v>
      </c>
      <c r="K85" s="311"/>
      <c r="L85" s="311"/>
      <c r="M85" s="326">
        <v>1.1000000000000001</v>
      </c>
      <c r="N85" s="326"/>
      <c r="O85" s="311">
        <v>420285</v>
      </c>
      <c r="P85" s="311"/>
      <c r="Q85" s="311"/>
      <c r="R85" s="326">
        <v>3.5</v>
      </c>
      <c r="S85" s="326"/>
      <c r="T85" s="311">
        <v>725487</v>
      </c>
      <c r="U85" s="311"/>
      <c r="V85" s="311"/>
      <c r="W85" s="326">
        <v>6.1</v>
      </c>
      <c r="X85" s="326"/>
      <c r="Y85" s="311">
        <v>31</v>
      </c>
      <c r="Z85" s="311"/>
      <c r="AA85" s="311"/>
      <c r="AB85" s="311">
        <v>8046467</v>
      </c>
      <c r="AC85" s="311"/>
      <c r="AD85" s="311"/>
      <c r="AE85" s="311"/>
      <c r="AF85" s="326">
        <v>67.2</v>
      </c>
      <c r="AG85" s="326"/>
      <c r="AH85" s="311">
        <v>4619618</v>
      </c>
      <c r="AI85" s="311"/>
      <c r="AJ85" s="311"/>
      <c r="AK85" s="311"/>
      <c r="AL85" s="311">
        <v>4386119</v>
      </c>
      <c r="AM85" s="311"/>
      <c r="AN85" s="311"/>
      <c r="AO85" s="311"/>
      <c r="AP85" s="326">
        <v>36.700000000000003</v>
      </c>
      <c r="AQ85" s="326"/>
      <c r="AR85" s="311">
        <v>4034155</v>
      </c>
      <c r="AS85" s="311"/>
      <c r="AT85" s="311"/>
      <c r="AU85" s="321"/>
    </row>
    <row r="86" spans="1:47" s="92" customFormat="1" ht="20.25" customHeight="1">
      <c r="A86" s="98" t="s">
        <v>232</v>
      </c>
      <c r="B86" s="311">
        <v>39063</v>
      </c>
      <c r="C86" s="311"/>
      <c r="D86" s="311"/>
      <c r="E86" s="326">
        <v>0.3</v>
      </c>
      <c r="F86" s="326"/>
      <c r="G86" s="311">
        <v>19639</v>
      </c>
      <c r="H86" s="311"/>
      <c r="I86" s="311"/>
      <c r="J86" s="311">
        <v>78021</v>
      </c>
      <c r="K86" s="311"/>
      <c r="L86" s="311"/>
      <c r="M86" s="326">
        <v>0.7</v>
      </c>
      <c r="N86" s="326"/>
      <c r="O86" s="311">
        <v>465879</v>
      </c>
      <c r="P86" s="311"/>
      <c r="Q86" s="311"/>
      <c r="R86" s="326">
        <v>4.0999999999999996</v>
      </c>
      <c r="S86" s="326"/>
      <c r="T86" s="311">
        <v>558197</v>
      </c>
      <c r="U86" s="311"/>
      <c r="V86" s="311"/>
      <c r="W86" s="326">
        <v>4.9000000000000004</v>
      </c>
      <c r="X86" s="326"/>
      <c r="Y86" s="311">
        <v>34</v>
      </c>
      <c r="Z86" s="311"/>
      <c r="AA86" s="311"/>
      <c r="AB86" s="311">
        <v>7759680</v>
      </c>
      <c r="AC86" s="311"/>
      <c r="AD86" s="311"/>
      <c r="AE86" s="311"/>
      <c r="AF86" s="326">
        <v>67.599999999999994</v>
      </c>
      <c r="AG86" s="326"/>
      <c r="AH86" s="311">
        <v>4355119</v>
      </c>
      <c r="AI86" s="311"/>
      <c r="AJ86" s="311"/>
      <c r="AK86" s="311"/>
      <c r="AL86" s="311">
        <v>4016164</v>
      </c>
      <c r="AM86" s="311"/>
      <c r="AN86" s="311"/>
      <c r="AO86" s="311"/>
      <c r="AP86" s="326">
        <v>35</v>
      </c>
      <c r="AQ86" s="326"/>
      <c r="AR86" s="311">
        <v>3695733</v>
      </c>
      <c r="AS86" s="311"/>
      <c r="AT86" s="311"/>
      <c r="AU86" s="321"/>
    </row>
    <row r="87" spans="1:47" s="92" customFormat="1" ht="20.25" customHeight="1">
      <c r="A87" s="98" t="s">
        <v>233</v>
      </c>
      <c r="B87" s="311">
        <v>70631</v>
      </c>
      <c r="C87" s="311"/>
      <c r="D87" s="311"/>
      <c r="E87" s="326">
        <v>0.7</v>
      </c>
      <c r="F87" s="326"/>
      <c r="G87" s="311">
        <v>19019</v>
      </c>
      <c r="H87" s="311"/>
      <c r="I87" s="311"/>
      <c r="J87" s="311">
        <v>74888</v>
      </c>
      <c r="K87" s="311"/>
      <c r="L87" s="311"/>
      <c r="M87" s="326">
        <v>0.7</v>
      </c>
      <c r="N87" s="326"/>
      <c r="O87" s="311">
        <v>319593</v>
      </c>
      <c r="P87" s="311"/>
      <c r="Q87" s="311"/>
      <c r="R87" s="326">
        <v>3.1</v>
      </c>
      <c r="S87" s="326"/>
      <c r="T87" s="311">
        <v>574212</v>
      </c>
      <c r="U87" s="311"/>
      <c r="V87" s="311"/>
      <c r="W87" s="326">
        <v>5.5</v>
      </c>
      <c r="X87" s="326"/>
      <c r="Y87" s="311">
        <v>29</v>
      </c>
      <c r="Z87" s="311"/>
      <c r="AA87" s="311"/>
      <c r="AB87" s="311">
        <v>6794188</v>
      </c>
      <c r="AC87" s="311"/>
      <c r="AD87" s="311"/>
      <c r="AE87" s="311"/>
      <c r="AF87" s="326">
        <v>65.3</v>
      </c>
      <c r="AG87" s="326"/>
      <c r="AH87" s="311">
        <v>4387102</v>
      </c>
      <c r="AI87" s="311"/>
      <c r="AJ87" s="311"/>
      <c r="AK87" s="311"/>
      <c r="AL87" s="311">
        <v>4011425</v>
      </c>
      <c r="AM87" s="311"/>
      <c r="AN87" s="311"/>
      <c r="AO87" s="311"/>
      <c r="AP87" s="326">
        <v>38.6</v>
      </c>
      <c r="AQ87" s="326"/>
      <c r="AR87" s="311">
        <v>3709236</v>
      </c>
      <c r="AS87" s="311"/>
      <c r="AT87" s="311"/>
      <c r="AU87" s="321"/>
    </row>
    <row r="88" spans="1:47" s="92" customFormat="1" ht="20.25" customHeight="1">
      <c r="A88" s="98" t="s">
        <v>234</v>
      </c>
      <c r="B88" s="311">
        <v>59245</v>
      </c>
      <c r="C88" s="311"/>
      <c r="D88" s="311"/>
      <c r="E88" s="326">
        <v>0.6</v>
      </c>
      <c r="F88" s="326"/>
      <c r="G88" s="311">
        <v>18419</v>
      </c>
      <c r="H88" s="311"/>
      <c r="I88" s="311"/>
      <c r="J88" s="311">
        <v>64790</v>
      </c>
      <c r="K88" s="311"/>
      <c r="L88" s="311"/>
      <c r="M88" s="326">
        <v>0.6</v>
      </c>
      <c r="N88" s="326"/>
      <c r="O88" s="311">
        <v>93825</v>
      </c>
      <c r="P88" s="311"/>
      <c r="Q88" s="311"/>
      <c r="R88" s="326">
        <v>0.9</v>
      </c>
      <c r="S88" s="326"/>
      <c r="T88" s="311">
        <v>578305</v>
      </c>
      <c r="U88" s="311"/>
      <c r="V88" s="311"/>
      <c r="W88" s="326">
        <v>5.7</v>
      </c>
      <c r="X88" s="326"/>
      <c r="Y88" s="311" t="s">
        <v>253</v>
      </c>
      <c r="Z88" s="311"/>
      <c r="AA88" s="311"/>
      <c r="AB88" s="311">
        <v>6709066</v>
      </c>
      <c r="AC88" s="311"/>
      <c r="AD88" s="311"/>
      <c r="AE88" s="311"/>
      <c r="AF88" s="326">
        <v>66.8</v>
      </c>
      <c r="AG88" s="326"/>
      <c r="AH88" s="311">
        <v>4360966</v>
      </c>
      <c r="AI88" s="311"/>
      <c r="AJ88" s="311"/>
      <c r="AK88" s="311"/>
      <c r="AL88" s="311">
        <v>3923523</v>
      </c>
      <c r="AM88" s="311"/>
      <c r="AN88" s="311"/>
      <c r="AO88" s="311"/>
      <c r="AP88" s="326">
        <v>39</v>
      </c>
      <c r="AQ88" s="326"/>
      <c r="AR88" s="311">
        <v>3611743</v>
      </c>
      <c r="AS88" s="311"/>
      <c r="AT88" s="311"/>
      <c r="AU88" s="321"/>
    </row>
    <row r="89" spans="1:47" s="92" customFormat="1" ht="20.25" customHeight="1">
      <c r="A89" s="98" t="s">
        <v>474</v>
      </c>
      <c r="B89" s="311">
        <v>75207</v>
      </c>
      <c r="C89" s="311"/>
      <c r="D89" s="311"/>
      <c r="E89" s="326">
        <v>0.8</v>
      </c>
      <c r="F89" s="326"/>
      <c r="G89" s="311">
        <v>20594</v>
      </c>
      <c r="H89" s="311"/>
      <c r="I89" s="311"/>
      <c r="J89" s="311">
        <v>89840</v>
      </c>
      <c r="K89" s="311"/>
      <c r="L89" s="311"/>
      <c r="M89" s="326">
        <v>0.9</v>
      </c>
      <c r="N89" s="326"/>
      <c r="O89" s="311">
        <v>629487</v>
      </c>
      <c r="P89" s="311"/>
      <c r="Q89" s="311"/>
      <c r="R89" s="326">
        <v>6.4</v>
      </c>
      <c r="S89" s="326"/>
      <c r="T89" s="311">
        <v>544770</v>
      </c>
      <c r="U89" s="311"/>
      <c r="V89" s="311"/>
      <c r="W89" s="326">
        <v>5.6</v>
      </c>
      <c r="X89" s="326"/>
      <c r="Y89" s="311" t="s">
        <v>482</v>
      </c>
      <c r="Z89" s="311"/>
      <c r="AA89" s="311"/>
      <c r="AB89" s="311">
        <v>5732059</v>
      </c>
      <c r="AC89" s="311"/>
      <c r="AD89" s="311"/>
      <c r="AE89" s="311"/>
      <c r="AF89" s="326">
        <v>58.4</v>
      </c>
      <c r="AG89" s="326"/>
      <c r="AH89" s="311">
        <v>3900963</v>
      </c>
      <c r="AI89" s="311"/>
      <c r="AJ89" s="311"/>
      <c r="AK89" s="311"/>
      <c r="AL89" s="311">
        <v>3672419</v>
      </c>
      <c r="AM89" s="311"/>
      <c r="AN89" s="311"/>
      <c r="AO89" s="311"/>
      <c r="AP89" s="326">
        <v>37.4</v>
      </c>
      <c r="AQ89" s="326"/>
      <c r="AR89" s="311">
        <v>3367720</v>
      </c>
      <c r="AS89" s="311"/>
      <c r="AT89" s="311"/>
      <c r="AU89" s="321"/>
    </row>
    <row r="90" spans="1:47" s="92" customFormat="1" ht="20.25" customHeight="1">
      <c r="A90" s="98" t="s">
        <v>475</v>
      </c>
      <c r="B90" s="311">
        <v>62769</v>
      </c>
      <c r="C90" s="311"/>
      <c r="D90" s="311"/>
      <c r="E90" s="326">
        <v>0.7</v>
      </c>
      <c r="F90" s="326"/>
      <c r="G90" s="311">
        <v>20317</v>
      </c>
      <c r="H90" s="311"/>
      <c r="I90" s="311"/>
      <c r="J90" s="311">
        <v>75530</v>
      </c>
      <c r="K90" s="311"/>
      <c r="L90" s="311"/>
      <c r="M90" s="326">
        <v>0.8</v>
      </c>
      <c r="N90" s="326"/>
      <c r="O90" s="311">
        <v>293949</v>
      </c>
      <c r="P90" s="311"/>
      <c r="Q90" s="311"/>
      <c r="R90" s="326">
        <v>3.1</v>
      </c>
      <c r="S90" s="326"/>
      <c r="T90" s="311">
        <v>621690</v>
      </c>
      <c r="U90" s="311"/>
      <c r="V90" s="311"/>
      <c r="W90" s="326">
        <v>6.5</v>
      </c>
      <c r="X90" s="326"/>
      <c r="Y90" s="311">
        <v>564</v>
      </c>
      <c r="Z90" s="311"/>
      <c r="AA90" s="311"/>
      <c r="AB90" s="311">
        <v>5901118</v>
      </c>
      <c r="AC90" s="311"/>
      <c r="AD90" s="311"/>
      <c r="AE90" s="311"/>
      <c r="AF90" s="326">
        <v>61.3</v>
      </c>
      <c r="AG90" s="326"/>
      <c r="AH90" s="311">
        <v>4011120</v>
      </c>
      <c r="AI90" s="311"/>
      <c r="AJ90" s="311"/>
      <c r="AK90" s="311"/>
      <c r="AL90" s="311">
        <v>3838618</v>
      </c>
      <c r="AM90" s="311"/>
      <c r="AN90" s="311"/>
      <c r="AO90" s="311"/>
      <c r="AP90" s="326">
        <v>39.9</v>
      </c>
      <c r="AQ90" s="326"/>
      <c r="AR90" s="311">
        <v>3516270</v>
      </c>
      <c r="AS90" s="311"/>
      <c r="AT90" s="311"/>
      <c r="AU90" s="321"/>
    </row>
    <row r="91" spans="1:47" s="92" customFormat="1" ht="20.25" customHeight="1">
      <c r="A91" s="98" t="s">
        <v>476</v>
      </c>
      <c r="B91" s="311">
        <v>44987</v>
      </c>
      <c r="C91" s="311"/>
      <c r="D91" s="311"/>
      <c r="E91" s="326">
        <v>0.4</v>
      </c>
      <c r="F91" s="326"/>
      <c r="G91" s="311">
        <v>20062</v>
      </c>
      <c r="H91" s="311"/>
      <c r="I91" s="311"/>
      <c r="J91" s="311">
        <v>77729</v>
      </c>
      <c r="K91" s="311"/>
      <c r="L91" s="311"/>
      <c r="M91" s="326">
        <v>0.7</v>
      </c>
      <c r="N91" s="326"/>
      <c r="O91" s="311">
        <v>155024</v>
      </c>
      <c r="P91" s="311"/>
      <c r="Q91" s="311"/>
      <c r="R91" s="326">
        <v>1.4</v>
      </c>
      <c r="S91" s="326"/>
      <c r="T91" s="311">
        <v>518280</v>
      </c>
      <c r="U91" s="311"/>
      <c r="V91" s="311"/>
      <c r="W91" s="326">
        <v>4.7</v>
      </c>
      <c r="X91" s="326"/>
      <c r="Y91" s="311">
        <v>823</v>
      </c>
      <c r="Z91" s="311"/>
      <c r="AA91" s="311"/>
      <c r="AB91" s="311">
        <v>7646983</v>
      </c>
      <c r="AC91" s="311"/>
      <c r="AD91" s="311"/>
      <c r="AE91" s="311"/>
      <c r="AF91" s="326">
        <v>69.599999999999994</v>
      </c>
      <c r="AG91" s="326"/>
      <c r="AH91" s="311">
        <v>4139987</v>
      </c>
      <c r="AI91" s="311"/>
      <c r="AJ91" s="311"/>
      <c r="AK91" s="311"/>
      <c r="AL91" s="311">
        <v>3983300</v>
      </c>
      <c r="AM91" s="311"/>
      <c r="AN91" s="311"/>
      <c r="AO91" s="311"/>
      <c r="AP91" s="326">
        <v>36.200000000000003</v>
      </c>
      <c r="AQ91" s="326"/>
      <c r="AR91" s="311">
        <v>3665347</v>
      </c>
      <c r="AS91" s="311"/>
      <c r="AT91" s="311"/>
      <c r="AU91" s="321"/>
    </row>
    <row r="92" spans="1:47" s="92" customFormat="1" ht="20.25" customHeight="1">
      <c r="A92" s="98" t="s">
        <v>477</v>
      </c>
      <c r="B92" s="311">
        <v>80970</v>
      </c>
      <c r="C92" s="311"/>
      <c r="D92" s="311"/>
      <c r="E92" s="326">
        <v>0.7</v>
      </c>
      <c r="F92" s="326"/>
      <c r="G92" s="311">
        <v>26338</v>
      </c>
      <c r="H92" s="311"/>
      <c r="I92" s="311"/>
      <c r="J92" s="311">
        <v>100493</v>
      </c>
      <c r="K92" s="311"/>
      <c r="L92" s="311"/>
      <c r="M92" s="326">
        <v>0.8</v>
      </c>
      <c r="N92" s="326"/>
      <c r="O92" s="311">
        <v>260177</v>
      </c>
      <c r="P92" s="311"/>
      <c r="Q92" s="311"/>
      <c r="R92" s="326">
        <v>2.2000000000000002</v>
      </c>
      <c r="S92" s="326"/>
      <c r="T92" s="311">
        <v>655046</v>
      </c>
      <c r="U92" s="311"/>
      <c r="V92" s="311"/>
      <c r="W92" s="326">
        <v>5.5</v>
      </c>
      <c r="X92" s="326"/>
      <c r="Y92" s="311">
        <v>8868</v>
      </c>
      <c r="Z92" s="311"/>
      <c r="AA92" s="311"/>
      <c r="AB92" s="311">
        <v>8181741</v>
      </c>
      <c r="AC92" s="311"/>
      <c r="AD92" s="311"/>
      <c r="AE92" s="311"/>
      <c r="AF92" s="326">
        <v>68.7</v>
      </c>
      <c r="AG92" s="326"/>
      <c r="AH92" s="311">
        <v>4434651</v>
      </c>
      <c r="AI92" s="311"/>
      <c r="AJ92" s="311"/>
      <c r="AK92" s="311"/>
      <c r="AL92" s="311">
        <v>4286439</v>
      </c>
      <c r="AM92" s="311"/>
      <c r="AN92" s="311"/>
      <c r="AO92" s="311"/>
      <c r="AP92" s="326">
        <v>36</v>
      </c>
      <c r="AQ92" s="326"/>
      <c r="AR92" s="311">
        <v>3956357</v>
      </c>
      <c r="AS92" s="311"/>
      <c r="AT92" s="311"/>
      <c r="AU92" s="321"/>
    </row>
    <row r="93" spans="1:47" s="158" customFormat="1" ht="20.25" customHeight="1">
      <c r="A93" s="167" t="s">
        <v>483</v>
      </c>
      <c r="B93" s="311">
        <v>55330</v>
      </c>
      <c r="C93" s="311"/>
      <c r="D93" s="311"/>
      <c r="E93" s="326">
        <v>0.5</v>
      </c>
      <c r="F93" s="326"/>
      <c r="G93" s="311">
        <v>21689</v>
      </c>
      <c r="H93" s="311"/>
      <c r="I93" s="311"/>
      <c r="J93" s="311">
        <v>119809</v>
      </c>
      <c r="K93" s="311"/>
      <c r="L93" s="311"/>
      <c r="M93" s="326">
        <v>1.1000000000000001</v>
      </c>
      <c r="N93" s="326"/>
      <c r="O93" s="311">
        <v>644604</v>
      </c>
      <c r="P93" s="311"/>
      <c r="Q93" s="311"/>
      <c r="R93" s="326">
        <v>5.9</v>
      </c>
      <c r="S93" s="326"/>
      <c r="T93" s="311">
        <v>524071</v>
      </c>
      <c r="U93" s="311"/>
      <c r="V93" s="311"/>
      <c r="W93" s="326">
        <v>4.8</v>
      </c>
      <c r="X93" s="326"/>
      <c r="Y93" s="311">
        <v>9442</v>
      </c>
      <c r="Z93" s="311"/>
      <c r="AA93" s="311"/>
      <c r="AB93" s="311">
        <v>6943123</v>
      </c>
      <c r="AC93" s="311"/>
      <c r="AD93" s="311"/>
      <c r="AE93" s="311"/>
      <c r="AF93" s="326">
        <v>63.2</v>
      </c>
      <c r="AG93" s="326"/>
      <c r="AH93" s="311">
        <v>4278871</v>
      </c>
      <c r="AI93" s="311"/>
      <c r="AJ93" s="311"/>
      <c r="AK93" s="311"/>
      <c r="AL93" s="311">
        <v>4164790</v>
      </c>
      <c r="AM93" s="311"/>
      <c r="AN93" s="311"/>
      <c r="AO93" s="311"/>
      <c r="AP93" s="326">
        <v>37.9</v>
      </c>
      <c r="AQ93" s="326"/>
      <c r="AR93" s="311">
        <v>3826737</v>
      </c>
      <c r="AS93" s="311"/>
      <c r="AT93" s="311"/>
      <c r="AU93" s="321"/>
    </row>
    <row r="94" spans="1:47" s="158" customFormat="1" ht="20.25" customHeight="1">
      <c r="A94" s="256" t="s">
        <v>576</v>
      </c>
      <c r="B94" s="365">
        <v>46211</v>
      </c>
      <c r="C94" s="365"/>
      <c r="D94" s="365"/>
      <c r="E94" s="366">
        <v>0.5</v>
      </c>
      <c r="F94" s="366"/>
      <c r="G94" s="365">
        <v>19742</v>
      </c>
      <c r="H94" s="365"/>
      <c r="I94" s="365"/>
      <c r="J94" s="365">
        <v>112561</v>
      </c>
      <c r="K94" s="365"/>
      <c r="L94" s="365"/>
      <c r="M94" s="366">
        <v>1.1000000000000001</v>
      </c>
      <c r="N94" s="366"/>
      <c r="O94" s="365">
        <v>93997</v>
      </c>
      <c r="P94" s="365"/>
      <c r="Q94" s="365"/>
      <c r="R94" s="366">
        <v>0.9</v>
      </c>
      <c r="S94" s="366"/>
      <c r="T94" s="365">
        <v>510177</v>
      </c>
      <c r="U94" s="365"/>
      <c r="V94" s="365"/>
      <c r="W94" s="366">
        <v>5.0999999999999996</v>
      </c>
      <c r="X94" s="366"/>
      <c r="Y94" s="365">
        <v>8168</v>
      </c>
      <c r="Z94" s="365"/>
      <c r="AA94" s="365"/>
      <c r="AB94" s="365">
        <v>6496815</v>
      </c>
      <c r="AC94" s="365"/>
      <c r="AD94" s="365"/>
      <c r="AE94" s="365"/>
      <c r="AF94" s="366">
        <v>65.2</v>
      </c>
      <c r="AG94" s="366"/>
      <c r="AH94" s="365">
        <v>4317330</v>
      </c>
      <c r="AI94" s="365"/>
      <c r="AJ94" s="365"/>
      <c r="AK94" s="365"/>
      <c r="AL94" s="365">
        <v>4244823</v>
      </c>
      <c r="AM94" s="365"/>
      <c r="AN94" s="365"/>
      <c r="AO94" s="365"/>
      <c r="AP94" s="366">
        <v>42.6</v>
      </c>
      <c r="AQ94" s="366"/>
      <c r="AR94" s="365">
        <v>3901536</v>
      </c>
      <c r="AS94" s="365"/>
      <c r="AT94" s="365"/>
      <c r="AU94" s="374"/>
    </row>
    <row r="95" spans="1:47" s="158" customFormat="1" ht="20.25" customHeight="1">
      <c r="A95" s="256" t="s">
        <v>577</v>
      </c>
      <c r="B95" s="365">
        <v>42697</v>
      </c>
      <c r="C95" s="365"/>
      <c r="D95" s="365"/>
      <c r="E95" s="366">
        <v>0.4</v>
      </c>
      <c r="F95" s="366"/>
      <c r="G95" s="365">
        <v>21310</v>
      </c>
      <c r="H95" s="365"/>
      <c r="I95" s="365"/>
      <c r="J95" s="365">
        <v>128315</v>
      </c>
      <c r="K95" s="365"/>
      <c r="L95" s="365"/>
      <c r="M95" s="366">
        <v>1.2</v>
      </c>
      <c r="N95" s="366"/>
      <c r="O95" s="365">
        <v>174972</v>
      </c>
      <c r="P95" s="365"/>
      <c r="Q95" s="365"/>
      <c r="R95" s="366">
        <v>1.7</v>
      </c>
      <c r="S95" s="366"/>
      <c r="T95" s="365">
        <v>574037</v>
      </c>
      <c r="U95" s="365"/>
      <c r="V95" s="365"/>
      <c r="W95" s="366">
        <v>5.5</v>
      </c>
      <c r="X95" s="366"/>
      <c r="Y95" s="365">
        <v>7857</v>
      </c>
      <c r="Z95" s="365"/>
      <c r="AA95" s="365"/>
      <c r="AB95" s="365">
        <v>6763700</v>
      </c>
      <c r="AC95" s="365"/>
      <c r="AD95" s="365"/>
      <c r="AE95" s="365"/>
      <c r="AF95" s="366">
        <v>65</v>
      </c>
      <c r="AG95" s="366"/>
      <c r="AH95" s="365">
        <v>4298711</v>
      </c>
      <c r="AI95" s="365"/>
      <c r="AJ95" s="365"/>
      <c r="AK95" s="365"/>
      <c r="AL95" s="365">
        <v>4223965</v>
      </c>
      <c r="AM95" s="365"/>
      <c r="AN95" s="365"/>
      <c r="AO95" s="365"/>
      <c r="AP95" s="366">
        <v>40.6</v>
      </c>
      <c r="AQ95" s="366"/>
      <c r="AR95" s="365">
        <v>3876488</v>
      </c>
      <c r="AS95" s="365"/>
      <c r="AT95" s="365"/>
      <c r="AU95" s="374"/>
    </row>
    <row r="96" spans="1:47" s="158" customFormat="1" ht="20.25" customHeight="1">
      <c r="A96" s="256" t="s">
        <v>578</v>
      </c>
      <c r="B96" s="365">
        <v>63331</v>
      </c>
      <c r="C96" s="365"/>
      <c r="D96" s="365"/>
      <c r="E96" s="366">
        <v>0.6</v>
      </c>
      <c r="F96" s="366"/>
      <c r="G96" s="365">
        <v>20750</v>
      </c>
      <c r="H96" s="365"/>
      <c r="I96" s="365"/>
      <c r="J96" s="365">
        <v>109482</v>
      </c>
      <c r="K96" s="365"/>
      <c r="L96" s="365"/>
      <c r="M96" s="366">
        <v>1</v>
      </c>
      <c r="N96" s="366"/>
      <c r="O96" s="365">
        <v>98124</v>
      </c>
      <c r="P96" s="365"/>
      <c r="Q96" s="365"/>
      <c r="R96" s="366">
        <v>0.9</v>
      </c>
      <c r="S96" s="366"/>
      <c r="T96" s="365">
        <v>509044</v>
      </c>
      <c r="U96" s="365"/>
      <c r="V96" s="365"/>
      <c r="W96" s="366">
        <v>4.8</v>
      </c>
      <c r="X96" s="366"/>
      <c r="Y96" s="365">
        <v>102</v>
      </c>
      <c r="Z96" s="365"/>
      <c r="AA96" s="365"/>
      <c r="AB96" s="365">
        <v>7113672</v>
      </c>
      <c r="AC96" s="365"/>
      <c r="AD96" s="365"/>
      <c r="AE96" s="365"/>
      <c r="AF96" s="366">
        <v>67.3</v>
      </c>
      <c r="AG96" s="366"/>
      <c r="AH96" s="365">
        <v>4272884</v>
      </c>
      <c r="AI96" s="365"/>
      <c r="AJ96" s="365"/>
      <c r="AK96" s="365"/>
      <c r="AL96" s="365">
        <v>4181376</v>
      </c>
      <c r="AM96" s="365"/>
      <c r="AN96" s="365"/>
      <c r="AO96" s="365"/>
      <c r="AP96" s="366">
        <v>39.5</v>
      </c>
      <c r="AQ96" s="366"/>
      <c r="AR96" s="365">
        <v>3829748</v>
      </c>
      <c r="AS96" s="365"/>
      <c r="AT96" s="365"/>
      <c r="AU96" s="374"/>
    </row>
    <row r="97" spans="1:47" s="158" customFormat="1" ht="20.25" customHeight="1">
      <c r="A97" s="256" t="s">
        <v>579</v>
      </c>
      <c r="B97" s="365">
        <v>49492</v>
      </c>
      <c r="C97" s="365"/>
      <c r="D97" s="365"/>
      <c r="E97" s="366">
        <v>0.5</v>
      </c>
      <c r="F97" s="366"/>
      <c r="G97" s="365">
        <v>20143</v>
      </c>
      <c r="H97" s="365"/>
      <c r="I97" s="365"/>
      <c r="J97" s="365">
        <v>145198</v>
      </c>
      <c r="K97" s="365"/>
      <c r="L97" s="365"/>
      <c r="M97" s="366">
        <v>1.4</v>
      </c>
      <c r="N97" s="366"/>
      <c r="O97" s="365">
        <v>69195</v>
      </c>
      <c r="P97" s="365"/>
      <c r="Q97" s="365"/>
      <c r="R97" s="366">
        <v>0.7</v>
      </c>
      <c r="S97" s="366"/>
      <c r="T97" s="365">
        <v>504710</v>
      </c>
      <c r="U97" s="365"/>
      <c r="V97" s="365"/>
      <c r="W97" s="366">
        <v>4.8</v>
      </c>
      <c r="X97" s="366"/>
      <c r="Y97" s="365">
        <v>92</v>
      </c>
      <c r="Z97" s="365"/>
      <c r="AA97" s="365"/>
      <c r="AB97" s="365">
        <v>6949695</v>
      </c>
      <c r="AC97" s="365"/>
      <c r="AD97" s="365"/>
      <c r="AE97" s="365"/>
      <c r="AF97" s="366">
        <v>66.7</v>
      </c>
      <c r="AG97" s="366"/>
      <c r="AH97" s="365">
        <v>4475902</v>
      </c>
      <c r="AI97" s="365"/>
      <c r="AJ97" s="365"/>
      <c r="AK97" s="365"/>
      <c r="AL97" s="365">
        <v>4258543</v>
      </c>
      <c r="AM97" s="365"/>
      <c r="AN97" s="365"/>
      <c r="AO97" s="365"/>
      <c r="AP97" s="366">
        <v>40.9</v>
      </c>
      <c r="AQ97" s="366"/>
      <c r="AR97" s="365">
        <v>3856907</v>
      </c>
      <c r="AS97" s="365"/>
      <c r="AT97" s="365"/>
      <c r="AU97" s="374"/>
    </row>
    <row r="98" spans="1:47" s="158" customFormat="1" ht="20.25" customHeight="1">
      <c r="A98" s="256" t="s">
        <v>580</v>
      </c>
      <c r="B98" s="365">
        <v>55307</v>
      </c>
      <c r="C98" s="365"/>
      <c r="D98" s="365"/>
      <c r="E98" s="366">
        <v>0.5</v>
      </c>
      <c r="F98" s="366"/>
      <c r="G98" s="365">
        <v>20633</v>
      </c>
      <c r="H98" s="365"/>
      <c r="I98" s="365"/>
      <c r="J98" s="365">
        <v>78681</v>
      </c>
      <c r="K98" s="365"/>
      <c r="L98" s="365"/>
      <c r="M98" s="366">
        <v>0.7</v>
      </c>
      <c r="N98" s="366"/>
      <c r="O98" s="365">
        <v>270820</v>
      </c>
      <c r="P98" s="365"/>
      <c r="Q98" s="365"/>
      <c r="R98" s="366">
        <v>2.4</v>
      </c>
      <c r="S98" s="366"/>
      <c r="T98" s="365">
        <v>588336</v>
      </c>
      <c r="U98" s="365"/>
      <c r="V98" s="365"/>
      <c r="W98" s="366">
        <v>5.2</v>
      </c>
      <c r="X98" s="366"/>
      <c r="Y98" s="365">
        <v>7295</v>
      </c>
      <c r="Z98" s="365"/>
      <c r="AA98" s="365"/>
      <c r="AB98" s="365">
        <v>7669284</v>
      </c>
      <c r="AC98" s="365"/>
      <c r="AD98" s="365"/>
      <c r="AE98" s="365"/>
      <c r="AF98" s="366">
        <v>67.599999999999994</v>
      </c>
      <c r="AG98" s="366"/>
      <c r="AH98" s="365">
        <v>4337012</v>
      </c>
      <c r="AI98" s="365"/>
      <c r="AJ98" s="365"/>
      <c r="AK98" s="365"/>
      <c r="AL98" s="365">
        <v>4143152</v>
      </c>
      <c r="AM98" s="365"/>
      <c r="AN98" s="365"/>
      <c r="AO98" s="365"/>
      <c r="AP98" s="366">
        <v>36.5</v>
      </c>
      <c r="AQ98" s="366"/>
      <c r="AR98" s="365">
        <v>3770466</v>
      </c>
      <c r="AS98" s="365"/>
      <c r="AT98" s="365"/>
      <c r="AU98" s="374"/>
    </row>
    <row r="99" spans="1:47" s="158" customFormat="1" ht="20.25" customHeight="1" thickBot="1">
      <c r="A99" s="31" t="s">
        <v>581</v>
      </c>
      <c r="B99" s="361">
        <v>43621</v>
      </c>
      <c r="C99" s="361"/>
      <c r="D99" s="361"/>
      <c r="E99" s="362">
        <v>0.4</v>
      </c>
      <c r="F99" s="362"/>
      <c r="G99" s="361">
        <v>19062</v>
      </c>
      <c r="H99" s="361"/>
      <c r="I99" s="361"/>
      <c r="J99" s="361">
        <v>54234</v>
      </c>
      <c r="K99" s="361"/>
      <c r="L99" s="361"/>
      <c r="M99" s="362">
        <v>0.5</v>
      </c>
      <c r="N99" s="362"/>
      <c r="O99" s="361">
        <v>85640</v>
      </c>
      <c r="P99" s="361"/>
      <c r="Q99" s="361"/>
      <c r="R99" s="362">
        <v>0.7</v>
      </c>
      <c r="S99" s="362"/>
      <c r="T99" s="361">
        <v>580583</v>
      </c>
      <c r="U99" s="361"/>
      <c r="V99" s="361"/>
      <c r="W99" s="362">
        <v>5.0999999999999996</v>
      </c>
      <c r="X99" s="362"/>
      <c r="Y99" s="361">
        <v>14594</v>
      </c>
      <c r="Z99" s="361"/>
      <c r="AA99" s="361"/>
      <c r="AB99" s="361">
        <v>7904205</v>
      </c>
      <c r="AC99" s="361"/>
      <c r="AD99" s="361"/>
      <c r="AE99" s="361"/>
      <c r="AF99" s="362">
        <v>69.400000000000006</v>
      </c>
      <c r="AG99" s="362"/>
      <c r="AH99" s="361">
        <v>4298840</v>
      </c>
      <c r="AI99" s="361"/>
      <c r="AJ99" s="361"/>
      <c r="AK99" s="361"/>
      <c r="AL99" s="361">
        <v>4061654</v>
      </c>
      <c r="AM99" s="361"/>
      <c r="AN99" s="361"/>
      <c r="AO99" s="361"/>
      <c r="AP99" s="362">
        <v>35.6</v>
      </c>
      <c r="AQ99" s="362"/>
      <c r="AR99" s="361">
        <v>3694689</v>
      </c>
      <c r="AS99" s="361"/>
      <c r="AT99" s="361"/>
      <c r="AU99" s="363"/>
    </row>
  </sheetData>
  <mergeCells count="1420">
    <mergeCell ref="B99:D99"/>
    <mergeCell ref="E99:F99"/>
    <mergeCell ref="G99:I99"/>
    <mergeCell ref="J99:L99"/>
    <mergeCell ref="M99:N99"/>
    <mergeCell ref="O99:Q99"/>
    <mergeCell ref="R99:S99"/>
    <mergeCell ref="T99:V99"/>
    <mergeCell ref="W99:X99"/>
    <mergeCell ref="Y99:AA99"/>
    <mergeCell ref="AB99:AE99"/>
    <mergeCell ref="AF99:AG99"/>
    <mergeCell ref="AH99:AK99"/>
    <mergeCell ref="AL99:AO99"/>
    <mergeCell ref="AP99:AQ99"/>
    <mergeCell ref="AR99:AU99"/>
    <mergeCell ref="B97:D97"/>
    <mergeCell ref="E97:F97"/>
    <mergeCell ref="G97:I97"/>
    <mergeCell ref="J97:L97"/>
    <mergeCell ref="M97:N97"/>
    <mergeCell ref="O97:Q97"/>
    <mergeCell ref="R97:S97"/>
    <mergeCell ref="T97:V97"/>
    <mergeCell ref="W97:X97"/>
    <mergeCell ref="Y97:AA97"/>
    <mergeCell ref="AB97:AE97"/>
    <mergeCell ref="AF97:AG97"/>
    <mergeCell ref="AH97:AK97"/>
    <mergeCell ref="AL97:AO97"/>
    <mergeCell ref="AP97:AQ97"/>
    <mergeCell ref="AR97:AU97"/>
    <mergeCell ref="B98:D98"/>
    <mergeCell ref="E98:F98"/>
    <mergeCell ref="G98:I98"/>
    <mergeCell ref="J98:L98"/>
    <mergeCell ref="M98:N98"/>
    <mergeCell ref="O98:Q98"/>
    <mergeCell ref="R98:S98"/>
    <mergeCell ref="T98:V98"/>
    <mergeCell ref="W98:X98"/>
    <mergeCell ref="Y98:AA98"/>
    <mergeCell ref="AB98:AE98"/>
    <mergeCell ref="AF98:AG98"/>
    <mergeCell ref="AH98:AK98"/>
    <mergeCell ref="AL98:AO98"/>
    <mergeCell ref="AP98:AQ98"/>
    <mergeCell ref="AR98:AU98"/>
    <mergeCell ref="B95:D95"/>
    <mergeCell ref="E95:F95"/>
    <mergeCell ref="G95:I95"/>
    <mergeCell ref="J95:L95"/>
    <mergeCell ref="M95:N95"/>
    <mergeCell ref="O95:Q95"/>
    <mergeCell ref="R95:S95"/>
    <mergeCell ref="T95:V95"/>
    <mergeCell ref="W95:X95"/>
    <mergeCell ref="Y95:AA95"/>
    <mergeCell ref="AB95:AE95"/>
    <mergeCell ref="AF95:AG95"/>
    <mergeCell ref="AH95:AK95"/>
    <mergeCell ref="AL95:AO95"/>
    <mergeCell ref="AP95:AQ95"/>
    <mergeCell ref="AR95:AU95"/>
    <mergeCell ref="B96:D96"/>
    <mergeCell ref="E96:F96"/>
    <mergeCell ref="G96:I96"/>
    <mergeCell ref="J96:L96"/>
    <mergeCell ref="M96:N96"/>
    <mergeCell ref="O96:Q96"/>
    <mergeCell ref="R96:S96"/>
    <mergeCell ref="T96:V96"/>
    <mergeCell ref="W96:X96"/>
    <mergeCell ref="Y96:AA96"/>
    <mergeCell ref="AB96:AE96"/>
    <mergeCell ref="AF96:AG96"/>
    <mergeCell ref="AH96:AK96"/>
    <mergeCell ref="AL96:AO96"/>
    <mergeCell ref="AP96:AQ96"/>
    <mergeCell ref="AR96:AU96"/>
    <mergeCell ref="B93:D93"/>
    <mergeCell ref="E93:F93"/>
    <mergeCell ref="G93:I93"/>
    <mergeCell ref="J93:L93"/>
    <mergeCell ref="M93:N93"/>
    <mergeCell ref="O93:Q93"/>
    <mergeCell ref="R93:S93"/>
    <mergeCell ref="T93:V93"/>
    <mergeCell ref="W93:X93"/>
    <mergeCell ref="Y93:AA93"/>
    <mergeCell ref="AB93:AE93"/>
    <mergeCell ref="AF93:AG93"/>
    <mergeCell ref="AH93:AK93"/>
    <mergeCell ref="AL93:AO93"/>
    <mergeCell ref="AP93:AQ93"/>
    <mergeCell ref="AR93:AU93"/>
    <mergeCell ref="B94:D94"/>
    <mergeCell ref="E94:F94"/>
    <mergeCell ref="G94:I94"/>
    <mergeCell ref="J94:L94"/>
    <mergeCell ref="M94:N94"/>
    <mergeCell ref="O94:Q94"/>
    <mergeCell ref="R94:S94"/>
    <mergeCell ref="T94:V94"/>
    <mergeCell ref="W94:X94"/>
    <mergeCell ref="Y94:AA94"/>
    <mergeCell ref="AB94:AE94"/>
    <mergeCell ref="AF94:AG94"/>
    <mergeCell ref="AH94:AK94"/>
    <mergeCell ref="AL94:AO94"/>
    <mergeCell ref="AP94:AQ94"/>
    <mergeCell ref="AR94:AU94"/>
    <mergeCell ref="W48:Z48"/>
    <mergeCell ref="AA48:AB48"/>
    <mergeCell ref="AC48:AF48"/>
    <mergeCell ref="AG48:AI48"/>
    <mergeCell ref="AJ48:AK48"/>
    <mergeCell ref="AL48:AN48"/>
    <mergeCell ref="AO48:AQ48"/>
    <mergeCell ref="AR48:AS48"/>
    <mergeCell ref="AT48:AV48"/>
    <mergeCell ref="B49:E49"/>
    <mergeCell ref="F49:H49"/>
    <mergeCell ref="I49:L49"/>
    <mergeCell ref="M49:P49"/>
    <mergeCell ref="Q49:R49"/>
    <mergeCell ref="S49:V49"/>
    <mergeCell ref="W49:Z49"/>
    <mergeCell ref="AJ49:AK49"/>
    <mergeCell ref="AL49:AN49"/>
    <mergeCell ref="AO49:AQ49"/>
    <mergeCell ref="AR49:AS49"/>
    <mergeCell ref="AT49:AV49"/>
    <mergeCell ref="AG46:AI46"/>
    <mergeCell ref="AJ46:AK46"/>
    <mergeCell ref="AL46:AN46"/>
    <mergeCell ref="AO46:AQ46"/>
    <mergeCell ref="AR46:AS46"/>
    <mergeCell ref="AT46:AV46"/>
    <mergeCell ref="B47:E47"/>
    <mergeCell ref="F47:H47"/>
    <mergeCell ref="I47:L47"/>
    <mergeCell ref="M47:P47"/>
    <mergeCell ref="Q47:R47"/>
    <mergeCell ref="S47:V47"/>
    <mergeCell ref="W47:Z47"/>
    <mergeCell ref="AA47:AB47"/>
    <mergeCell ref="AC47:AF47"/>
    <mergeCell ref="AG47:AI47"/>
    <mergeCell ref="AJ47:AK47"/>
    <mergeCell ref="AL47:AN47"/>
    <mergeCell ref="AO47:AQ47"/>
    <mergeCell ref="AR47:AS47"/>
    <mergeCell ref="AT47:AV47"/>
    <mergeCell ref="AL44:AN44"/>
    <mergeCell ref="AO44:AQ44"/>
    <mergeCell ref="AR44:AS44"/>
    <mergeCell ref="AT44:AV44"/>
    <mergeCell ref="B45:E45"/>
    <mergeCell ref="F45:H45"/>
    <mergeCell ref="I45:L45"/>
    <mergeCell ref="M45:P45"/>
    <mergeCell ref="Q45:R45"/>
    <mergeCell ref="S45:V45"/>
    <mergeCell ref="W45:Z45"/>
    <mergeCell ref="AA45:AB45"/>
    <mergeCell ref="AC45:AF45"/>
    <mergeCell ref="AG45:AI45"/>
    <mergeCell ref="AJ45:AK45"/>
    <mergeCell ref="AL45:AN45"/>
    <mergeCell ref="AO45:AQ45"/>
    <mergeCell ref="AR45:AS45"/>
    <mergeCell ref="AT45:AV45"/>
    <mergeCell ref="R90:S90"/>
    <mergeCell ref="R91:S91"/>
    <mergeCell ref="R89:S89"/>
    <mergeCell ref="T83:V83"/>
    <mergeCell ref="T84:V84"/>
    <mergeCell ref="T85:V85"/>
    <mergeCell ref="T86:V86"/>
    <mergeCell ref="T87:V87"/>
    <mergeCell ref="T88:V88"/>
    <mergeCell ref="T89:V89"/>
    <mergeCell ref="R80:S80"/>
    <mergeCell ref="R81:S81"/>
    <mergeCell ref="R82:S82"/>
    <mergeCell ref="R77:S77"/>
    <mergeCell ref="R78:S78"/>
    <mergeCell ref="R79:S79"/>
    <mergeCell ref="T78:V78"/>
    <mergeCell ref="T79:V79"/>
    <mergeCell ref="T80:V80"/>
    <mergeCell ref="T81:V81"/>
    <mergeCell ref="T82:V82"/>
    <mergeCell ref="M59:N59"/>
    <mergeCell ref="M60:N60"/>
    <mergeCell ref="M61:N61"/>
    <mergeCell ref="M76:N76"/>
    <mergeCell ref="M77:N77"/>
    <mergeCell ref="M78:N78"/>
    <mergeCell ref="M79:N79"/>
    <mergeCell ref="M68:N68"/>
    <mergeCell ref="M69:N69"/>
    <mergeCell ref="M72:N72"/>
    <mergeCell ref="M73:N73"/>
    <mergeCell ref="O82:Q82"/>
    <mergeCell ref="R68:S68"/>
    <mergeCell ref="R69:S69"/>
    <mergeCell ref="R70:S70"/>
    <mergeCell ref="R65:S65"/>
    <mergeCell ref="R66:S66"/>
    <mergeCell ref="R67:S67"/>
    <mergeCell ref="R74:S74"/>
    <mergeCell ref="R75:S75"/>
    <mergeCell ref="R76:S76"/>
    <mergeCell ref="R71:S71"/>
    <mergeCell ref="R72:S72"/>
    <mergeCell ref="R73:S73"/>
    <mergeCell ref="O74:Q74"/>
    <mergeCell ref="O75:Q75"/>
    <mergeCell ref="O79:Q79"/>
    <mergeCell ref="O80:Q80"/>
    <mergeCell ref="O81:Q81"/>
    <mergeCell ref="F37:H37"/>
    <mergeCell ref="F38:H38"/>
    <mergeCell ref="F39:H39"/>
    <mergeCell ref="B40:E40"/>
    <mergeCell ref="F40:H40"/>
    <mergeCell ref="F41:H41"/>
    <mergeCell ref="F42:H42"/>
    <mergeCell ref="F43:H43"/>
    <mergeCell ref="B65:D65"/>
    <mergeCell ref="B53:I53"/>
    <mergeCell ref="B44:E44"/>
    <mergeCell ref="F44:H44"/>
    <mergeCell ref="I44:L44"/>
    <mergeCell ref="B46:E46"/>
    <mergeCell ref="F46:H46"/>
    <mergeCell ref="I46:L46"/>
    <mergeCell ref="B48:E48"/>
    <mergeCell ref="F48:H48"/>
    <mergeCell ref="I48:L48"/>
    <mergeCell ref="E56:F56"/>
    <mergeCell ref="E57:F57"/>
    <mergeCell ref="E58:F58"/>
    <mergeCell ref="E59:F59"/>
    <mergeCell ref="E60:F60"/>
    <mergeCell ref="E61:F61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E89:F89"/>
    <mergeCell ref="E90:F90"/>
    <mergeCell ref="E91:F91"/>
    <mergeCell ref="E87:F87"/>
    <mergeCell ref="E88:F88"/>
    <mergeCell ref="E71:F71"/>
    <mergeCell ref="E72:F72"/>
    <mergeCell ref="B73:D73"/>
    <mergeCell ref="E79:F79"/>
    <mergeCell ref="E80:F80"/>
    <mergeCell ref="E81:F81"/>
    <mergeCell ref="E82:F82"/>
    <mergeCell ref="E83:F83"/>
    <mergeCell ref="E84:F84"/>
    <mergeCell ref="E85:F85"/>
    <mergeCell ref="A52:A55"/>
    <mergeCell ref="B58:D58"/>
    <mergeCell ref="B85:D85"/>
    <mergeCell ref="B86:D86"/>
    <mergeCell ref="B87:D87"/>
    <mergeCell ref="B66:D66"/>
    <mergeCell ref="A3:A6"/>
    <mergeCell ref="B18:E18"/>
    <mergeCell ref="B19:E19"/>
    <mergeCell ref="B20:E20"/>
    <mergeCell ref="B21:E21"/>
    <mergeCell ref="F22:H22"/>
    <mergeCell ref="F23:H23"/>
    <mergeCell ref="F24:H24"/>
    <mergeCell ref="F25:H25"/>
    <mergeCell ref="F26:H26"/>
    <mergeCell ref="F27:H27"/>
    <mergeCell ref="F28:H28"/>
    <mergeCell ref="F29:H29"/>
    <mergeCell ref="B9:E9"/>
    <mergeCell ref="B10:E10"/>
    <mergeCell ref="B11:E11"/>
    <mergeCell ref="B12:E12"/>
    <mergeCell ref="B13:E13"/>
    <mergeCell ref="B24:E24"/>
    <mergeCell ref="B36:E36"/>
    <mergeCell ref="B25:E25"/>
    <mergeCell ref="B37:E37"/>
    <mergeCell ref="B38:E38"/>
    <mergeCell ref="B39:E39"/>
    <mergeCell ref="B57:D57"/>
    <mergeCell ref="B59:D59"/>
    <mergeCell ref="F5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B5:E6"/>
    <mergeCell ref="B8:E8"/>
    <mergeCell ref="B14:E14"/>
    <mergeCell ref="B15:E15"/>
    <mergeCell ref="B16:E16"/>
    <mergeCell ref="B17:E17"/>
    <mergeCell ref="B7:E7"/>
    <mergeCell ref="E76:F76"/>
    <mergeCell ref="G76:I76"/>
    <mergeCell ref="F30:H30"/>
    <mergeCell ref="E54:F55"/>
    <mergeCell ref="F33:H33"/>
    <mergeCell ref="F34:H34"/>
    <mergeCell ref="F35:H35"/>
    <mergeCell ref="F36:H36"/>
    <mergeCell ref="B34:E34"/>
    <mergeCell ref="B35:E35"/>
    <mergeCell ref="B60:D60"/>
    <mergeCell ref="B61:D61"/>
    <mergeCell ref="B62:D62"/>
    <mergeCell ref="F31:H31"/>
    <mergeCell ref="F32:H32"/>
    <mergeCell ref="B30:E30"/>
    <mergeCell ref="B31:E31"/>
    <mergeCell ref="B32:E32"/>
    <mergeCell ref="G70:I70"/>
    <mergeCell ref="G71:I71"/>
    <mergeCell ref="G72:I72"/>
    <mergeCell ref="G73:I73"/>
    <mergeCell ref="G74:I74"/>
    <mergeCell ref="G75:I75"/>
    <mergeCell ref="E70:F70"/>
    <mergeCell ref="E62:F62"/>
    <mergeCell ref="E63:F63"/>
    <mergeCell ref="E64:F64"/>
    <mergeCell ref="E65:F65"/>
    <mergeCell ref="E66:F66"/>
    <mergeCell ref="B54:D55"/>
    <mergeCell ref="B56:D56"/>
    <mergeCell ref="E86:F86"/>
    <mergeCell ref="E92:F92"/>
    <mergeCell ref="I5:L5"/>
    <mergeCell ref="M5:P6"/>
    <mergeCell ref="M17:P17"/>
    <mergeCell ref="I6:L6"/>
    <mergeCell ref="I7:L7"/>
    <mergeCell ref="I8:L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E77:F77"/>
    <mergeCell ref="E78:F78"/>
    <mergeCell ref="B26:E26"/>
    <mergeCell ref="B27:E27"/>
    <mergeCell ref="B22:E22"/>
    <mergeCell ref="B23:E23"/>
    <mergeCell ref="B33:E33"/>
    <mergeCell ref="B28:E28"/>
    <mergeCell ref="B29:E29"/>
    <mergeCell ref="M84:N84"/>
    <mergeCell ref="M85:N85"/>
    <mergeCell ref="M86:N86"/>
    <mergeCell ref="M87:N87"/>
    <mergeCell ref="M88:N88"/>
    <mergeCell ref="M92:N92"/>
    <mergeCell ref="M16:P16"/>
    <mergeCell ref="M20:P20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G90:I90"/>
    <mergeCell ref="G89:I89"/>
    <mergeCell ref="J78:L78"/>
    <mergeCell ref="J79:L79"/>
    <mergeCell ref="O76:Q76"/>
    <mergeCell ref="O77:Q77"/>
    <mergeCell ref="O78:Q78"/>
    <mergeCell ref="J90:L90"/>
    <mergeCell ref="J89:L89"/>
    <mergeCell ref="M38:P38"/>
    <mergeCell ref="M62:N62"/>
    <mergeCell ref="M63:N63"/>
    <mergeCell ref="M64:N64"/>
    <mergeCell ref="M65:N65"/>
    <mergeCell ref="M66:N66"/>
    <mergeCell ref="I42:L42"/>
    <mergeCell ref="I43:L43"/>
    <mergeCell ref="I50:L50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G77:I77"/>
    <mergeCell ref="G78:I78"/>
    <mergeCell ref="G79:I79"/>
    <mergeCell ref="G80:I80"/>
    <mergeCell ref="B3:L4"/>
    <mergeCell ref="B41:E41"/>
    <mergeCell ref="B42:E42"/>
    <mergeCell ref="B43:E43"/>
    <mergeCell ref="B50:E50"/>
    <mergeCell ref="B67:D67"/>
    <mergeCell ref="B68:D68"/>
    <mergeCell ref="B69:D69"/>
    <mergeCell ref="B70:D70"/>
    <mergeCell ref="F50:H50"/>
    <mergeCell ref="E67:F67"/>
    <mergeCell ref="E68:F68"/>
    <mergeCell ref="E69:F69"/>
    <mergeCell ref="E73:F73"/>
    <mergeCell ref="E74:F74"/>
    <mergeCell ref="E75:F75"/>
    <mergeCell ref="Q9:R9"/>
    <mergeCell ref="Q10:R10"/>
    <mergeCell ref="Q11:R11"/>
    <mergeCell ref="Q12:R12"/>
    <mergeCell ref="Q13:R13"/>
    <mergeCell ref="Q14:R14"/>
    <mergeCell ref="R54:S55"/>
    <mergeCell ref="R56:S56"/>
    <mergeCell ref="R57:S57"/>
    <mergeCell ref="R83:S83"/>
    <mergeCell ref="T74:V74"/>
    <mergeCell ref="T75:V75"/>
    <mergeCell ref="T76:V76"/>
    <mergeCell ref="T77:V77"/>
    <mergeCell ref="M54:N55"/>
    <mergeCell ref="M30:P30"/>
    <mergeCell ref="M34:P34"/>
    <mergeCell ref="R62:S62"/>
    <mergeCell ref="R63:S63"/>
    <mergeCell ref="R64:S64"/>
    <mergeCell ref="R58:S58"/>
    <mergeCell ref="S16:V16"/>
    <mergeCell ref="M74:N74"/>
    <mergeCell ref="M75:N75"/>
    <mergeCell ref="M80:N80"/>
    <mergeCell ref="M81:N81"/>
    <mergeCell ref="M82:N82"/>
    <mergeCell ref="M83:N83"/>
    <mergeCell ref="M67:N67"/>
    <mergeCell ref="M56:N56"/>
    <mergeCell ref="M57:N57"/>
    <mergeCell ref="M58:N58"/>
    <mergeCell ref="M18:P18"/>
    <mergeCell ref="S18:V18"/>
    <mergeCell ref="M19:P19"/>
    <mergeCell ref="S19:V19"/>
    <mergeCell ref="Q16:R16"/>
    <mergeCell ref="Q17:R17"/>
    <mergeCell ref="Q18:R18"/>
    <mergeCell ref="Q19:R19"/>
    <mergeCell ref="S12:V12"/>
    <mergeCell ref="M13:P13"/>
    <mergeCell ref="S13:V13"/>
    <mergeCell ref="M14:P14"/>
    <mergeCell ref="S14:V14"/>
    <mergeCell ref="M15:P15"/>
    <mergeCell ref="S15:V15"/>
    <mergeCell ref="Q15:R15"/>
    <mergeCell ref="S5:V5"/>
    <mergeCell ref="S6:V6"/>
    <mergeCell ref="M7:P7"/>
    <mergeCell ref="S7:V7"/>
    <mergeCell ref="M8:P8"/>
    <mergeCell ref="S8:V8"/>
    <mergeCell ref="M9:P9"/>
    <mergeCell ref="S9:V9"/>
    <mergeCell ref="M10:P10"/>
    <mergeCell ref="S10:V10"/>
    <mergeCell ref="M11:P11"/>
    <mergeCell ref="S11:V11"/>
    <mergeCell ref="M12:P12"/>
    <mergeCell ref="Q5:R6"/>
    <mergeCell ref="Q7:R7"/>
    <mergeCell ref="Q8:R8"/>
    <mergeCell ref="M24:P24"/>
    <mergeCell ref="S24:V24"/>
    <mergeCell ref="M25:P25"/>
    <mergeCell ref="S25:V25"/>
    <mergeCell ref="M26:P26"/>
    <mergeCell ref="S26:V26"/>
    <mergeCell ref="Q24:R24"/>
    <mergeCell ref="Q25:R25"/>
    <mergeCell ref="Q26:R26"/>
    <mergeCell ref="S20:V20"/>
    <mergeCell ref="M21:P21"/>
    <mergeCell ref="S21:V21"/>
    <mergeCell ref="M22:P22"/>
    <mergeCell ref="S22:V22"/>
    <mergeCell ref="M23:P23"/>
    <mergeCell ref="S23:V23"/>
    <mergeCell ref="Q20:R20"/>
    <mergeCell ref="Q21:R21"/>
    <mergeCell ref="Q22:R22"/>
    <mergeCell ref="Q23:R23"/>
    <mergeCell ref="M31:P31"/>
    <mergeCell ref="S31:V31"/>
    <mergeCell ref="M32:P32"/>
    <mergeCell ref="S32:V32"/>
    <mergeCell ref="M33:P33"/>
    <mergeCell ref="S33:V33"/>
    <mergeCell ref="Q30:R30"/>
    <mergeCell ref="Q31:R31"/>
    <mergeCell ref="Q32:R32"/>
    <mergeCell ref="Q33:R33"/>
    <mergeCell ref="M27:P27"/>
    <mergeCell ref="S27:V27"/>
    <mergeCell ref="M28:P28"/>
    <mergeCell ref="S28:V28"/>
    <mergeCell ref="M29:P29"/>
    <mergeCell ref="S29:V29"/>
    <mergeCell ref="Q27:R27"/>
    <mergeCell ref="Q28:R28"/>
    <mergeCell ref="Q29:R29"/>
    <mergeCell ref="M44:P44"/>
    <mergeCell ref="Q44:R44"/>
    <mergeCell ref="S44:V44"/>
    <mergeCell ref="M46:P46"/>
    <mergeCell ref="Q46:R46"/>
    <mergeCell ref="S46:V46"/>
    <mergeCell ref="M48:P48"/>
    <mergeCell ref="Q48:R48"/>
    <mergeCell ref="S48:V48"/>
    <mergeCell ref="S34:V34"/>
    <mergeCell ref="M35:P35"/>
    <mergeCell ref="S35:V35"/>
    <mergeCell ref="M36:P36"/>
    <mergeCell ref="S36:V36"/>
    <mergeCell ref="M37:P37"/>
    <mergeCell ref="S37:V37"/>
    <mergeCell ref="Q34:R34"/>
    <mergeCell ref="Q35:R35"/>
    <mergeCell ref="Q36:R36"/>
    <mergeCell ref="Q37:R37"/>
    <mergeCell ref="AC13:AF13"/>
    <mergeCell ref="W14:Z14"/>
    <mergeCell ref="AC14:AF14"/>
    <mergeCell ref="W15:Z15"/>
    <mergeCell ref="AC15:AF15"/>
    <mergeCell ref="W16:Z16"/>
    <mergeCell ref="AC16:AF16"/>
    <mergeCell ref="AA13:AB13"/>
    <mergeCell ref="AA14:AB14"/>
    <mergeCell ref="AA15:AB15"/>
    <mergeCell ref="AA16:AB16"/>
    <mergeCell ref="W43:Z43"/>
    <mergeCell ref="AC43:AF43"/>
    <mergeCell ref="W50:Z50"/>
    <mergeCell ref="AC50:AF50"/>
    <mergeCell ref="AA43:AB43"/>
    <mergeCell ref="S42:V42"/>
    <mergeCell ref="S43:V43"/>
    <mergeCell ref="S50:V50"/>
    <mergeCell ref="S38:V38"/>
    <mergeCell ref="S39:V39"/>
    <mergeCell ref="S40:V40"/>
    <mergeCell ref="S41:V41"/>
    <mergeCell ref="S30:V30"/>
    <mergeCell ref="S17:V17"/>
    <mergeCell ref="W18:Z18"/>
    <mergeCell ref="AC18:AF18"/>
    <mergeCell ref="W19:Z19"/>
    <mergeCell ref="AC19:AF1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O88:Q88"/>
    <mergeCell ref="M42:P42"/>
    <mergeCell ref="G81:I81"/>
    <mergeCell ref="W21:Z21"/>
    <mergeCell ref="W25:Z25"/>
    <mergeCell ref="W29:Z29"/>
    <mergeCell ref="W33:Z33"/>
    <mergeCell ref="M43:P43"/>
    <mergeCell ref="M50:P50"/>
    <mergeCell ref="Q42:R42"/>
    <mergeCell ref="Q43:R43"/>
    <mergeCell ref="Q50:R50"/>
    <mergeCell ref="M39:P39"/>
    <mergeCell ref="M40:P40"/>
    <mergeCell ref="M41:P41"/>
    <mergeCell ref="Q38:R38"/>
    <mergeCell ref="Q39:R39"/>
    <mergeCell ref="Q40:R40"/>
    <mergeCell ref="Q41:R41"/>
    <mergeCell ref="AA26:AB26"/>
    <mergeCell ref="AA27:AB27"/>
    <mergeCell ref="AA28:AB28"/>
    <mergeCell ref="AC11:AF11"/>
    <mergeCell ref="W12:Z12"/>
    <mergeCell ref="AC12:AF12"/>
    <mergeCell ref="AA9:AB9"/>
    <mergeCell ref="AA10:AB10"/>
    <mergeCell ref="AA11:AB11"/>
    <mergeCell ref="AA12:AB12"/>
    <mergeCell ref="AC21:AF21"/>
    <mergeCell ref="W22:Z22"/>
    <mergeCell ref="AC22:AF22"/>
    <mergeCell ref="AC9:AF9"/>
    <mergeCell ref="W10:Z10"/>
    <mergeCell ref="AC10:AF10"/>
    <mergeCell ref="W11:Z11"/>
    <mergeCell ref="W20:Z20"/>
    <mergeCell ref="AC20:AF20"/>
    <mergeCell ref="AA17:AB17"/>
    <mergeCell ref="AA18:AB18"/>
    <mergeCell ref="AA19:AB19"/>
    <mergeCell ref="AA20:AB20"/>
    <mergeCell ref="W23:Z23"/>
    <mergeCell ref="AC23:AF23"/>
    <mergeCell ref="W24:Z24"/>
    <mergeCell ref="AC24:AF24"/>
    <mergeCell ref="AA21:AB21"/>
    <mergeCell ref="AA22:AB22"/>
    <mergeCell ref="AA23:AB23"/>
    <mergeCell ref="AA24:AB24"/>
    <mergeCell ref="AC17:AF17"/>
    <mergeCell ref="AG15:AI15"/>
    <mergeCell ref="AG16:AI16"/>
    <mergeCell ref="AG17:AI17"/>
    <mergeCell ref="AA41:AB41"/>
    <mergeCell ref="AA42:AB42"/>
    <mergeCell ref="AG21:AI21"/>
    <mergeCell ref="AG22:AI22"/>
    <mergeCell ref="AG23:AI23"/>
    <mergeCell ref="AG42:AI42"/>
    <mergeCell ref="AG39:AI39"/>
    <mergeCell ref="AG40:AI40"/>
    <mergeCell ref="AG18:AI18"/>
    <mergeCell ref="AG19:AI19"/>
    <mergeCell ref="AC5:AF5"/>
    <mergeCell ref="AC6:AF6"/>
    <mergeCell ref="W7:Z7"/>
    <mergeCell ref="AC7:AF7"/>
    <mergeCell ref="W8:Z8"/>
    <mergeCell ref="AC8:AF8"/>
    <mergeCell ref="AA5:AB6"/>
    <mergeCell ref="AA7:AB7"/>
    <mergeCell ref="AA8:AB8"/>
    <mergeCell ref="W5:Z6"/>
    <mergeCell ref="W9:Z9"/>
    <mergeCell ref="W13:Z13"/>
    <mergeCell ref="W17:Z17"/>
    <mergeCell ref="AC26:AF26"/>
    <mergeCell ref="W27:Z27"/>
    <mergeCell ref="AC27:AF27"/>
    <mergeCell ref="W28:Z28"/>
    <mergeCell ref="AC28:AF28"/>
    <mergeCell ref="AA25:AB25"/>
    <mergeCell ref="AA50:AB50"/>
    <mergeCell ref="AC37:AF37"/>
    <mergeCell ref="W38:Z38"/>
    <mergeCell ref="AC38:AF38"/>
    <mergeCell ref="W39:Z39"/>
    <mergeCell ref="AC39:AF39"/>
    <mergeCell ref="W40:Z40"/>
    <mergeCell ref="AC40:AF40"/>
    <mergeCell ref="AA37:AB37"/>
    <mergeCell ref="AA38:AB38"/>
    <mergeCell ref="AA39:AB39"/>
    <mergeCell ref="AA40:AB40"/>
    <mergeCell ref="W37:Z37"/>
    <mergeCell ref="W41:Z41"/>
    <mergeCell ref="W44:Z44"/>
    <mergeCell ref="AA44:AB44"/>
    <mergeCell ref="AC44:AF44"/>
    <mergeCell ref="W46:Z46"/>
    <mergeCell ref="AA46:AB46"/>
    <mergeCell ref="AC46:AF46"/>
    <mergeCell ref="AA49:AB49"/>
    <mergeCell ref="AC49:AF49"/>
    <mergeCell ref="AC41:AF41"/>
    <mergeCell ref="W42:Z42"/>
    <mergeCell ref="AC42:AF42"/>
    <mergeCell ref="AG50:AI50"/>
    <mergeCell ref="AJ5:AK6"/>
    <mergeCell ref="AJ7:AK7"/>
    <mergeCell ref="AJ8:AK8"/>
    <mergeCell ref="AJ9:AK9"/>
    <mergeCell ref="AJ10:AK10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0:AK20"/>
    <mergeCell ref="AJ21:AK21"/>
    <mergeCell ref="AJ22:AK22"/>
    <mergeCell ref="AJ23:AK23"/>
    <mergeCell ref="AJ24:AK24"/>
    <mergeCell ref="AJ25:AK25"/>
    <mergeCell ref="AJ26:AK26"/>
    <mergeCell ref="AG33:AI33"/>
    <mergeCell ref="AG34:AI34"/>
    <mergeCell ref="AG44:AI44"/>
    <mergeCell ref="AJ44:AK44"/>
    <mergeCell ref="AG49:AI49"/>
    <mergeCell ref="AG35:AI35"/>
    <mergeCell ref="AG36:AI36"/>
    <mergeCell ref="AG37:AI37"/>
    <mergeCell ref="AG38:AI38"/>
    <mergeCell ref="AG10:AI10"/>
    <mergeCell ref="AL5:AN5"/>
    <mergeCell ref="AL6:AN6"/>
    <mergeCell ref="AL7:AN7"/>
    <mergeCell ref="AL8:AN8"/>
    <mergeCell ref="AL9:AN9"/>
    <mergeCell ref="AL10:AN10"/>
    <mergeCell ref="AL11:AN11"/>
    <mergeCell ref="AL12:AN12"/>
    <mergeCell ref="AL13:AN13"/>
    <mergeCell ref="AJ36:AK36"/>
    <mergeCell ref="AJ37:AK37"/>
    <mergeCell ref="AJ38:AK38"/>
    <mergeCell ref="AJ39:AK39"/>
    <mergeCell ref="AJ40:AK40"/>
    <mergeCell ref="AL14:AN14"/>
    <mergeCell ref="AL15:AN15"/>
    <mergeCell ref="AL16:AN16"/>
    <mergeCell ref="AL17:AN17"/>
    <mergeCell ref="AL18:AN18"/>
    <mergeCell ref="AL19:AN19"/>
    <mergeCell ref="AL20:AN20"/>
    <mergeCell ref="AL21:AN21"/>
    <mergeCell ref="AL22:AN22"/>
    <mergeCell ref="AL40:AN40"/>
    <mergeCell ref="AL23:AN23"/>
    <mergeCell ref="AL24:AN24"/>
    <mergeCell ref="AL25:AN25"/>
    <mergeCell ref="AL26:AN26"/>
    <mergeCell ref="AL27:AN27"/>
    <mergeCell ref="AL28:AN28"/>
    <mergeCell ref="AL29:AN29"/>
    <mergeCell ref="AL30:AN30"/>
    <mergeCell ref="AG20:AI20"/>
    <mergeCell ref="AG5:AI6"/>
    <mergeCell ref="AG7:AI7"/>
    <mergeCell ref="AG8:AI8"/>
    <mergeCell ref="AG9:AI9"/>
    <mergeCell ref="AJ41:AK41"/>
    <mergeCell ref="AJ42:AK42"/>
    <mergeCell ref="AJ43:AK43"/>
    <mergeCell ref="AJ27:AK27"/>
    <mergeCell ref="AJ28:AK28"/>
    <mergeCell ref="AJ29:AK29"/>
    <mergeCell ref="AJ30:AK30"/>
    <mergeCell ref="AJ31:AK31"/>
    <mergeCell ref="AJ32:AK32"/>
    <mergeCell ref="AJ33:AK33"/>
    <mergeCell ref="AJ34:AK34"/>
    <mergeCell ref="AJ35:AK35"/>
    <mergeCell ref="AG43:AI43"/>
    <mergeCell ref="AG11:AI11"/>
    <mergeCell ref="AG12:AI12"/>
    <mergeCell ref="AG13:AI13"/>
    <mergeCell ref="AG14:AI14"/>
    <mergeCell ref="AG41:AI41"/>
    <mergeCell ref="AG24:AI24"/>
    <mergeCell ref="AG25:AI25"/>
    <mergeCell ref="AG26:AI26"/>
    <mergeCell ref="AG27:AI27"/>
    <mergeCell ref="AG28:AI28"/>
    <mergeCell ref="AG29:AI29"/>
    <mergeCell ref="AG30:AI30"/>
    <mergeCell ref="AG31:AI31"/>
    <mergeCell ref="AG32:AI32"/>
    <mergeCell ref="AL31:AN31"/>
    <mergeCell ref="AL41:AN41"/>
    <mergeCell ref="AL42:AN42"/>
    <mergeCell ref="AL43:AN43"/>
    <mergeCell ref="AL50:AN50"/>
    <mergeCell ref="AO5:AQ6"/>
    <mergeCell ref="AR5:AS6"/>
    <mergeCell ref="AT5:AV5"/>
    <mergeCell ref="AT6:AV6"/>
    <mergeCell ref="AO7:AQ7"/>
    <mergeCell ref="AR7:AS7"/>
    <mergeCell ref="AT7:AV7"/>
    <mergeCell ref="AO8:AQ8"/>
    <mergeCell ref="AR8:AS8"/>
    <mergeCell ref="AT8:AV8"/>
    <mergeCell ref="AO9:AQ9"/>
    <mergeCell ref="AR9:AS9"/>
    <mergeCell ref="AT9:AV9"/>
    <mergeCell ref="AO10:AQ10"/>
    <mergeCell ref="AR10:AS10"/>
    <mergeCell ref="AT10:AV10"/>
    <mergeCell ref="AO11:AQ11"/>
    <mergeCell ref="AR11:AS11"/>
    <mergeCell ref="AT11:AV11"/>
    <mergeCell ref="AO12:AQ12"/>
    <mergeCell ref="AL32:AN32"/>
    <mergeCell ref="AL33:AN33"/>
    <mergeCell ref="AL34:AN34"/>
    <mergeCell ref="AL35:AN35"/>
    <mergeCell ref="AL36:AN36"/>
    <mergeCell ref="AL37:AN37"/>
    <mergeCell ref="AL38:AN38"/>
    <mergeCell ref="AL39:AN39"/>
    <mergeCell ref="AO16:AQ16"/>
    <mergeCell ref="AR16:AS16"/>
    <mergeCell ref="AT16:AV16"/>
    <mergeCell ref="AO17:AQ17"/>
    <mergeCell ref="AR17:AS17"/>
    <mergeCell ref="AT17:AV17"/>
    <mergeCell ref="AO18:AQ18"/>
    <mergeCell ref="AR18:AS18"/>
    <mergeCell ref="AT18:AV18"/>
    <mergeCell ref="AR12:AS12"/>
    <mergeCell ref="AT12:AV12"/>
    <mergeCell ref="AO13:AQ13"/>
    <mergeCell ref="AR13:AS13"/>
    <mergeCell ref="AT13:AV13"/>
    <mergeCell ref="AO14:AQ14"/>
    <mergeCell ref="AR14:AS14"/>
    <mergeCell ref="AT14:AV14"/>
    <mergeCell ref="AO15:AQ15"/>
    <mergeCell ref="AR15:AS15"/>
    <mergeCell ref="AT15:AV15"/>
    <mergeCell ref="AO22:AQ22"/>
    <mergeCell ref="AR22:AS22"/>
    <mergeCell ref="AT22:AV22"/>
    <mergeCell ref="AO23:AQ23"/>
    <mergeCell ref="AR23:AS23"/>
    <mergeCell ref="AT23:AV23"/>
    <mergeCell ref="AO24:AQ24"/>
    <mergeCell ref="AR24:AS24"/>
    <mergeCell ref="AT24:AV24"/>
    <mergeCell ref="AO19:AQ19"/>
    <mergeCell ref="AR19:AS19"/>
    <mergeCell ref="AT19:AV19"/>
    <mergeCell ref="AO20:AQ20"/>
    <mergeCell ref="AR20:AS20"/>
    <mergeCell ref="AT20:AV20"/>
    <mergeCell ref="AO21:AQ21"/>
    <mergeCell ref="AR21:AS21"/>
    <mergeCell ref="AT21:AV21"/>
    <mergeCell ref="AO28:AQ28"/>
    <mergeCell ref="AR28:AS28"/>
    <mergeCell ref="AT28:AV28"/>
    <mergeCell ref="AO29:AQ29"/>
    <mergeCell ref="AR29:AS29"/>
    <mergeCell ref="AT29:AV29"/>
    <mergeCell ref="AO30:AQ30"/>
    <mergeCell ref="AR30:AS30"/>
    <mergeCell ref="AT30:AV30"/>
    <mergeCell ref="AO25:AQ25"/>
    <mergeCell ref="AR25:AS25"/>
    <mergeCell ref="AT25:AV25"/>
    <mergeCell ref="AO26:AQ26"/>
    <mergeCell ref="AR26:AS26"/>
    <mergeCell ref="AT26:AV26"/>
    <mergeCell ref="AO27:AQ27"/>
    <mergeCell ref="AR27:AS27"/>
    <mergeCell ref="AT27:AV27"/>
    <mergeCell ref="AO34:AQ34"/>
    <mergeCell ref="AR34:AS34"/>
    <mergeCell ref="AT34:AV34"/>
    <mergeCell ref="AO35:AQ35"/>
    <mergeCell ref="AR35:AS35"/>
    <mergeCell ref="AT35:AV35"/>
    <mergeCell ref="AO36:AQ36"/>
    <mergeCell ref="AR36:AS36"/>
    <mergeCell ref="AT36:AV36"/>
    <mergeCell ref="AO31:AQ31"/>
    <mergeCell ref="AR31:AS31"/>
    <mergeCell ref="AT31:AV31"/>
    <mergeCell ref="AO32:AQ32"/>
    <mergeCell ref="AR32:AS32"/>
    <mergeCell ref="AT32:AV32"/>
    <mergeCell ref="AO33:AQ33"/>
    <mergeCell ref="AR33:AS33"/>
    <mergeCell ref="AT33:AV33"/>
    <mergeCell ref="AO40:AQ40"/>
    <mergeCell ref="AR40:AS40"/>
    <mergeCell ref="AT40:AV40"/>
    <mergeCell ref="AO41:AQ41"/>
    <mergeCell ref="AR41:AS41"/>
    <mergeCell ref="AT41:AV41"/>
    <mergeCell ref="AO42:AQ42"/>
    <mergeCell ref="AR42:AS42"/>
    <mergeCell ref="AT42:AV42"/>
    <mergeCell ref="AO37:AQ37"/>
    <mergeCell ref="AR37:AS37"/>
    <mergeCell ref="AT37:AV37"/>
    <mergeCell ref="AO38:AQ38"/>
    <mergeCell ref="AR38:AS38"/>
    <mergeCell ref="AT38:AV38"/>
    <mergeCell ref="AO39:AQ39"/>
    <mergeCell ref="AR39:AS39"/>
    <mergeCell ref="AT39:AV39"/>
    <mergeCell ref="G92:I92"/>
    <mergeCell ref="AO43:AQ43"/>
    <mergeCell ref="AR43:AS43"/>
    <mergeCell ref="AT43:AV43"/>
    <mergeCell ref="AO50:AQ50"/>
    <mergeCell ref="AR50:AS50"/>
    <mergeCell ref="AT50:AV50"/>
    <mergeCell ref="AJ50:AK50"/>
    <mergeCell ref="R92:S92"/>
    <mergeCell ref="O85:Q85"/>
    <mergeCell ref="O86:Q86"/>
    <mergeCell ref="O87:Q87"/>
    <mergeCell ref="J91:L91"/>
    <mergeCell ref="J92:L92"/>
    <mergeCell ref="T90:V90"/>
    <mergeCell ref="T91:V91"/>
    <mergeCell ref="T54:V55"/>
    <mergeCell ref="R87:S87"/>
    <mergeCell ref="R88:S88"/>
    <mergeCell ref="J54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B92:D92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69:I69"/>
    <mergeCell ref="G85:I85"/>
    <mergeCell ref="G86:I86"/>
    <mergeCell ref="G87:I87"/>
    <mergeCell ref="G88:I88"/>
    <mergeCell ref="G91:I91"/>
    <mergeCell ref="B64:D64"/>
    <mergeCell ref="B74:D74"/>
    <mergeCell ref="B75:D75"/>
    <mergeCell ref="B76:D76"/>
    <mergeCell ref="B89:D89"/>
    <mergeCell ref="B90:D90"/>
    <mergeCell ref="B91:D91"/>
    <mergeCell ref="B83:D83"/>
    <mergeCell ref="B84:D84"/>
    <mergeCell ref="B63:D63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G82:I82"/>
    <mergeCell ref="G83:I83"/>
    <mergeCell ref="G84:I84"/>
    <mergeCell ref="O54:Q55"/>
    <mergeCell ref="O56:Q56"/>
    <mergeCell ref="O57:Q57"/>
    <mergeCell ref="O58:Q58"/>
    <mergeCell ref="O59:Q59"/>
    <mergeCell ref="O60:Q60"/>
    <mergeCell ref="O61:Q61"/>
    <mergeCell ref="O62:Q62"/>
    <mergeCell ref="O63:Q63"/>
    <mergeCell ref="O64:Q64"/>
    <mergeCell ref="O65:Q65"/>
    <mergeCell ref="O66:Q66"/>
    <mergeCell ref="O67:Q67"/>
    <mergeCell ref="O68:Q68"/>
    <mergeCell ref="O69:Q69"/>
    <mergeCell ref="O70:Q70"/>
    <mergeCell ref="O71:Q71"/>
    <mergeCell ref="O72:Q72"/>
    <mergeCell ref="O73:Q73"/>
    <mergeCell ref="M90:N90"/>
    <mergeCell ref="M91:N91"/>
    <mergeCell ref="M89:N89"/>
    <mergeCell ref="O89:Q89"/>
    <mergeCell ref="O90:Q90"/>
    <mergeCell ref="O91:Q91"/>
    <mergeCell ref="O92:Q92"/>
    <mergeCell ref="M70:N70"/>
    <mergeCell ref="M71:N71"/>
    <mergeCell ref="T56:V56"/>
    <mergeCell ref="T57:V57"/>
    <mergeCell ref="T58:V58"/>
    <mergeCell ref="T59:V59"/>
    <mergeCell ref="T60:V60"/>
    <mergeCell ref="T61:V61"/>
    <mergeCell ref="T62:V62"/>
    <mergeCell ref="T63:V63"/>
    <mergeCell ref="T64:V64"/>
    <mergeCell ref="T65:V65"/>
    <mergeCell ref="T66:V66"/>
    <mergeCell ref="T67:V67"/>
    <mergeCell ref="T68:V68"/>
    <mergeCell ref="T69:V69"/>
    <mergeCell ref="T70:V70"/>
    <mergeCell ref="T71:V71"/>
    <mergeCell ref="T72:V72"/>
    <mergeCell ref="R84:S84"/>
    <mergeCell ref="R85:S85"/>
    <mergeCell ref="R86:S86"/>
    <mergeCell ref="R59:S59"/>
    <mergeCell ref="R60:S60"/>
    <mergeCell ref="R61:S61"/>
    <mergeCell ref="W77:X77"/>
    <mergeCell ref="W78:X78"/>
    <mergeCell ref="W79:X79"/>
    <mergeCell ref="W80:X80"/>
    <mergeCell ref="W81:X81"/>
    <mergeCell ref="W82:X82"/>
    <mergeCell ref="T73:V73"/>
    <mergeCell ref="Y67:AA67"/>
    <mergeCell ref="Y68:AA68"/>
    <mergeCell ref="Y69:AA69"/>
    <mergeCell ref="Y70:AA70"/>
    <mergeCell ref="O83:Q83"/>
    <mergeCell ref="O84:Q84"/>
    <mergeCell ref="W91:X91"/>
    <mergeCell ref="T92:V92"/>
    <mergeCell ref="W54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  <mergeCell ref="W73:X73"/>
    <mergeCell ref="W74:X74"/>
    <mergeCell ref="W75:X75"/>
    <mergeCell ref="W76:X76"/>
    <mergeCell ref="W92:X92"/>
    <mergeCell ref="Y71:AA71"/>
    <mergeCell ref="Y72:AA72"/>
    <mergeCell ref="Y73:AA73"/>
    <mergeCell ref="Y74:AA74"/>
    <mergeCell ref="Y75:AA75"/>
    <mergeCell ref="W83:X83"/>
    <mergeCell ref="W84:X84"/>
    <mergeCell ref="W85:X85"/>
    <mergeCell ref="W86:X86"/>
    <mergeCell ref="W87:X87"/>
    <mergeCell ref="W88:X88"/>
    <mergeCell ref="W89:X89"/>
    <mergeCell ref="W90:X90"/>
    <mergeCell ref="Y85:AA85"/>
    <mergeCell ref="Y86:AA86"/>
    <mergeCell ref="Y87:AA87"/>
    <mergeCell ref="Y88:AA88"/>
    <mergeCell ref="Y89:AA89"/>
    <mergeCell ref="Y90:AA90"/>
    <mergeCell ref="Y91:AA91"/>
    <mergeCell ref="Y92:AA92"/>
    <mergeCell ref="Y76:AA76"/>
    <mergeCell ref="Y77:AA77"/>
    <mergeCell ref="Y78:AA78"/>
    <mergeCell ref="Y79:AA79"/>
    <mergeCell ref="Y80:AA80"/>
    <mergeCell ref="AB56:AE56"/>
    <mergeCell ref="AB57:AE57"/>
    <mergeCell ref="AB58:AE58"/>
    <mergeCell ref="AB59:AE59"/>
    <mergeCell ref="AB60:AE60"/>
    <mergeCell ref="AB61:AE61"/>
    <mergeCell ref="AB62:AE62"/>
    <mergeCell ref="AB63:AE63"/>
    <mergeCell ref="AB90:AE90"/>
    <mergeCell ref="AB73:AE73"/>
    <mergeCell ref="AB74:AE74"/>
    <mergeCell ref="AB75:AE75"/>
    <mergeCell ref="AB76:AE76"/>
    <mergeCell ref="AB77:AE77"/>
    <mergeCell ref="AB78:AE78"/>
    <mergeCell ref="AB79:AE79"/>
    <mergeCell ref="AB80:AE80"/>
    <mergeCell ref="AB81:AE81"/>
    <mergeCell ref="AB64:AE64"/>
    <mergeCell ref="AB67:AE67"/>
    <mergeCell ref="AB68:AE68"/>
    <mergeCell ref="AB69:AE69"/>
    <mergeCell ref="AB70:AE70"/>
    <mergeCell ref="AB71:AE71"/>
    <mergeCell ref="AB72:AE72"/>
    <mergeCell ref="AB89:AE89"/>
    <mergeCell ref="AB83:AE83"/>
    <mergeCell ref="AB84:AE84"/>
    <mergeCell ref="AB85:AE85"/>
    <mergeCell ref="AB86:AE86"/>
    <mergeCell ref="AB87:AE87"/>
    <mergeCell ref="AB88:AE88"/>
    <mergeCell ref="W34:Z34"/>
    <mergeCell ref="AC34:AF34"/>
    <mergeCell ref="W35:Z35"/>
    <mergeCell ref="AC35:AF35"/>
    <mergeCell ref="W36:Z36"/>
    <mergeCell ref="AC36:AF36"/>
    <mergeCell ref="AA33:AB33"/>
    <mergeCell ref="AA34:AB34"/>
    <mergeCell ref="AA35:AB35"/>
    <mergeCell ref="AA36:AB36"/>
    <mergeCell ref="AC29:AF29"/>
    <mergeCell ref="W30:Z30"/>
    <mergeCell ref="AC30:AF30"/>
    <mergeCell ref="W31:Z31"/>
    <mergeCell ref="AC31:AF31"/>
    <mergeCell ref="W32:Z32"/>
    <mergeCell ref="AC32:AF32"/>
    <mergeCell ref="AA29:AB29"/>
    <mergeCell ref="AA30:AB30"/>
    <mergeCell ref="AA31:AB31"/>
    <mergeCell ref="AA32:AB32"/>
    <mergeCell ref="AC33:AF33"/>
    <mergeCell ref="Y81:AA81"/>
    <mergeCell ref="Y82:AA82"/>
    <mergeCell ref="Y83:AA83"/>
    <mergeCell ref="Y84:AA84"/>
    <mergeCell ref="AB54:AE55"/>
    <mergeCell ref="AP87:AQ87"/>
    <mergeCell ref="AP88:AQ88"/>
    <mergeCell ref="AP89:AQ89"/>
    <mergeCell ref="AP90:AQ90"/>
    <mergeCell ref="AP73:AQ73"/>
    <mergeCell ref="AP74:AQ74"/>
    <mergeCell ref="AC25:AF25"/>
    <mergeCell ref="W26:Z26"/>
    <mergeCell ref="AB91:AE91"/>
    <mergeCell ref="AB92:AE92"/>
    <mergeCell ref="AF54:AG55"/>
    <mergeCell ref="AF56:AG56"/>
    <mergeCell ref="AF57:AG57"/>
    <mergeCell ref="AF58:AG58"/>
    <mergeCell ref="AF59:AG59"/>
    <mergeCell ref="AF60:AG60"/>
    <mergeCell ref="AF61:AG61"/>
    <mergeCell ref="AF62:AG62"/>
    <mergeCell ref="AF63:AG63"/>
    <mergeCell ref="AF64:AG64"/>
    <mergeCell ref="AF65:AG65"/>
    <mergeCell ref="AF66:AG66"/>
    <mergeCell ref="AF67:AG67"/>
    <mergeCell ref="AF68:AG68"/>
    <mergeCell ref="AF69:AG69"/>
    <mergeCell ref="AF70:AG70"/>
    <mergeCell ref="AF71:AG71"/>
    <mergeCell ref="AP64:AQ64"/>
    <mergeCell ref="AP65:AQ65"/>
    <mergeCell ref="AP66:AQ66"/>
    <mergeCell ref="AP67:AQ67"/>
    <mergeCell ref="AP68:AQ68"/>
    <mergeCell ref="AP69:AQ69"/>
    <mergeCell ref="AP70:AQ70"/>
    <mergeCell ref="AP71:AQ71"/>
    <mergeCell ref="AP72:AQ72"/>
    <mergeCell ref="AL83:AO83"/>
    <mergeCell ref="AL84:AO84"/>
    <mergeCell ref="AP91:AQ91"/>
    <mergeCell ref="AH89:AK89"/>
    <mergeCell ref="AH72:AK72"/>
    <mergeCell ref="AH73:AK73"/>
    <mergeCell ref="AF76:AG76"/>
    <mergeCell ref="AF77:AG77"/>
    <mergeCell ref="AF78:AG78"/>
    <mergeCell ref="AF79:AG79"/>
    <mergeCell ref="AL73:AO73"/>
    <mergeCell ref="AL87:AO87"/>
    <mergeCell ref="AL88:AO88"/>
    <mergeCell ref="AL89:AO89"/>
    <mergeCell ref="AL90:AO90"/>
    <mergeCell ref="AF72:AG72"/>
    <mergeCell ref="AF73:AG73"/>
    <mergeCell ref="AF74:AG74"/>
    <mergeCell ref="AF75:AG75"/>
    <mergeCell ref="AB82:AE82"/>
    <mergeCell ref="AL82:AO82"/>
    <mergeCell ref="AF85:AG85"/>
    <mergeCell ref="AF86:AG86"/>
    <mergeCell ref="AF87:AG87"/>
    <mergeCell ref="AL86:AO86"/>
    <mergeCell ref="AP83:AQ83"/>
    <mergeCell ref="AF92:AG92"/>
    <mergeCell ref="AF91:AG91"/>
    <mergeCell ref="AP78:AQ78"/>
    <mergeCell ref="AP79:AQ79"/>
    <mergeCell ref="AP80:AQ80"/>
    <mergeCell ref="AP81:AQ81"/>
    <mergeCell ref="AL76:AO76"/>
    <mergeCell ref="AF80:AG80"/>
    <mergeCell ref="AF81:AG81"/>
    <mergeCell ref="AF82:AG82"/>
    <mergeCell ref="AF83:AG83"/>
    <mergeCell ref="AF84:AG84"/>
    <mergeCell ref="AF88:AG88"/>
    <mergeCell ref="AF89:AG89"/>
    <mergeCell ref="AF90:AG90"/>
    <mergeCell ref="AP92:AQ92"/>
    <mergeCell ref="AL54:AO55"/>
    <mergeCell ref="AL56:AO56"/>
    <mergeCell ref="AL57:AO57"/>
    <mergeCell ref="AL58:AO58"/>
    <mergeCell ref="AL59:AO59"/>
    <mergeCell ref="AL60:AO60"/>
    <mergeCell ref="AL61:AO61"/>
    <mergeCell ref="AL62:AO62"/>
    <mergeCell ref="AL63:AO63"/>
    <mergeCell ref="AL64:AO64"/>
    <mergeCell ref="AL65:AO65"/>
    <mergeCell ref="AL66:AO66"/>
    <mergeCell ref="AL67:AO67"/>
    <mergeCell ref="AL68:AO68"/>
    <mergeCell ref="AL69:AO69"/>
    <mergeCell ref="AL70:AO70"/>
    <mergeCell ref="AL71:AO71"/>
    <mergeCell ref="AL72:AO72"/>
    <mergeCell ref="AR61:AU61"/>
    <mergeCell ref="AR62:AU62"/>
    <mergeCell ref="AR63:AU63"/>
    <mergeCell ref="AR64:AU64"/>
    <mergeCell ref="AR65:AU65"/>
    <mergeCell ref="AL91:AO91"/>
    <mergeCell ref="AL92:AO92"/>
    <mergeCell ref="AL74:AO74"/>
    <mergeCell ref="AL75:AO75"/>
    <mergeCell ref="AL85:AO85"/>
    <mergeCell ref="AP62:AQ62"/>
    <mergeCell ref="AH82:AK82"/>
    <mergeCell ref="AH54:AK54"/>
    <mergeCell ref="AH55:AK55"/>
    <mergeCell ref="AH56:AK56"/>
    <mergeCell ref="AH57:AK57"/>
    <mergeCell ref="AH58:AK58"/>
    <mergeCell ref="AH59:AK59"/>
    <mergeCell ref="AH60:AK60"/>
    <mergeCell ref="AH61:AK61"/>
    <mergeCell ref="AH62:AK62"/>
    <mergeCell ref="AH63:AK63"/>
    <mergeCell ref="AH64:AK64"/>
    <mergeCell ref="AH65:AK65"/>
    <mergeCell ref="AP82:AQ82"/>
    <mergeCell ref="AH69:AK69"/>
    <mergeCell ref="AH70:AK70"/>
    <mergeCell ref="AH71:AK71"/>
    <mergeCell ref="AP63:AQ63"/>
    <mergeCell ref="AP75:AQ75"/>
    <mergeCell ref="AP76:AQ76"/>
    <mergeCell ref="AP77:AQ77"/>
    <mergeCell ref="AR72:AU72"/>
    <mergeCell ref="AH90:AK90"/>
    <mergeCell ref="AR73:AU73"/>
    <mergeCell ref="AH91:AK91"/>
    <mergeCell ref="AR66:AU66"/>
    <mergeCell ref="AL77:AO77"/>
    <mergeCell ref="AL78:AO78"/>
    <mergeCell ref="AL79:AO79"/>
    <mergeCell ref="AL80:AO80"/>
    <mergeCell ref="AL81:AO81"/>
    <mergeCell ref="M3:V4"/>
    <mergeCell ref="W3:AV3"/>
    <mergeCell ref="W4:AF4"/>
    <mergeCell ref="AG4:AN4"/>
    <mergeCell ref="AO4:AV4"/>
    <mergeCell ref="AR83:AU83"/>
    <mergeCell ref="AR84:AU84"/>
    <mergeCell ref="AR85:AU85"/>
    <mergeCell ref="AR86:AU86"/>
    <mergeCell ref="AR87:AU87"/>
    <mergeCell ref="AR88:AU88"/>
    <mergeCell ref="AR89:AU89"/>
    <mergeCell ref="J53:N53"/>
    <mergeCell ref="O53:S53"/>
    <mergeCell ref="T53:AA53"/>
    <mergeCell ref="B52:AA52"/>
    <mergeCell ref="AB52:AK53"/>
    <mergeCell ref="AL53:AU53"/>
    <mergeCell ref="AL52:AU52"/>
    <mergeCell ref="AR58:AU58"/>
    <mergeCell ref="AR59:AU59"/>
    <mergeCell ref="AR60:AU60"/>
    <mergeCell ref="AR68:AU68"/>
    <mergeCell ref="AR69:AU69"/>
    <mergeCell ref="AP84:AQ84"/>
    <mergeCell ref="AP85:AQ85"/>
    <mergeCell ref="AP86:AQ86"/>
    <mergeCell ref="AP54:AQ55"/>
    <mergeCell ref="AP56:AQ56"/>
    <mergeCell ref="AP57:AQ57"/>
    <mergeCell ref="AP58:AQ58"/>
    <mergeCell ref="AP59:AQ59"/>
    <mergeCell ref="AP60:AQ60"/>
    <mergeCell ref="AP61:AQ61"/>
    <mergeCell ref="AR92:AU92"/>
    <mergeCell ref="AH81:AK81"/>
    <mergeCell ref="AR57:AU57"/>
    <mergeCell ref="AR90:AU90"/>
    <mergeCell ref="AR91:AU91"/>
    <mergeCell ref="AR74:AU74"/>
    <mergeCell ref="AR75:AU75"/>
    <mergeCell ref="AR76:AU76"/>
    <mergeCell ref="AH66:AK66"/>
    <mergeCell ref="AH67:AK67"/>
    <mergeCell ref="AH68:AK68"/>
    <mergeCell ref="AH74:AK74"/>
    <mergeCell ref="AH75:AK75"/>
    <mergeCell ref="AH76:AK76"/>
    <mergeCell ref="AH77:AK77"/>
    <mergeCell ref="AH78:AK78"/>
    <mergeCell ref="AH79:AK79"/>
    <mergeCell ref="AH80:AK80"/>
    <mergeCell ref="AR70:AU70"/>
    <mergeCell ref="AR71:AU71"/>
    <mergeCell ref="AB65:AE65"/>
    <mergeCell ref="AB66:AE66"/>
    <mergeCell ref="Y54:AA54"/>
    <mergeCell ref="Y55:AA55"/>
    <mergeCell ref="Y56:AA56"/>
    <mergeCell ref="Y57:AA57"/>
    <mergeCell ref="Y58:AA58"/>
    <mergeCell ref="Y59:AA59"/>
    <mergeCell ref="Y60:AA60"/>
    <mergeCell ref="Y61:AA61"/>
    <mergeCell ref="Y62:AA62"/>
    <mergeCell ref="Y63:AA63"/>
    <mergeCell ref="Y64:AA64"/>
    <mergeCell ref="Y65:AA65"/>
    <mergeCell ref="Y66:AA66"/>
    <mergeCell ref="AH92:AK92"/>
    <mergeCell ref="AR54:AU54"/>
    <mergeCell ref="AR55:AU55"/>
    <mergeCell ref="AR56:AU56"/>
    <mergeCell ref="AR77:AU77"/>
    <mergeCell ref="AR78:AU78"/>
    <mergeCell ref="AR79:AU79"/>
    <mergeCell ref="AR80:AU80"/>
    <mergeCell ref="AR81:AU81"/>
    <mergeCell ref="AR82:AU82"/>
    <mergeCell ref="AH83:AK83"/>
    <mergeCell ref="AH84:AK84"/>
    <mergeCell ref="AH85:AK85"/>
    <mergeCell ref="AH86:AK86"/>
    <mergeCell ref="AH87:AK87"/>
    <mergeCell ref="AH88:AK88"/>
    <mergeCell ref="AR67:AU67"/>
  </mergeCells>
  <phoneticPr fontId="3"/>
  <pageMargins left="0.78740157480314965" right="0.78740157480314965" top="0.59055118110236227" bottom="0.39370078740157483" header="0.51181102362204722" footer="0.31496062992125984"/>
  <pageSetup paperSize="9" firstPageNumber="212" orientation="portrait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"/>
  <sheetViews>
    <sheetView view="pageBreakPreview" zoomScaleNormal="100" zoomScaleSheetLayoutView="100" workbookViewId="0">
      <selection activeCell="L98" sqref="L98:M98"/>
    </sheetView>
  </sheetViews>
  <sheetFormatPr defaultRowHeight="13.5" outlineLevelRow="2"/>
  <cols>
    <col min="1" max="1" width="11.625" customWidth="1"/>
    <col min="2" max="21" width="3.75" customWidth="1"/>
    <col min="22" max="22" width="3" customWidth="1"/>
    <col min="23" max="23" width="3.875" customWidth="1"/>
    <col min="24" max="26" width="3" customWidth="1"/>
    <col min="27" max="27" width="3.75" customWidth="1"/>
    <col min="28" max="28" width="3" customWidth="1"/>
    <col min="29" max="29" width="3.625" customWidth="1"/>
    <col min="30" max="34" width="3" customWidth="1"/>
    <col min="35" max="35" width="3.375" customWidth="1"/>
    <col min="36" max="48" width="3" customWidth="1"/>
    <col min="49" max="49" width="3.375" customWidth="1"/>
  </cols>
  <sheetData>
    <row r="1" spans="1:45" ht="22.5" customHeight="1" thickBot="1">
      <c r="A1" s="301" t="s">
        <v>531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45" ht="15" customHeight="1" thickBot="1">
      <c r="A2" s="47"/>
    </row>
    <row r="3" spans="1:45" ht="14.25" customHeight="1">
      <c r="A3" s="295" t="s">
        <v>235</v>
      </c>
      <c r="B3" s="375" t="s">
        <v>184</v>
      </c>
      <c r="C3" s="376"/>
      <c r="D3" s="376"/>
      <c r="E3" s="376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96"/>
      <c r="U3" s="96"/>
      <c r="V3" s="424" t="s">
        <v>319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5"/>
    </row>
    <row r="4" spans="1:45" ht="13.5" customHeight="1">
      <c r="A4" s="281"/>
      <c r="B4" s="397" t="s">
        <v>83</v>
      </c>
      <c r="C4" s="398"/>
      <c r="D4" s="398"/>
      <c r="E4" s="398"/>
      <c r="F4" s="398"/>
      <c r="G4" s="399"/>
      <c r="H4" s="397" t="s">
        <v>239</v>
      </c>
      <c r="I4" s="398"/>
      <c r="J4" s="398"/>
      <c r="K4" s="398"/>
      <c r="L4" s="398"/>
      <c r="M4" s="399"/>
      <c r="N4" s="397" t="s">
        <v>240</v>
      </c>
      <c r="O4" s="398"/>
      <c r="P4" s="398"/>
      <c r="Q4" s="398"/>
      <c r="R4" s="398"/>
      <c r="S4" s="398"/>
      <c r="T4" s="398"/>
      <c r="U4" s="399"/>
      <c r="V4" s="397" t="s">
        <v>84</v>
      </c>
      <c r="W4" s="398"/>
      <c r="X4" s="398"/>
      <c r="Y4" s="398"/>
      <c r="Z4" s="398"/>
      <c r="AA4" s="398"/>
      <c r="AB4" s="398"/>
      <c r="AC4" s="399"/>
      <c r="AD4" s="397" t="s">
        <v>241</v>
      </c>
      <c r="AE4" s="398"/>
      <c r="AF4" s="398"/>
      <c r="AG4" s="398"/>
      <c r="AH4" s="398"/>
      <c r="AI4" s="398"/>
      <c r="AJ4" s="398"/>
      <c r="AK4" s="399"/>
      <c r="AL4" s="397" t="s">
        <v>503</v>
      </c>
      <c r="AM4" s="398"/>
      <c r="AN4" s="398"/>
      <c r="AO4" s="398"/>
      <c r="AP4" s="398"/>
      <c r="AQ4" s="398"/>
      <c r="AR4" s="398"/>
      <c r="AS4" s="403"/>
    </row>
    <row r="5" spans="1:45" ht="13.5" customHeight="1">
      <c r="A5" s="281"/>
      <c r="B5" s="400"/>
      <c r="C5" s="401"/>
      <c r="D5" s="401"/>
      <c r="E5" s="401"/>
      <c r="F5" s="401"/>
      <c r="G5" s="402"/>
      <c r="H5" s="400"/>
      <c r="I5" s="401"/>
      <c r="J5" s="401"/>
      <c r="K5" s="401"/>
      <c r="L5" s="401"/>
      <c r="M5" s="402"/>
      <c r="N5" s="400"/>
      <c r="O5" s="401"/>
      <c r="P5" s="401"/>
      <c r="Q5" s="401"/>
      <c r="R5" s="401"/>
      <c r="S5" s="401"/>
      <c r="T5" s="401"/>
      <c r="U5" s="402"/>
      <c r="V5" s="400"/>
      <c r="W5" s="401"/>
      <c r="X5" s="401"/>
      <c r="Y5" s="401"/>
      <c r="Z5" s="401"/>
      <c r="AA5" s="401"/>
      <c r="AB5" s="401"/>
      <c r="AC5" s="402"/>
      <c r="AD5" s="400" t="s">
        <v>242</v>
      </c>
      <c r="AE5" s="401"/>
      <c r="AF5" s="401"/>
      <c r="AG5" s="401"/>
      <c r="AH5" s="401"/>
      <c r="AI5" s="401"/>
      <c r="AJ5" s="401"/>
      <c r="AK5" s="402"/>
      <c r="AL5" s="400" t="s">
        <v>504</v>
      </c>
      <c r="AM5" s="401"/>
      <c r="AN5" s="401"/>
      <c r="AO5" s="401"/>
      <c r="AP5" s="401"/>
      <c r="AQ5" s="401"/>
      <c r="AR5" s="401"/>
      <c r="AS5" s="404"/>
    </row>
    <row r="6" spans="1:45" ht="13.5" customHeight="1">
      <c r="A6" s="281"/>
      <c r="B6" s="369" t="s">
        <v>225</v>
      </c>
      <c r="C6" s="370"/>
      <c r="D6" s="370"/>
      <c r="E6" s="371"/>
      <c r="F6" s="327" t="s">
        <v>489</v>
      </c>
      <c r="G6" s="327"/>
      <c r="H6" s="360" t="s">
        <v>488</v>
      </c>
      <c r="I6" s="360"/>
      <c r="J6" s="360"/>
      <c r="K6" s="360"/>
      <c r="L6" s="327" t="s">
        <v>489</v>
      </c>
      <c r="M6" s="327"/>
      <c r="N6" s="291" t="s">
        <v>488</v>
      </c>
      <c r="O6" s="291"/>
      <c r="P6" s="291"/>
      <c r="Q6" s="327" t="s">
        <v>489</v>
      </c>
      <c r="R6" s="327"/>
      <c r="S6" s="312" t="s">
        <v>491</v>
      </c>
      <c r="T6" s="312"/>
      <c r="U6" s="312"/>
      <c r="V6" s="291" t="s">
        <v>488</v>
      </c>
      <c r="W6" s="291"/>
      <c r="X6" s="291"/>
      <c r="Y6" s="327" t="s">
        <v>485</v>
      </c>
      <c r="Z6" s="327"/>
      <c r="AA6" s="312" t="s">
        <v>491</v>
      </c>
      <c r="AB6" s="312"/>
      <c r="AC6" s="312"/>
      <c r="AD6" s="291" t="s">
        <v>488</v>
      </c>
      <c r="AE6" s="291"/>
      <c r="AF6" s="291"/>
      <c r="AG6" s="327" t="s">
        <v>485</v>
      </c>
      <c r="AH6" s="327"/>
      <c r="AI6" s="312" t="s">
        <v>491</v>
      </c>
      <c r="AJ6" s="312"/>
      <c r="AK6" s="312"/>
      <c r="AL6" s="291" t="s">
        <v>488</v>
      </c>
      <c r="AM6" s="291"/>
      <c r="AN6" s="291"/>
      <c r="AO6" s="327" t="s">
        <v>485</v>
      </c>
      <c r="AP6" s="327"/>
      <c r="AQ6" s="312" t="s">
        <v>491</v>
      </c>
      <c r="AR6" s="312"/>
      <c r="AS6" s="364"/>
    </row>
    <row r="7" spans="1:45">
      <c r="A7" s="281"/>
      <c r="B7" s="351"/>
      <c r="C7" s="352"/>
      <c r="D7" s="352"/>
      <c r="E7" s="353"/>
      <c r="F7" s="327"/>
      <c r="G7" s="327"/>
      <c r="H7" s="360"/>
      <c r="I7" s="360"/>
      <c r="J7" s="360"/>
      <c r="K7" s="360"/>
      <c r="L7" s="327"/>
      <c r="M7" s="327"/>
      <c r="N7" s="291"/>
      <c r="O7" s="291"/>
      <c r="P7" s="291"/>
      <c r="Q7" s="327"/>
      <c r="R7" s="327"/>
      <c r="S7" s="313" t="s">
        <v>492</v>
      </c>
      <c r="T7" s="313"/>
      <c r="U7" s="313"/>
      <c r="V7" s="291"/>
      <c r="W7" s="291"/>
      <c r="X7" s="291"/>
      <c r="Y7" s="327"/>
      <c r="Z7" s="327"/>
      <c r="AA7" s="313" t="s">
        <v>492</v>
      </c>
      <c r="AB7" s="313"/>
      <c r="AC7" s="313"/>
      <c r="AD7" s="291"/>
      <c r="AE7" s="291"/>
      <c r="AF7" s="291"/>
      <c r="AG7" s="327"/>
      <c r="AH7" s="327"/>
      <c r="AI7" s="313" t="s">
        <v>492</v>
      </c>
      <c r="AJ7" s="313"/>
      <c r="AK7" s="313"/>
      <c r="AL7" s="291"/>
      <c r="AM7" s="291"/>
      <c r="AN7" s="291"/>
      <c r="AO7" s="327"/>
      <c r="AP7" s="327"/>
      <c r="AQ7" s="313" t="s">
        <v>492</v>
      </c>
      <c r="AR7" s="313"/>
      <c r="AS7" s="304"/>
    </row>
    <row r="8" spans="1:45" ht="7.5" customHeight="1">
      <c r="A8" s="15"/>
      <c r="B8" s="426" t="s">
        <v>17</v>
      </c>
      <c r="C8" s="427"/>
      <c r="D8" s="427"/>
      <c r="E8" s="428"/>
      <c r="F8" s="314" t="s">
        <v>86</v>
      </c>
      <c r="G8" s="314"/>
      <c r="H8" s="314" t="s">
        <v>486</v>
      </c>
      <c r="I8" s="314"/>
      <c r="J8" s="314"/>
      <c r="K8" s="314"/>
      <c r="L8" s="314" t="s">
        <v>69</v>
      </c>
      <c r="M8" s="314"/>
      <c r="N8" s="314" t="s">
        <v>500</v>
      </c>
      <c r="O8" s="314"/>
      <c r="P8" s="314"/>
      <c r="Q8" s="314" t="s">
        <v>69</v>
      </c>
      <c r="R8" s="314"/>
      <c r="S8" s="314" t="s">
        <v>500</v>
      </c>
      <c r="T8" s="314"/>
      <c r="U8" s="314"/>
      <c r="V8" s="314" t="s">
        <v>500</v>
      </c>
      <c r="W8" s="314"/>
      <c r="X8" s="314"/>
      <c r="Y8" s="314" t="s">
        <v>69</v>
      </c>
      <c r="Z8" s="314"/>
      <c r="AA8" s="314" t="s">
        <v>500</v>
      </c>
      <c r="AB8" s="314"/>
      <c r="AC8" s="314"/>
      <c r="AD8" s="314" t="s">
        <v>501</v>
      </c>
      <c r="AE8" s="314"/>
      <c r="AF8" s="314"/>
      <c r="AG8" s="314" t="s">
        <v>69</v>
      </c>
      <c r="AH8" s="314"/>
      <c r="AI8" s="314" t="s">
        <v>501</v>
      </c>
      <c r="AJ8" s="314"/>
      <c r="AK8" s="314"/>
      <c r="AL8" s="314" t="s">
        <v>490</v>
      </c>
      <c r="AM8" s="314"/>
      <c r="AN8" s="314"/>
      <c r="AO8" s="314" t="s">
        <v>92</v>
      </c>
      <c r="AP8" s="314"/>
      <c r="AQ8" s="314" t="s">
        <v>501</v>
      </c>
      <c r="AR8" s="314"/>
      <c r="AS8" s="320"/>
    </row>
    <row r="9" spans="1:45" ht="21" hidden="1" customHeight="1" outlineLevel="1">
      <c r="A9" s="34" t="s">
        <v>223</v>
      </c>
      <c r="B9" s="417">
        <v>295926</v>
      </c>
      <c r="C9" s="418"/>
      <c r="D9" s="418"/>
      <c r="E9" s="419"/>
      <c r="F9" s="325">
        <v>9.6999999999999993</v>
      </c>
      <c r="G9" s="325"/>
      <c r="H9" s="315">
        <v>388945</v>
      </c>
      <c r="I9" s="315"/>
      <c r="J9" s="315"/>
      <c r="K9" s="315"/>
      <c r="L9" s="325">
        <v>12.7</v>
      </c>
      <c r="M9" s="325"/>
      <c r="N9" s="315">
        <v>37616</v>
      </c>
      <c r="O9" s="315"/>
      <c r="P9" s="315"/>
      <c r="Q9" s="325">
        <v>1.2</v>
      </c>
      <c r="R9" s="325"/>
      <c r="S9" s="315">
        <v>37616</v>
      </c>
      <c r="T9" s="315"/>
      <c r="U9" s="315"/>
      <c r="V9" s="315">
        <v>42078</v>
      </c>
      <c r="W9" s="315"/>
      <c r="X9" s="315"/>
      <c r="Y9" s="325">
        <v>1.4</v>
      </c>
      <c r="Z9" s="325"/>
      <c r="AA9" s="315">
        <v>42078</v>
      </c>
      <c r="AB9" s="315"/>
      <c r="AC9" s="315"/>
      <c r="AD9" s="315">
        <v>830</v>
      </c>
      <c r="AE9" s="315"/>
      <c r="AF9" s="315"/>
      <c r="AG9" s="325">
        <v>0</v>
      </c>
      <c r="AH9" s="325"/>
      <c r="AI9" s="315">
        <v>830</v>
      </c>
      <c r="AJ9" s="315"/>
      <c r="AK9" s="315"/>
      <c r="AL9" s="315">
        <v>3723</v>
      </c>
      <c r="AM9" s="315"/>
      <c r="AN9" s="315"/>
      <c r="AO9" s="325">
        <v>0.1</v>
      </c>
      <c r="AP9" s="325"/>
      <c r="AQ9" s="315">
        <v>3723</v>
      </c>
      <c r="AR9" s="315"/>
      <c r="AS9" s="324"/>
    </row>
    <row r="10" spans="1:45" ht="21" hidden="1" customHeight="1" outlineLevel="1">
      <c r="A10" s="29" t="s">
        <v>236</v>
      </c>
      <c r="B10" s="408">
        <v>375484</v>
      </c>
      <c r="C10" s="409"/>
      <c r="D10" s="409"/>
      <c r="E10" s="410"/>
      <c r="F10" s="326">
        <v>10.4</v>
      </c>
      <c r="G10" s="326"/>
      <c r="H10" s="311">
        <v>526806</v>
      </c>
      <c r="I10" s="311"/>
      <c r="J10" s="311"/>
      <c r="K10" s="311"/>
      <c r="L10" s="326">
        <v>14.5</v>
      </c>
      <c r="M10" s="326"/>
      <c r="N10" s="311">
        <v>63624</v>
      </c>
      <c r="O10" s="311"/>
      <c r="P10" s="311"/>
      <c r="Q10" s="326">
        <v>1.8</v>
      </c>
      <c r="R10" s="326"/>
      <c r="S10" s="311">
        <v>63624</v>
      </c>
      <c r="T10" s="311"/>
      <c r="U10" s="311"/>
      <c r="V10" s="311">
        <v>41313</v>
      </c>
      <c r="W10" s="311"/>
      <c r="X10" s="311"/>
      <c r="Y10" s="326">
        <v>1.1000000000000001</v>
      </c>
      <c r="Z10" s="326"/>
      <c r="AA10" s="311">
        <v>41313</v>
      </c>
      <c r="AB10" s="311"/>
      <c r="AC10" s="311"/>
      <c r="AD10" s="311">
        <v>830</v>
      </c>
      <c r="AE10" s="311"/>
      <c r="AF10" s="311"/>
      <c r="AG10" s="326">
        <v>0</v>
      </c>
      <c r="AH10" s="326"/>
      <c r="AI10" s="311">
        <v>830</v>
      </c>
      <c r="AJ10" s="311"/>
      <c r="AK10" s="311"/>
      <c r="AL10" s="311">
        <v>3307</v>
      </c>
      <c r="AM10" s="311"/>
      <c r="AN10" s="311"/>
      <c r="AO10" s="326">
        <v>0.1</v>
      </c>
      <c r="AP10" s="326"/>
      <c r="AQ10" s="311">
        <v>3307</v>
      </c>
      <c r="AR10" s="311"/>
      <c r="AS10" s="321"/>
    </row>
    <row r="11" spans="1:45" ht="21" hidden="1" customHeight="1" outlineLevel="1">
      <c r="A11" s="29" t="s">
        <v>124</v>
      </c>
      <c r="B11" s="408">
        <v>476457</v>
      </c>
      <c r="C11" s="409"/>
      <c r="D11" s="409"/>
      <c r="E11" s="410"/>
      <c r="F11" s="326">
        <v>11.7</v>
      </c>
      <c r="G11" s="326"/>
      <c r="H11" s="311">
        <v>607178</v>
      </c>
      <c r="I11" s="311"/>
      <c r="J11" s="311"/>
      <c r="K11" s="311"/>
      <c r="L11" s="326">
        <v>14.9</v>
      </c>
      <c r="M11" s="326"/>
      <c r="N11" s="311">
        <v>74407</v>
      </c>
      <c r="O11" s="311"/>
      <c r="P11" s="311"/>
      <c r="Q11" s="326">
        <v>1.8</v>
      </c>
      <c r="R11" s="326"/>
      <c r="S11" s="311">
        <v>74407</v>
      </c>
      <c r="T11" s="311"/>
      <c r="U11" s="311"/>
      <c r="V11" s="311">
        <v>47703</v>
      </c>
      <c r="W11" s="311"/>
      <c r="X11" s="311"/>
      <c r="Y11" s="326">
        <v>1.2</v>
      </c>
      <c r="Z11" s="326"/>
      <c r="AA11" s="311">
        <v>47703</v>
      </c>
      <c r="AB11" s="311"/>
      <c r="AC11" s="311"/>
      <c r="AD11" s="311">
        <v>917</v>
      </c>
      <c r="AE11" s="311"/>
      <c r="AF11" s="311"/>
      <c r="AG11" s="326">
        <v>0</v>
      </c>
      <c r="AH11" s="326"/>
      <c r="AI11" s="311">
        <v>917</v>
      </c>
      <c r="AJ11" s="311"/>
      <c r="AK11" s="311"/>
      <c r="AL11" s="311">
        <v>4659</v>
      </c>
      <c r="AM11" s="311"/>
      <c r="AN11" s="311"/>
      <c r="AO11" s="326">
        <v>0.1</v>
      </c>
      <c r="AP11" s="326"/>
      <c r="AQ11" s="311">
        <v>4659</v>
      </c>
      <c r="AR11" s="311"/>
      <c r="AS11" s="321"/>
    </row>
    <row r="12" spans="1:45" ht="21" hidden="1" customHeight="1" outlineLevel="1">
      <c r="A12" s="29" t="s">
        <v>125</v>
      </c>
      <c r="B12" s="408">
        <v>653279</v>
      </c>
      <c r="C12" s="409"/>
      <c r="D12" s="409"/>
      <c r="E12" s="410"/>
      <c r="F12" s="326">
        <v>12.5</v>
      </c>
      <c r="G12" s="326"/>
      <c r="H12" s="311">
        <v>674298</v>
      </c>
      <c r="I12" s="311"/>
      <c r="J12" s="311"/>
      <c r="K12" s="311"/>
      <c r="L12" s="326">
        <v>12.9</v>
      </c>
      <c r="M12" s="326"/>
      <c r="N12" s="311">
        <v>76844</v>
      </c>
      <c r="O12" s="311"/>
      <c r="P12" s="311"/>
      <c r="Q12" s="326">
        <v>1.5</v>
      </c>
      <c r="R12" s="326"/>
      <c r="S12" s="311">
        <v>76844</v>
      </c>
      <c r="T12" s="311"/>
      <c r="U12" s="311"/>
      <c r="V12" s="311">
        <v>55523</v>
      </c>
      <c r="W12" s="311"/>
      <c r="X12" s="311"/>
      <c r="Y12" s="326">
        <v>1.1000000000000001</v>
      </c>
      <c r="Z12" s="326"/>
      <c r="AA12" s="311">
        <v>55523</v>
      </c>
      <c r="AB12" s="311"/>
      <c r="AC12" s="311"/>
      <c r="AD12" s="311">
        <v>1110</v>
      </c>
      <c r="AE12" s="311"/>
      <c r="AF12" s="311"/>
      <c r="AG12" s="326">
        <v>0</v>
      </c>
      <c r="AH12" s="326"/>
      <c r="AI12" s="311">
        <v>1110</v>
      </c>
      <c r="AJ12" s="311"/>
      <c r="AK12" s="311"/>
      <c r="AL12" s="311">
        <v>5798</v>
      </c>
      <c r="AM12" s="311"/>
      <c r="AN12" s="311"/>
      <c r="AO12" s="326">
        <v>0.1</v>
      </c>
      <c r="AP12" s="326"/>
      <c r="AQ12" s="311">
        <v>5798</v>
      </c>
      <c r="AR12" s="311"/>
      <c r="AS12" s="321"/>
    </row>
    <row r="13" spans="1:45" ht="21" hidden="1" customHeight="1" outlineLevel="1">
      <c r="A13" s="29" t="s">
        <v>126</v>
      </c>
      <c r="B13" s="408">
        <v>599130</v>
      </c>
      <c r="C13" s="409"/>
      <c r="D13" s="409"/>
      <c r="E13" s="410"/>
      <c r="F13" s="326">
        <v>12.1</v>
      </c>
      <c r="G13" s="326"/>
      <c r="H13" s="311">
        <v>412632</v>
      </c>
      <c r="I13" s="311"/>
      <c r="J13" s="311"/>
      <c r="K13" s="311"/>
      <c r="L13" s="326">
        <v>8.4</v>
      </c>
      <c r="M13" s="326"/>
      <c r="N13" s="311">
        <v>114295</v>
      </c>
      <c r="O13" s="311"/>
      <c r="P13" s="311"/>
      <c r="Q13" s="326">
        <v>2.2999999999999998</v>
      </c>
      <c r="R13" s="326"/>
      <c r="S13" s="311">
        <v>114295</v>
      </c>
      <c r="T13" s="311"/>
      <c r="U13" s="311"/>
      <c r="V13" s="311">
        <v>70094</v>
      </c>
      <c r="W13" s="311"/>
      <c r="X13" s="311"/>
      <c r="Y13" s="326">
        <v>1.4</v>
      </c>
      <c r="Z13" s="326"/>
      <c r="AA13" s="311">
        <v>70094</v>
      </c>
      <c r="AB13" s="311"/>
      <c r="AC13" s="311"/>
      <c r="AD13" s="311">
        <v>1241</v>
      </c>
      <c r="AE13" s="311"/>
      <c r="AF13" s="311"/>
      <c r="AG13" s="326">
        <v>0</v>
      </c>
      <c r="AH13" s="326"/>
      <c r="AI13" s="311">
        <v>1241</v>
      </c>
      <c r="AJ13" s="311"/>
      <c r="AK13" s="311"/>
      <c r="AL13" s="311">
        <v>4961</v>
      </c>
      <c r="AM13" s="311"/>
      <c r="AN13" s="311"/>
      <c r="AO13" s="326">
        <v>0.1</v>
      </c>
      <c r="AP13" s="326"/>
      <c r="AQ13" s="311">
        <v>4961</v>
      </c>
      <c r="AR13" s="311"/>
      <c r="AS13" s="321"/>
    </row>
    <row r="14" spans="1:45" ht="21" hidden="1" customHeight="1" outlineLevel="1">
      <c r="A14" s="29" t="s">
        <v>127</v>
      </c>
      <c r="B14" s="408">
        <v>614618</v>
      </c>
      <c r="C14" s="409"/>
      <c r="D14" s="409"/>
      <c r="E14" s="410"/>
      <c r="F14" s="326">
        <v>10.3</v>
      </c>
      <c r="G14" s="326"/>
      <c r="H14" s="311">
        <v>728112</v>
      </c>
      <c r="I14" s="311"/>
      <c r="J14" s="311"/>
      <c r="K14" s="311"/>
      <c r="L14" s="326">
        <v>12.2</v>
      </c>
      <c r="M14" s="326"/>
      <c r="N14" s="311">
        <v>118770</v>
      </c>
      <c r="O14" s="311"/>
      <c r="P14" s="311"/>
      <c r="Q14" s="326">
        <v>2</v>
      </c>
      <c r="R14" s="326"/>
      <c r="S14" s="311">
        <v>118770</v>
      </c>
      <c r="T14" s="311"/>
      <c r="U14" s="311"/>
      <c r="V14" s="311">
        <v>63438</v>
      </c>
      <c r="W14" s="311"/>
      <c r="X14" s="311"/>
      <c r="Y14" s="326">
        <v>1.1000000000000001</v>
      </c>
      <c r="Z14" s="326"/>
      <c r="AA14" s="311">
        <v>63438</v>
      </c>
      <c r="AB14" s="311"/>
      <c r="AC14" s="311"/>
      <c r="AD14" s="311">
        <v>1443</v>
      </c>
      <c r="AE14" s="311"/>
      <c r="AF14" s="311"/>
      <c r="AG14" s="326">
        <v>0</v>
      </c>
      <c r="AH14" s="326"/>
      <c r="AI14" s="311">
        <v>1443</v>
      </c>
      <c r="AJ14" s="311"/>
      <c r="AK14" s="311"/>
      <c r="AL14" s="311">
        <v>3117</v>
      </c>
      <c r="AM14" s="311"/>
      <c r="AN14" s="311"/>
      <c r="AO14" s="326">
        <v>0.1</v>
      </c>
      <c r="AP14" s="326"/>
      <c r="AQ14" s="311">
        <v>3117</v>
      </c>
      <c r="AR14" s="311"/>
      <c r="AS14" s="321"/>
    </row>
    <row r="15" spans="1:45" ht="21" hidden="1" customHeight="1" outlineLevel="1">
      <c r="A15" s="29" t="s">
        <v>128</v>
      </c>
      <c r="B15" s="408">
        <v>858270</v>
      </c>
      <c r="C15" s="409"/>
      <c r="D15" s="409"/>
      <c r="E15" s="410"/>
      <c r="F15" s="326">
        <v>13</v>
      </c>
      <c r="G15" s="326"/>
      <c r="H15" s="311">
        <v>464645</v>
      </c>
      <c r="I15" s="311"/>
      <c r="J15" s="311"/>
      <c r="K15" s="311"/>
      <c r="L15" s="326">
        <v>7</v>
      </c>
      <c r="M15" s="326"/>
      <c r="N15" s="311">
        <v>117814</v>
      </c>
      <c r="O15" s="311"/>
      <c r="P15" s="311"/>
      <c r="Q15" s="326">
        <v>1.8</v>
      </c>
      <c r="R15" s="326"/>
      <c r="S15" s="311">
        <v>117814</v>
      </c>
      <c r="T15" s="311"/>
      <c r="U15" s="311"/>
      <c r="V15" s="311">
        <v>54955</v>
      </c>
      <c r="W15" s="311"/>
      <c r="X15" s="311"/>
      <c r="Y15" s="326">
        <v>0.8</v>
      </c>
      <c r="Z15" s="326"/>
      <c r="AA15" s="311">
        <v>54955</v>
      </c>
      <c r="AB15" s="311"/>
      <c r="AC15" s="311"/>
      <c r="AD15" s="311">
        <v>1462</v>
      </c>
      <c r="AE15" s="311"/>
      <c r="AF15" s="311"/>
      <c r="AG15" s="326">
        <v>0</v>
      </c>
      <c r="AH15" s="326"/>
      <c r="AI15" s="311">
        <v>1462</v>
      </c>
      <c r="AJ15" s="311"/>
      <c r="AK15" s="311"/>
      <c r="AL15" s="311">
        <v>2660</v>
      </c>
      <c r="AM15" s="311"/>
      <c r="AN15" s="311"/>
      <c r="AO15" s="326">
        <v>0</v>
      </c>
      <c r="AP15" s="326"/>
      <c r="AQ15" s="311">
        <v>2660</v>
      </c>
      <c r="AR15" s="311"/>
      <c r="AS15" s="321"/>
    </row>
    <row r="16" spans="1:45" ht="21" hidden="1" customHeight="1" outlineLevel="1">
      <c r="A16" s="29" t="s">
        <v>129</v>
      </c>
      <c r="B16" s="408">
        <v>805929</v>
      </c>
      <c r="C16" s="409"/>
      <c r="D16" s="409"/>
      <c r="E16" s="410"/>
      <c r="F16" s="326">
        <v>12.3</v>
      </c>
      <c r="G16" s="326"/>
      <c r="H16" s="311">
        <v>368699</v>
      </c>
      <c r="I16" s="311"/>
      <c r="J16" s="311"/>
      <c r="K16" s="311"/>
      <c r="L16" s="326">
        <v>5.6</v>
      </c>
      <c r="M16" s="326"/>
      <c r="N16" s="311">
        <v>121094</v>
      </c>
      <c r="O16" s="311"/>
      <c r="P16" s="311"/>
      <c r="Q16" s="326">
        <v>1.8</v>
      </c>
      <c r="R16" s="326"/>
      <c r="S16" s="311">
        <v>121094</v>
      </c>
      <c r="T16" s="311"/>
      <c r="U16" s="311"/>
      <c r="V16" s="311">
        <v>64218</v>
      </c>
      <c r="W16" s="311"/>
      <c r="X16" s="311"/>
      <c r="Y16" s="326">
        <v>1</v>
      </c>
      <c r="Z16" s="326"/>
      <c r="AA16" s="311">
        <v>64218</v>
      </c>
      <c r="AB16" s="311"/>
      <c r="AC16" s="311"/>
      <c r="AD16" s="311">
        <v>1389</v>
      </c>
      <c r="AE16" s="311"/>
      <c r="AF16" s="311"/>
      <c r="AG16" s="326">
        <v>0</v>
      </c>
      <c r="AH16" s="326"/>
      <c r="AI16" s="311">
        <v>1389</v>
      </c>
      <c r="AJ16" s="311"/>
      <c r="AK16" s="311"/>
      <c r="AL16" s="311">
        <v>3017</v>
      </c>
      <c r="AM16" s="311"/>
      <c r="AN16" s="311"/>
      <c r="AO16" s="326">
        <v>0</v>
      </c>
      <c r="AP16" s="326"/>
      <c r="AQ16" s="311">
        <v>3017</v>
      </c>
      <c r="AR16" s="311"/>
      <c r="AS16" s="321"/>
    </row>
    <row r="17" spans="1:45" ht="21" hidden="1" customHeight="1" outlineLevel="1">
      <c r="A17" s="29" t="s">
        <v>130</v>
      </c>
      <c r="B17" s="408">
        <v>587717</v>
      </c>
      <c r="C17" s="409"/>
      <c r="D17" s="409"/>
      <c r="E17" s="410"/>
      <c r="F17" s="326">
        <v>9.1999999999999993</v>
      </c>
      <c r="G17" s="326"/>
      <c r="H17" s="311">
        <v>412311</v>
      </c>
      <c r="I17" s="311"/>
      <c r="J17" s="311"/>
      <c r="K17" s="311"/>
      <c r="L17" s="326">
        <v>6.4</v>
      </c>
      <c r="M17" s="326"/>
      <c r="N17" s="311">
        <v>133390</v>
      </c>
      <c r="O17" s="311"/>
      <c r="P17" s="311"/>
      <c r="Q17" s="326">
        <v>2.1</v>
      </c>
      <c r="R17" s="326"/>
      <c r="S17" s="311">
        <v>133390</v>
      </c>
      <c r="T17" s="311"/>
      <c r="U17" s="311"/>
      <c r="V17" s="311">
        <v>63981</v>
      </c>
      <c r="W17" s="311"/>
      <c r="X17" s="311"/>
      <c r="Y17" s="326">
        <v>1</v>
      </c>
      <c r="Z17" s="326"/>
      <c r="AA17" s="311">
        <v>63981</v>
      </c>
      <c r="AB17" s="311"/>
      <c r="AC17" s="311"/>
      <c r="AD17" s="311">
        <v>1389</v>
      </c>
      <c r="AE17" s="311"/>
      <c r="AF17" s="311"/>
      <c r="AG17" s="326">
        <v>0</v>
      </c>
      <c r="AH17" s="326"/>
      <c r="AI17" s="311">
        <v>1389</v>
      </c>
      <c r="AJ17" s="311"/>
      <c r="AK17" s="311"/>
      <c r="AL17" s="311">
        <v>2751</v>
      </c>
      <c r="AM17" s="311"/>
      <c r="AN17" s="311"/>
      <c r="AO17" s="326">
        <v>0</v>
      </c>
      <c r="AP17" s="326"/>
      <c r="AQ17" s="311">
        <v>2751</v>
      </c>
      <c r="AR17" s="311"/>
      <c r="AS17" s="321"/>
    </row>
    <row r="18" spans="1:45" ht="21" hidden="1" customHeight="1" outlineLevel="1">
      <c r="A18" s="29" t="s">
        <v>131</v>
      </c>
      <c r="B18" s="408">
        <v>623233</v>
      </c>
      <c r="C18" s="409"/>
      <c r="D18" s="409"/>
      <c r="E18" s="410"/>
      <c r="F18" s="326">
        <v>8.8000000000000007</v>
      </c>
      <c r="G18" s="326"/>
      <c r="H18" s="311">
        <v>448272</v>
      </c>
      <c r="I18" s="311"/>
      <c r="J18" s="311"/>
      <c r="K18" s="311"/>
      <c r="L18" s="326">
        <v>6.3</v>
      </c>
      <c r="M18" s="326"/>
      <c r="N18" s="311">
        <v>126833</v>
      </c>
      <c r="O18" s="311"/>
      <c r="P18" s="311"/>
      <c r="Q18" s="326">
        <v>1.8</v>
      </c>
      <c r="R18" s="326"/>
      <c r="S18" s="311">
        <v>126833</v>
      </c>
      <c r="T18" s="311"/>
      <c r="U18" s="311"/>
      <c r="V18" s="311">
        <v>65768</v>
      </c>
      <c r="W18" s="311"/>
      <c r="X18" s="311"/>
      <c r="Y18" s="326">
        <v>0.9</v>
      </c>
      <c r="Z18" s="326"/>
      <c r="AA18" s="311">
        <v>65768</v>
      </c>
      <c r="AB18" s="311"/>
      <c r="AC18" s="311"/>
      <c r="AD18" s="311">
        <v>1389</v>
      </c>
      <c r="AE18" s="311"/>
      <c r="AF18" s="311"/>
      <c r="AG18" s="326">
        <v>0</v>
      </c>
      <c r="AH18" s="326"/>
      <c r="AI18" s="311">
        <v>1389</v>
      </c>
      <c r="AJ18" s="311"/>
      <c r="AK18" s="311"/>
      <c r="AL18" s="311">
        <v>3612</v>
      </c>
      <c r="AM18" s="311"/>
      <c r="AN18" s="311"/>
      <c r="AO18" s="326">
        <v>0.1</v>
      </c>
      <c r="AP18" s="326"/>
      <c r="AQ18" s="311">
        <v>3612</v>
      </c>
      <c r="AR18" s="311"/>
      <c r="AS18" s="321"/>
    </row>
    <row r="19" spans="1:45" ht="21" hidden="1" customHeight="1" outlineLevel="1">
      <c r="A19" s="29" t="s">
        <v>132</v>
      </c>
      <c r="B19" s="408">
        <v>805553</v>
      </c>
      <c r="C19" s="409"/>
      <c r="D19" s="409"/>
      <c r="E19" s="410"/>
      <c r="F19" s="326">
        <v>9.5</v>
      </c>
      <c r="G19" s="326"/>
      <c r="H19" s="311">
        <v>718653</v>
      </c>
      <c r="I19" s="311"/>
      <c r="J19" s="311"/>
      <c r="K19" s="311"/>
      <c r="L19" s="326">
        <v>8.5</v>
      </c>
      <c r="M19" s="326"/>
      <c r="N19" s="311">
        <v>121335</v>
      </c>
      <c r="O19" s="311"/>
      <c r="P19" s="311"/>
      <c r="Q19" s="326">
        <v>1.4</v>
      </c>
      <c r="R19" s="326"/>
      <c r="S19" s="311">
        <v>121335</v>
      </c>
      <c r="T19" s="311"/>
      <c r="U19" s="311"/>
      <c r="V19" s="311">
        <v>66573</v>
      </c>
      <c r="W19" s="311"/>
      <c r="X19" s="311"/>
      <c r="Y19" s="326">
        <v>0.8</v>
      </c>
      <c r="Z19" s="326"/>
      <c r="AA19" s="311">
        <v>66573</v>
      </c>
      <c r="AB19" s="311"/>
      <c r="AC19" s="311"/>
      <c r="AD19" s="311">
        <v>1389</v>
      </c>
      <c r="AE19" s="311"/>
      <c r="AF19" s="311"/>
      <c r="AG19" s="326">
        <v>0</v>
      </c>
      <c r="AH19" s="326"/>
      <c r="AI19" s="311">
        <v>1389</v>
      </c>
      <c r="AJ19" s="311"/>
      <c r="AK19" s="311"/>
      <c r="AL19" s="311">
        <v>3335</v>
      </c>
      <c r="AM19" s="311"/>
      <c r="AN19" s="311"/>
      <c r="AO19" s="326">
        <v>0</v>
      </c>
      <c r="AP19" s="326"/>
      <c r="AQ19" s="311">
        <v>3335</v>
      </c>
      <c r="AR19" s="311"/>
      <c r="AS19" s="321"/>
    </row>
    <row r="20" spans="1:45" ht="21" hidden="1" customHeight="1" outlineLevel="1">
      <c r="A20" s="29" t="s">
        <v>133</v>
      </c>
      <c r="B20" s="408">
        <v>864883</v>
      </c>
      <c r="C20" s="409"/>
      <c r="D20" s="409"/>
      <c r="E20" s="410"/>
      <c r="F20" s="326">
        <v>9.6999999999999993</v>
      </c>
      <c r="G20" s="326"/>
      <c r="H20" s="311">
        <v>918869</v>
      </c>
      <c r="I20" s="311"/>
      <c r="J20" s="311"/>
      <c r="K20" s="311"/>
      <c r="L20" s="326">
        <v>10.3</v>
      </c>
      <c r="M20" s="326"/>
      <c r="N20" s="311">
        <v>129722</v>
      </c>
      <c r="O20" s="311"/>
      <c r="P20" s="311"/>
      <c r="Q20" s="326">
        <v>1.5</v>
      </c>
      <c r="R20" s="326"/>
      <c r="S20" s="311">
        <v>129722</v>
      </c>
      <c r="T20" s="311"/>
      <c r="U20" s="311"/>
      <c r="V20" s="311">
        <v>69982</v>
      </c>
      <c r="W20" s="311"/>
      <c r="X20" s="311"/>
      <c r="Y20" s="326">
        <v>0.8</v>
      </c>
      <c r="Z20" s="326"/>
      <c r="AA20" s="311">
        <v>69982</v>
      </c>
      <c r="AB20" s="311"/>
      <c r="AC20" s="311"/>
      <c r="AD20" s="311">
        <v>1389</v>
      </c>
      <c r="AE20" s="311"/>
      <c r="AF20" s="311"/>
      <c r="AG20" s="326">
        <v>0</v>
      </c>
      <c r="AH20" s="326"/>
      <c r="AI20" s="311">
        <v>1389</v>
      </c>
      <c r="AJ20" s="311"/>
      <c r="AK20" s="311"/>
      <c r="AL20" s="311">
        <v>2710</v>
      </c>
      <c r="AM20" s="311"/>
      <c r="AN20" s="311"/>
      <c r="AO20" s="326">
        <v>0</v>
      </c>
      <c r="AP20" s="326"/>
      <c r="AQ20" s="311">
        <v>2710</v>
      </c>
      <c r="AR20" s="311"/>
      <c r="AS20" s="321"/>
    </row>
    <row r="21" spans="1:45" ht="21" hidden="1" customHeight="1" outlineLevel="1">
      <c r="A21" s="29" t="s">
        <v>134</v>
      </c>
      <c r="B21" s="408">
        <v>618403</v>
      </c>
      <c r="C21" s="409"/>
      <c r="D21" s="409"/>
      <c r="E21" s="410"/>
      <c r="F21" s="326">
        <v>6.6</v>
      </c>
      <c r="G21" s="326"/>
      <c r="H21" s="311">
        <v>1090828</v>
      </c>
      <c r="I21" s="311"/>
      <c r="J21" s="311"/>
      <c r="K21" s="311"/>
      <c r="L21" s="326">
        <v>11.6</v>
      </c>
      <c r="M21" s="326"/>
      <c r="N21" s="311">
        <v>136206</v>
      </c>
      <c r="O21" s="311"/>
      <c r="P21" s="311"/>
      <c r="Q21" s="326">
        <v>1.4</v>
      </c>
      <c r="R21" s="326"/>
      <c r="S21" s="311">
        <v>136206</v>
      </c>
      <c r="T21" s="311"/>
      <c r="U21" s="311"/>
      <c r="V21" s="311">
        <v>77056</v>
      </c>
      <c r="W21" s="311"/>
      <c r="X21" s="311"/>
      <c r="Y21" s="326">
        <v>0.8</v>
      </c>
      <c r="Z21" s="326"/>
      <c r="AA21" s="311">
        <v>77056</v>
      </c>
      <c r="AB21" s="311"/>
      <c r="AC21" s="311"/>
      <c r="AD21" s="311">
        <v>1389</v>
      </c>
      <c r="AE21" s="311"/>
      <c r="AF21" s="311"/>
      <c r="AG21" s="326">
        <v>0</v>
      </c>
      <c r="AH21" s="326"/>
      <c r="AI21" s="311">
        <v>1389</v>
      </c>
      <c r="AJ21" s="311"/>
      <c r="AK21" s="311"/>
      <c r="AL21" s="311">
        <v>6804</v>
      </c>
      <c r="AM21" s="311"/>
      <c r="AN21" s="311"/>
      <c r="AO21" s="326">
        <v>0.1</v>
      </c>
      <c r="AP21" s="326"/>
      <c r="AQ21" s="311">
        <v>6804</v>
      </c>
      <c r="AR21" s="311"/>
      <c r="AS21" s="321"/>
    </row>
    <row r="22" spans="1:45" ht="21" hidden="1" customHeight="1" outlineLevel="1">
      <c r="A22" s="29" t="s">
        <v>135</v>
      </c>
      <c r="B22" s="408">
        <v>677791</v>
      </c>
      <c r="C22" s="409"/>
      <c r="D22" s="409"/>
      <c r="E22" s="410"/>
      <c r="F22" s="326">
        <v>7.8</v>
      </c>
      <c r="G22" s="326"/>
      <c r="H22" s="311">
        <v>844573</v>
      </c>
      <c r="I22" s="311"/>
      <c r="J22" s="311"/>
      <c r="K22" s="311"/>
      <c r="L22" s="326">
        <v>9.6999999999999993</v>
      </c>
      <c r="M22" s="326"/>
      <c r="N22" s="311">
        <v>140307</v>
      </c>
      <c r="O22" s="311"/>
      <c r="P22" s="311"/>
      <c r="Q22" s="326">
        <v>1.6</v>
      </c>
      <c r="R22" s="326"/>
      <c r="S22" s="311">
        <v>140307</v>
      </c>
      <c r="T22" s="311"/>
      <c r="U22" s="311"/>
      <c r="V22" s="311">
        <v>94855</v>
      </c>
      <c r="W22" s="311"/>
      <c r="X22" s="311"/>
      <c r="Y22" s="326">
        <v>1.1000000000000001</v>
      </c>
      <c r="Z22" s="326"/>
      <c r="AA22" s="311">
        <v>94855</v>
      </c>
      <c r="AB22" s="311"/>
      <c r="AC22" s="311"/>
      <c r="AD22" s="311">
        <v>1389</v>
      </c>
      <c r="AE22" s="311"/>
      <c r="AF22" s="311"/>
      <c r="AG22" s="326">
        <v>0</v>
      </c>
      <c r="AH22" s="326"/>
      <c r="AI22" s="311">
        <v>1389</v>
      </c>
      <c r="AJ22" s="311"/>
      <c r="AK22" s="311"/>
      <c r="AL22" s="311">
        <v>5602</v>
      </c>
      <c r="AM22" s="311"/>
      <c r="AN22" s="311"/>
      <c r="AO22" s="326">
        <v>0.1</v>
      </c>
      <c r="AP22" s="326"/>
      <c r="AQ22" s="311">
        <v>5602</v>
      </c>
      <c r="AR22" s="311"/>
      <c r="AS22" s="321"/>
    </row>
    <row r="23" spans="1:45" ht="21" hidden="1" customHeight="1" outlineLevel="1">
      <c r="A23" s="29" t="s">
        <v>226</v>
      </c>
      <c r="B23" s="408">
        <v>895334</v>
      </c>
      <c r="C23" s="409"/>
      <c r="D23" s="409"/>
      <c r="E23" s="410"/>
      <c r="F23" s="326">
        <v>9.1999999999999993</v>
      </c>
      <c r="G23" s="326"/>
      <c r="H23" s="311">
        <v>892288</v>
      </c>
      <c r="I23" s="311"/>
      <c r="J23" s="311"/>
      <c r="K23" s="311"/>
      <c r="L23" s="326">
        <v>9.1999999999999993</v>
      </c>
      <c r="M23" s="326"/>
      <c r="N23" s="311">
        <v>229277</v>
      </c>
      <c r="O23" s="311"/>
      <c r="P23" s="311"/>
      <c r="Q23" s="326">
        <v>2.4</v>
      </c>
      <c r="R23" s="326"/>
      <c r="S23" s="311">
        <v>229277</v>
      </c>
      <c r="T23" s="311"/>
      <c r="U23" s="311"/>
      <c r="V23" s="311">
        <v>101723</v>
      </c>
      <c r="W23" s="311"/>
      <c r="X23" s="311"/>
      <c r="Y23" s="326">
        <v>1</v>
      </c>
      <c r="Z23" s="326"/>
      <c r="AA23" s="311">
        <v>101723</v>
      </c>
      <c r="AB23" s="311"/>
      <c r="AC23" s="311"/>
      <c r="AD23" s="311">
        <v>1417</v>
      </c>
      <c r="AE23" s="311"/>
      <c r="AF23" s="311"/>
      <c r="AG23" s="326">
        <v>0</v>
      </c>
      <c r="AH23" s="326"/>
      <c r="AI23" s="311">
        <v>1417</v>
      </c>
      <c r="AJ23" s="311"/>
      <c r="AK23" s="311"/>
      <c r="AL23" s="311">
        <v>4982</v>
      </c>
      <c r="AM23" s="311"/>
      <c r="AN23" s="311"/>
      <c r="AO23" s="326">
        <v>0.1</v>
      </c>
      <c r="AP23" s="326"/>
      <c r="AQ23" s="311">
        <v>4982</v>
      </c>
      <c r="AR23" s="311"/>
      <c r="AS23" s="321"/>
    </row>
    <row r="24" spans="1:45" ht="21" hidden="1" customHeight="1" outlineLevel="1">
      <c r="A24" s="29" t="s">
        <v>237</v>
      </c>
      <c r="B24" s="408">
        <v>824689</v>
      </c>
      <c r="C24" s="409"/>
      <c r="D24" s="409"/>
      <c r="E24" s="410"/>
      <c r="F24" s="326">
        <v>8.1999999999999993</v>
      </c>
      <c r="G24" s="326"/>
      <c r="H24" s="311">
        <v>724080</v>
      </c>
      <c r="I24" s="311"/>
      <c r="J24" s="311"/>
      <c r="K24" s="311"/>
      <c r="L24" s="326">
        <v>7.2</v>
      </c>
      <c r="M24" s="326"/>
      <c r="N24" s="311">
        <v>253949</v>
      </c>
      <c r="O24" s="311"/>
      <c r="P24" s="311"/>
      <c r="Q24" s="326">
        <v>2.5</v>
      </c>
      <c r="R24" s="326"/>
      <c r="S24" s="311">
        <v>253949</v>
      </c>
      <c r="T24" s="311"/>
      <c r="U24" s="311"/>
      <c r="V24" s="311">
        <v>111617</v>
      </c>
      <c r="W24" s="311"/>
      <c r="X24" s="311"/>
      <c r="Y24" s="326">
        <v>1.1000000000000001</v>
      </c>
      <c r="Z24" s="326"/>
      <c r="AA24" s="311">
        <v>111617</v>
      </c>
      <c r="AB24" s="311"/>
      <c r="AC24" s="311"/>
      <c r="AD24" s="311">
        <v>1417</v>
      </c>
      <c r="AE24" s="311"/>
      <c r="AF24" s="311"/>
      <c r="AG24" s="326">
        <v>0</v>
      </c>
      <c r="AH24" s="326"/>
      <c r="AI24" s="311">
        <v>1417</v>
      </c>
      <c r="AJ24" s="311"/>
      <c r="AK24" s="311"/>
      <c r="AL24" s="311">
        <v>5883</v>
      </c>
      <c r="AM24" s="311"/>
      <c r="AN24" s="311"/>
      <c r="AO24" s="326">
        <v>0.1</v>
      </c>
      <c r="AP24" s="326"/>
      <c r="AQ24" s="311">
        <v>5883</v>
      </c>
      <c r="AR24" s="311"/>
      <c r="AS24" s="321"/>
    </row>
    <row r="25" spans="1:45" ht="21" hidden="1" customHeight="1" outlineLevel="1">
      <c r="A25" s="29" t="s">
        <v>136</v>
      </c>
      <c r="B25" s="408">
        <v>599290</v>
      </c>
      <c r="C25" s="409"/>
      <c r="D25" s="409"/>
      <c r="E25" s="410"/>
      <c r="F25" s="326">
        <v>6.1</v>
      </c>
      <c r="G25" s="326"/>
      <c r="H25" s="311">
        <v>668450</v>
      </c>
      <c r="I25" s="311"/>
      <c r="J25" s="311"/>
      <c r="K25" s="311"/>
      <c r="L25" s="326">
        <v>6.8</v>
      </c>
      <c r="M25" s="326"/>
      <c r="N25" s="311">
        <v>264231</v>
      </c>
      <c r="O25" s="311"/>
      <c r="P25" s="311"/>
      <c r="Q25" s="326">
        <v>2.7</v>
      </c>
      <c r="R25" s="326"/>
      <c r="S25" s="311">
        <v>264231</v>
      </c>
      <c r="T25" s="311"/>
      <c r="U25" s="311"/>
      <c r="V25" s="311">
        <v>112377</v>
      </c>
      <c r="W25" s="311"/>
      <c r="X25" s="311"/>
      <c r="Y25" s="326">
        <v>1.1000000000000001</v>
      </c>
      <c r="Z25" s="326"/>
      <c r="AA25" s="311">
        <v>112377</v>
      </c>
      <c r="AB25" s="311"/>
      <c r="AC25" s="311"/>
      <c r="AD25" s="311">
        <v>1417</v>
      </c>
      <c r="AE25" s="311"/>
      <c r="AF25" s="311"/>
      <c r="AG25" s="326">
        <v>0</v>
      </c>
      <c r="AH25" s="326"/>
      <c r="AI25" s="311">
        <v>1417</v>
      </c>
      <c r="AJ25" s="311"/>
      <c r="AK25" s="311"/>
      <c r="AL25" s="311">
        <v>7499</v>
      </c>
      <c r="AM25" s="311"/>
      <c r="AN25" s="311"/>
      <c r="AO25" s="326">
        <v>0.1</v>
      </c>
      <c r="AP25" s="326"/>
      <c r="AQ25" s="311">
        <v>7499</v>
      </c>
      <c r="AR25" s="311"/>
      <c r="AS25" s="321"/>
    </row>
    <row r="26" spans="1:45" ht="21" hidden="1" customHeight="1" outlineLevel="1">
      <c r="A26" s="29" t="s">
        <v>137</v>
      </c>
      <c r="B26" s="408">
        <v>621487</v>
      </c>
      <c r="C26" s="409"/>
      <c r="D26" s="409"/>
      <c r="E26" s="410"/>
      <c r="F26" s="326">
        <v>5.8</v>
      </c>
      <c r="G26" s="326"/>
      <c r="H26" s="311">
        <v>646953</v>
      </c>
      <c r="I26" s="311"/>
      <c r="J26" s="311"/>
      <c r="K26" s="311"/>
      <c r="L26" s="326">
        <v>6.1</v>
      </c>
      <c r="M26" s="326"/>
      <c r="N26" s="311">
        <v>265049</v>
      </c>
      <c r="O26" s="311"/>
      <c r="P26" s="311"/>
      <c r="Q26" s="326">
        <v>2.5</v>
      </c>
      <c r="R26" s="326"/>
      <c r="S26" s="311">
        <v>265049</v>
      </c>
      <c r="T26" s="311"/>
      <c r="U26" s="311"/>
      <c r="V26" s="311">
        <v>95223</v>
      </c>
      <c r="W26" s="311"/>
      <c r="X26" s="311"/>
      <c r="Y26" s="326">
        <v>0.9</v>
      </c>
      <c r="Z26" s="326"/>
      <c r="AA26" s="311">
        <v>95223</v>
      </c>
      <c r="AB26" s="311"/>
      <c r="AC26" s="311"/>
      <c r="AD26" s="311">
        <v>1495</v>
      </c>
      <c r="AE26" s="311"/>
      <c r="AF26" s="311"/>
      <c r="AG26" s="326">
        <v>0</v>
      </c>
      <c r="AH26" s="326"/>
      <c r="AI26" s="311">
        <v>1495</v>
      </c>
      <c r="AJ26" s="311"/>
      <c r="AK26" s="311"/>
      <c r="AL26" s="311">
        <v>6910</v>
      </c>
      <c r="AM26" s="311"/>
      <c r="AN26" s="311"/>
      <c r="AO26" s="326">
        <v>0.1</v>
      </c>
      <c r="AP26" s="326"/>
      <c r="AQ26" s="311">
        <v>6910</v>
      </c>
      <c r="AR26" s="311"/>
      <c r="AS26" s="321"/>
    </row>
    <row r="27" spans="1:45" ht="21" hidden="1" customHeight="1" outlineLevel="1">
      <c r="A27" s="29" t="s">
        <v>138</v>
      </c>
      <c r="B27" s="408">
        <v>1528175</v>
      </c>
      <c r="C27" s="409"/>
      <c r="D27" s="409"/>
      <c r="E27" s="410"/>
      <c r="F27" s="326">
        <v>12</v>
      </c>
      <c r="G27" s="326"/>
      <c r="H27" s="311">
        <v>721461</v>
      </c>
      <c r="I27" s="311"/>
      <c r="J27" s="311"/>
      <c r="K27" s="311"/>
      <c r="L27" s="326">
        <v>5.7</v>
      </c>
      <c r="M27" s="326"/>
      <c r="N27" s="311">
        <v>284154</v>
      </c>
      <c r="O27" s="311"/>
      <c r="P27" s="311"/>
      <c r="Q27" s="326">
        <v>2.2000000000000002</v>
      </c>
      <c r="R27" s="326"/>
      <c r="S27" s="311">
        <v>284154</v>
      </c>
      <c r="T27" s="311"/>
      <c r="U27" s="311"/>
      <c r="V27" s="311">
        <v>94869</v>
      </c>
      <c r="W27" s="311"/>
      <c r="X27" s="311"/>
      <c r="Y27" s="326">
        <v>0.7</v>
      </c>
      <c r="Z27" s="326"/>
      <c r="AA27" s="311">
        <v>94869</v>
      </c>
      <c r="AB27" s="311"/>
      <c r="AC27" s="311"/>
      <c r="AD27" s="311">
        <v>1495</v>
      </c>
      <c r="AE27" s="311"/>
      <c r="AF27" s="311"/>
      <c r="AG27" s="326">
        <v>0</v>
      </c>
      <c r="AH27" s="326"/>
      <c r="AI27" s="311">
        <v>1495</v>
      </c>
      <c r="AJ27" s="311"/>
      <c r="AK27" s="311"/>
      <c r="AL27" s="311">
        <v>6442</v>
      </c>
      <c r="AM27" s="311"/>
      <c r="AN27" s="311"/>
      <c r="AO27" s="326">
        <v>0.1</v>
      </c>
      <c r="AP27" s="326"/>
      <c r="AQ27" s="311">
        <v>6442</v>
      </c>
      <c r="AR27" s="311"/>
      <c r="AS27" s="321"/>
    </row>
    <row r="28" spans="1:45" ht="21" hidden="1" customHeight="1" outlineLevel="1">
      <c r="A28" s="29" t="s">
        <v>139</v>
      </c>
      <c r="B28" s="408">
        <v>1178664</v>
      </c>
      <c r="C28" s="409"/>
      <c r="D28" s="409"/>
      <c r="E28" s="410"/>
      <c r="F28" s="326">
        <v>9.8000000000000007</v>
      </c>
      <c r="G28" s="326"/>
      <c r="H28" s="311">
        <v>366313</v>
      </c>
      <c r="I28" s="311"/>
      <c r="J28" s="311"/>
      <c r="K28" s="311"/>
      <c r="L28" s="326">
        <v>3</v>
      </c>
      <c r="M28" s="326"/>
      <c r="N28" s="311">
        <v>288163</v>
      </c>
      <c r="O28" s="311"/>
      <c r="P28" s="311"/>
      <c r="Q28" s="326">
        <v>2.4</v>
      </c>
      <c r="R28" s="326"/>
      <c r="S28" s="311">
        <v>288163</v>
      </c>
      <c r="T28" s="311"/>
      <c r="U28" s="311"/>
      <c r="V28" s="311">
        <v>114843</v>
      </c>
      <c r="W28" s="311"/>
      <c r="X28" s="311"/>
      <c r="Y28" s="326">
        <v>1</v>
      </c>
      <c r="Z28" s="326"/>
      <c r="AA28" s="311">
        <v>114843</v>
      </c>
      <c r="AB28" s="311"/>
      <c r="AC28" s="311"/>
      <c r="AD28" s="311">
        <v>1495</v>
      </c>
      <c r="AE28" s="311"/>
      <c r="AF28" s="311"/>
      <c r="AG28" s="326">
        <v>0</v>
      </c>
      <c r="AH28" s="326"/>
      <c r="AI28" s="311">
        <v>1495</v>
      </c>
      <c r="AJ28" s="311"/>
      <c r="AK28" s="311"/>
      <c r="AL28" s="311">
        <v>6294</v>
      </c>
      <c r="AM28" s="311"/>
      <c r="AN28" s="311"/>
      <c r="AO28" s="326">
        <v>0.1</v>
      </c>
      <c r="AP28" s="326"/>
      <c r="AQ28" s="311">
        <v>6294</v>
      </c>
      <c r="AR28" s="311"/>
      <c r="AS28" s="321"/>
    </row>
    <row r="29" spans="1:45" ht="21" hidden="1" customHeight="1" outlineLevel="1">
      <c r="A29" s="29" t="s">
        <v>140</v>
      </c>
      <c r="B29" s="408">
        <v>1113100</v>
      </c>
      <c r="C29" s="409"/>
      <c r="D29" s="409"/>
      <c r="E29" s="410"/>
      <c r="F29" s="326">
        <v>8.8000000000000007</v>
      </c>
      <c r="G29" s="326"/>
      <c r="H29" s="311">
        <v>503992</v>
      </c>
      <c r="I29" s="311"/>
      <c r="J29" s="311"/>
      <c r="K29" s="311"/>
      <c r="L29" s="326">
        <v>4</v>
      </c>
      <c r="M29" s="326"/>
      <c r="N29" s="311">
        <v>305978</v>
      </c>
      <c r="O29" s="311"/>
      <c r="P29" s="311"/>
      <c r="Q29" s="326">
        <v>2.4</v>
      </c>
      <c r="R29" s="326"/>
      <c r="S29" s="311">
        <v>305978</v>
      </c>
      <c r="T29" s="311"/>
      <c r="U29" s="311"/>
      <c r="V29" s="311">
        <v>105849</v>
      </c>
      <c r="W29" s="311"/>
      <c r="X29" s="311"/>
      <c r="Y29" s="326">
        <v>0.8</v>
      </c>
      <c r="Z29" s="326"/>
      <c r="AA29" s="311">
        <v>105849</v>
      </c>
      <c r="AB29" s="311"/>
      <c r="AC29" s="311"/>
      <c r="AD29" s="311">
        <v>1495</v>
      </c>
      <c r="AE29" s="311"/>
      <c r="AF29" s="311"/>
      <c r="AG29" s="326">
        <v>0</v>
      </c>
      <c r="AH29" s="326"/>
      <c r="AI29" s="311">
        <v>1495</v>
      </c>
      <c r="AJ29" s="311"/>
      <c r="AK29" s="311"/>
      <c r="AL29" s="311">
        <v>6737</v>
      </c>
      <c r="AM29" s="311"/>
      <c r="AN29" s="311"/>
      <c r="AO29" s="326">
        <v>0.1</v>
      </c>
      <c r="AP29" s="326"/>
      <c r="AQ29" s="311">
        <v>6737</v>
      </c>
      <c r="AR29" s="311"/>
      <c r="AS29" s="321"/>
    </row>
    <row r="30" spans="1:45" ht="21" hidden="1" customHeight="1" outlineLevel="1">
      <c r="A30" s="101" t="s">
        <v>141</v>
      </c>
      <c r="B30" s="414">
        <v>1061078</v>
      </c>
      <c r="C30" s="415"/>
      <c r="D30" s="415"/>
      <c r="E30" s="416"/>
      <c r="F30" s="359">
        <v>7.9</v>
      </c>
      <c r="G30" s="359"/>
      <c r="H30" s="322">
        <v>665411</v>
      </c>
      <c r="I30" s="322"/>
      <c r="J30" s="322"/>
      <c r="K30" s="322"/>
      <c r="L30" s="359">
        <v>4.9000000000000004</v>
      </c>
      <c r="M30" s="359"/>
      <c r="N30" s="322">
        <v>313777</v>
      </c>
      <c r="O30" s="322"/>
      <c r="P30" s="322"/>
      <c r="Q30" s="359">
        <v>2.2999999999999998</v>
      </c>
      <c r="R30" s="359"/>
      <c r="S30" s="322">
        <v>313777</v>
      </c>
      <c r="T30" s="322"/>
      <c r="U30" s="322"/>
      <c r="V30" s="322">
        <v>128510</v>
      </c>
      <c r="W30" s="322"/>
      <c r="X30" s="322"/>
      <c r="Y30" s="359">
        <v>1</v>
      </c>
      <c r="Z30" s="359"/>
      <c r="AA30" s="322">
        <v>128510</v>
      </c>
      <c r="AB30" s="322"/>
      <c r="AC30" s="322"/>
      <c r="AD30" s="322">
        <v>1428</v>
      </c>
      <c r="AE30" s="322"/>
      <c r="AF30" s="322"/>
      <c r="AG30" s="359">
        <v>0</v>
      </c>
      <c r="AH30" s="359"/>
      <c r="AI30" s="322">
        <v>1428</v>
      </c>
      <c r="AJ30" s="322"/>
      <c r="AK30" s="322"/>
      <c r="AL30" s="322">
        <v>7446</v>
      </c>
      <c r="AM30" s="322"/>
      <c r="AN30" s="322"/>
      <c r="AO30" s="359">
        <v>0.1</v>
      </c>
      <c r="AP30" s="359"/>
      <c r="AQ30" s="322">
        <v>7446</v>
      </c>
      <c r="AR30" s="322"/>
      <c r="AS30" s="323"/>
    </row>
    <row r="31" spans="1:45" s="3" customFormat="1" ht="15" hidden="1" customHeight="1" outlineLevel="1">
      <c r="A31" s="102" t="s">
        <v>499</v>
      </c>
      <c r="B31" s="417">
        <v>982839</v>
      </c>
      <c r="C31" s="418"/>
      <c r="D31" s="418"/>
      <c r="E31" s="419"/>
      <c r="F31" s="325">
        <v>7.9</v>
      </c>
      <c r="G31" s="325"/>
      <c r="H31" s="315">
        <v>575828</v>
      </c>
      <c r="I31" s="315"/>
      <c r="J31" s="315"/>
      <c r="K31" s="315"/>
      <c r="L31" s="325">
        <v>4.7</v>
      </c>
      <c r="M31" s="325"/>
      <c r="N31" s="315">
        <v>237685</v>
      </c>
      <c r="O31" s="315"/>
      <c r="P31" s="315"/>
      <c r="Q31" s="325">
        <v>1.9</v>
      </c>
      <c r="R31" s="325"/>
      <c r="S31" s="315">
        <v>237685</v>
      </c>
      <c r="T31" s="315"/>
      <c r="U31" s="315"/>
      <c r="V31" s="315">
        <v>94568</v>
      </c>
      <c r="W31" s="315"/>
      <c r="X31" s="315"/>
      <c r="Y31" s="325">
        <v>0.8</v>
      </c>
      <c r="Z31" s="325"/>
      <c r="AA31" s="315">
        <v>94568</v>
      </c>
      <c r="AB31" s="315"/>
      <c r="AC31" s="315"/>
      <c r="AD31" s="315">
        <v>1347</v>
      </c>
      <c r="AE31" s="315"/>
      <c r="AF31" s="315"/>
      <c r="AG31" s="405" t="s">
        <v>540</v>
      </c>
      <c r="AH31" s="325"/>
      <c r="AI31" s="315">
        <v>1347</v>
      </c>
      <c r="AJ31" s="315"/>
      <c r="AK31" s="315"/>
      <c r="AL31" s="315">
        <v>7212</v>
      </c>
      <c r="AM31" s="315"/>
      <c r="AN31" s="315"/>
      <c r="AO31" s="325">
        <v>0.1</v>
      </c>
      <c r="AP31" s="325"/>
      <c r="AQ31" s="315">
        <v>7212</v>
      </c>
      <c r="AR31" s="315"/>
      <c r="AS31" s="324"/>
    </row>
    <row r="32" spans="1:45" ht="20.25" hidden="1" customHeight="1" outlineLevel="1">
      <c r="A32" s="29" t="s">
        <v>238</v>
      </c>
      <c r="B32" s="408">
        <v>820279</v>
      </c>
      <c r="C32" s="409"/>
      <c r="D32" s="409"/>
      <c r="E32" s="410"/>
      <c r="F32" s="326">
        <v>6.1</v>
      </c>
      <c r="G32" s="326"/>
      <c r="H32" s="311">
        <v>1340252</v>
      </c>
      <c r="I32" s="311"/>
      <c r="J32" s="311"/>
      <c r="K32" s="311"/>
      <c r="L32" s="326">
        <v>10</v>
      </c>
      <c r="M32" s="326"/>
      <c r="N32" s="311">
        <v>195667</v>
      </c>
      <c r="O32" s="311"/>
      <c r="P32" s="311"/>
      <c r="Q32" s="326">
        <v>1.5</v>
      </c>
      <c r="R32" s="326"/>
      <c r="S32" s="311">
        <v>195667</v>
      </c>
      <c r="T32" s="311"/>
      <c r="U32" s="311"/>
      <c r="V32" s="311">
        <v>93591</v>
      </c>
      <c r="W32" s="311"/>
      <c r="X32" s="311"/>
      <c r="Y32" s="326">
        <v>0.7</v>
      </c>
      <c r="Z32" s="326"/>
      <c r="AA32" s="311">
        <v>93591</v>
      </c>
      <c r="AB32" s="311"/>
      <c r="AC32" s="311"/>
      <c r="AD32" s="311">
        <v>1349</v>
      </c>
      <c r="AE32" s="311"/>
      <c r="AF32" s="311"/>
      <c r="AG32" s="405" t="s">
        <v>541</v>
      </c>
      <c r="AH32" s="325"/>
      <c r="AI32" s="311">
        <v>1349</v>
      </c>
      <c r="AJ32" s="311"/>
      <c r="AK32" s="311"/>
      <c r="AL32" s="311">
        <v>6533</v>
      </c>
      <c r="AM32" s="311"/>
      <c r="AN32" s="311"/>
      <c r="AO32" s="326">
        <v>0.1</v>
      </c>
      <c r="AP32" s="326"/>
      <c r="AQ32" s="311">
        <v>6533</v>
      </c>
      <c r="AR32" s="311"/>
      <c r="AS32" s="321"/>
    </row>
    <row r="33" spans="1:45" ht="20.25" hidden="1" customHeight="1" outlineLevel="1">
      <c r="A33" s="29" t="s">
        <v>227</v>
      </c>
      <c r="B33" s="408">
        <v>939598</v>
      </c>
      <c r="C33" s="409"/>
      <c r="D33" s="409"/>
      <c r="E33" s="410"/>
      <c r="F33" s="326">
        <v>7</v>
      </c>
      <c r="G33" s="326"/>
      <c r="H33" s="311">
        <v>1576173</v>
      </c>
      <c r="I33" s="311"/>
      <c r="J33" s="311"/>
      <c r="K33" s="311"/>
      <c r="L33" s="326">
        <v>11.7</v>
      </c>
      <c r="M33" s="326"/>
      <c r="N33" s="311">
        <v>201530</v>
      </c>
      <c r="O33" s="311"/>
      <c r="P33" s="311"/>
      <c r="Q33" s="326">
        <v>1.5</v>
      </c>
      <c r="R33" s="326"/>
      <c r="S33" s="311">
        <v>201530</v>
      </c>
      <c r="T33" s="311"/>
      <c r="U33" s="311"/>
      <c r="V33" s="311">
        <v>82637</v>
      </c>
      <c r="W33" s="311"/>
      <c r="X33" s="311"/>
      <c r="Y33" s="326">
        <v>0.6</v>
      </c>
      <c r="Z33" s="326"/>
      <c r="AA33" s="311">
        <v>82637</v>
      </c>
      <c r="AB33" s="311"/>
      <c r="AC33" s="311"/>
      <c r="AD33" s="311">
        <v>1078</v>
      </c>
      <c r="AE33" s="311"/>
      <c r="AF33" s="311"/>
      <c r="AG33" s="405" t="s">
        <v>541</v>
      </c>
      <c r="AH33" s="325"/>
      <c r="AI33" s="311">
        <v>1078</v>
      </c>
      <c r="AJ33" s="311"/>
      <c r="AK33" s="311"/>
      <c r="AL33" s="311">
        <v>6643</v>
      </c>
      <c r="AM33" s="311"/>
      <c r="AN33" s="311"/>
      <c r="AO33" s="326">
        <v>0.1</v>
      </c>
      <c r="AP33" s="326"/>
      <c r="AQ33" s="311">
        <v>6643</v>
      </c>
      <c r="AR33" s="311"/>
      <c r="AS33" s="321"/>
    </row>
    <row r="34" spans="1:45" ht="20.25" hidden="1" customHeight="1" outlineLevel="1">
      <c r="A34" s="29" t="s">
        <v>228</v>
      </c>
      <c r="B34" s="408">
        <v>483030</v>
      </c>
      <c r="C34" s="409"/>
      <c r="D34" s="409"/>
      <c r="E34" s="410"/>
      <c r="F34" s="326">
        <v>4.2</v>
      </c>
      <c r="G34" s="326"/>
      <c r="H34" s="311">
        <v>618179</v>
      </c>
      <c r="I34" s="311"/>
      <c r="J34" s="311"/>
      <c r="K34" s="311"/>
      <c r="L34" s="326">
        <v>5.4</v>
      </c>
      <c r="M34" s="326"/>
      <c r="N34" s="311">
        <v>205938</v>
      </c>
      <c r="O34" s="311"/>
      <c r="P34" s="311"/>
      <c r="Q34" s="326">
        <v>1.8</v>
      </c>
      <c r="R34" s="326"/>
      <c r="S34" s="311">
        <v>205938</v>
      </c>
      <c r="T34" s="311"/>
      <c r="U34" s="311"/>
      <c r="V34" s="311">
        <v>82865</v>
      </c>
      <c r="W34" s="311"/>
      <c r="X34" s="311"/>
      <c r="Y34" s="326">
        <v>0.7</v>
      </c>
      <c r="Z34" s="326"/>
      <c r="AA34" s="311">
        <v>82865</v>
      </c>
      <c r="AB34" s="311"/>
      <c r="AC34" s="311"/>
      <c r="AD34" s="311">
        <v>1079</v>
      </c>
      <c r="AE34" s="311"/>
      <c r="AF34" s="311"/>
      <c r="AG34" s="405" t="s">
        <v>541</v>
      </c>
      <c r="AH34" s="325"/>
      <c r="AI34" s="311">
        <v>1079</v>
      </c>
      <c r="AJ34" s="311"/>
      <c r="AK34" s="311"/>
      <c r="AL34" s="311">
        <v>5815</v>
      </c>
      <c r="AM34" s="311"/>
      <c r="AN34" s="311"/>
      <c r="AO34" s="405" t="s">
        <v>541</v>
      </c>
      <c r="AP34" s="325"/>
      <c r="AQ34" s="311">
        <v>5815</v>
      </c>
      <c r="AR34" s="311"/>
      <c r="AS34" s="321"/>
    </row>
    <row r="35" spans="1:45" ht="20.25" hidden="1" customHeight="1" outlineLevel="1">
      <c r="A35" s="168" t="s">
        <v>229</v>
      </c>
      <c r="B35" s="414">
        <v>545323</v>
      </c>
      <c r="C35" s="415"/>
      <c r="D35" s="415"/>
      <c r="E35" s="416"/>
      <c r="F35" s="359">
        <v>4.5</v>
      </c>
      <c r="G35" s="359"/>
      <c r="H35" s="322">
        <v>797697</v>
      </c>
      <c r="I35" s="322"/>
      <c r="J35" s="322"/>
      <c r="K35" s="322"/>
      <c r="L35" s="359">
        <v>6.6</v>
      </c>
      <c r="M35" s="359"/>
      <c r="N35" s="322">
        <v>183425</v>
      </c>
      <c r="O35" s="322"/>
      <c r="P35" s="322"/>
      <c r="Q35" s="359">
        <v>1.5</v>
      </c>
      <c r="R35" s="359"/>
      <c r="S35" s="322">
        <v>183425</v>
      </c>
      <c r="T35" s="322"/>
      <c r="U35" s="322"/>
      <c r="V35" s="322">
        <v>77559</v>
      </c>
      <c r="W35" s="322"/>
      <c r="X35" s="322"/>
      <c r="Y35" s="359">
        <v>0.6</v>
      </c>
      <c r="Z35" s="359"/>
      <c r="AA35" s="322">
        <v>77559</v>
      </c>
      <c r="AB35" s="322"/>
      <c r="AC35" s="322"/>
      <c r="AD35" s="322">
        <v>947</v>
      </c>
      <c r="AE35" s="322"/>
      <c r="AF35" s="322"/>
      <c r="AG35" s="406" t="s">
        <v>541</v>
      </c>
      <c r="AH35" s="407"/>
      <c r="AI35" s="322">
        <v>947</v>
      </c>
      <c r="AJ35" s="322"/>
      <c r="AK35" s="322"/>
      <c r="AL35" s="322">
        <v>5511</v>
      </c>
      <c r="AM35" s="322"/>
      <c r="AN35" s="322"/>
      <c r="AO35" s="359">
        <v>0.1</v>
      </c>
      <c r="AP35" s="359"/>
      <c r="AQ35" s="322">
        <v>5511</v>
      </c>
      <c r="AR35" s="322"/>
      <c r="AS35" s="323"/>
    </row>
    <row r="36" spans="1:45" s="3" customFormat="1" ht="15" customHeight="1" collapsed="1">
      <c r="A36" s="169" t="s">
        <v>230</v>
      </c>
      <c r="B36" s="417">
        <v>706417</v>
      </c>
      <c r="C36" s="418"/>
      <c r="D36" s="418"/>
      <c r="E36" s="419"/>
      <c r="F36" s="325">
        <v>6</v>
      </c>
      <c r="G36" s="325"/>
      <c r="H36" s="315">
        <v>575645</v>
      </c>
      <c r="I36" s="315"/>
      <c r="J36" s="315"/>
      <c r="K36" s="315"/>
      <c r="L36" s="325">
        <v>4.9000000000000004</v>
      </c>
      <c r="M36" s="325"/>
      <c r="N36" s="315">
        <v>185492</v>
      </c>
      <c r="O36" s="315"/>
      <c r="P36" s="315"/>
      <c r="Q36" s="325">
        <v>1.6</v>
      </c>
      <c r="R36" s="325"/>
      <c r="S36" s="315">
        <v>185492</v>
      </c>
      <c r="T36" s="315"/>
      <c r="U36" s="315"/>
      <c r="V36" s="315">
        <v>61115</v>
      </c>
      <c r="W36" s="315"/>
      <c r="X36" s="315"/>
      <c r="Y36" s="325">
        <v>0.5</v>
      </c>
      <c r="Z36" s="325"/>
      <c r="AA36" s="315">
        <v>61115</v>
      </c>
      <c r="AB36" s="315"/>
      <c r="AC36" s="315"/>
      <c r="AD36" s="315">
        <v>936</v>
      </c>
      <c r="AE36" s="315"/>
      <c r="AF36" s="315"/>
      <c r="AG36" s="405" t="s">
        <v>541</v>
      </c>
      <c r="AH36" s="325"/>
      <c r="AI36" s="315">
        <v>936</v>
      </c>
      <c r="AJ36" s="315"/>
      <c r="AK36" s="315"/>
      <c r="AL36" s="315">
        <v>5199</v>
      </c>
      <c r="AM36" s="315"/>
      <c r="AN36" s="315"/>
      <c r="AO36" s="405" t="s">
        <v>541</v>
      </c>
      <c r="AP36" s="325"/>
      <c r="AQ36" s="315">
        <v>5199</v>
      </c>
      <c r="AR36" s="315"/>
      <c r="AS36" s="324"/>
    </row>
    <row r="37" spans="1:45" ht="20.100000000000001" customHeight="1">
      <c r="A37" s="29" t="s">
        <v>231</v>
      </c>
      <c r="B37" s="408">
        <v>817470</v>
      </c>
      <c r="C37" s="409"/>
      <c r="D37" s="409"/>
      <c r="E37" s="410"/>
      <c r="F37" s="326">
        <v>6.8</v>
      </c>
      <c r="G37" s="326"/>
      <c r="H37" s="311">
        <v>677115</v>
      </c>
      <c r="I37" s="311"/>
      <c r="J37" s="311"/>
      <c r="K37" s="311"/>
      <c r="L37" s="326">
        <v>5.7</v>
      </c>
      <c r="M37" s="326"/>
      <c r="N37" s="311">
        <v>194306</v>
      </c>
      <c r="O37" s="311"/>
      <c r="P37" s="311"/>
      <c r="Q37" s="326">
        <v>1.6</v>
      </c>
      <c r="R37" s="326"/>
      <c r="S37" s="311">
        <v>194306</v>
      </c>
      <c r="T37" s="311"/>
      <c r="U37" s="311"/>
      <c r="V37" s="311">
        <v>64319</v>
      </c>
      <c r="W37" s="311"/>
      <c r="X37" s="311"/>
      <c r="Y37" s="326">
        <v>0.5</v>
      </c>
      <c r="Z37" s="326"/>
      <c r="AA37" s="311">
        <v>64319</v>
      </c>
      <c r="AB37" s="311"/>
      <c r="AC37" s="311"/>
      <c r="AD37" s="311">
        <v>919</v>
      </c>
      <c r="AE37" s="311"/>
      <c r="AF37" s="311"/>
      <c r="AG37" s="405" t="s">
        <v>541</v>
      </c>
      <c r="AH37" s="325"/>
      <c r="AI37" s="311">
        <v>919</v>
      </c>
      <c r="AJ37" s="311"/>
      <c r="AK37" s="311"/>
      <c r="AL37" s="311">
        <v>5203</v>
      </c>
      <c r="AM37" s="311"/>
      <c r="AN37" s="311"/>
      <c r="AO37" s="405" t="s">
        <v>541</v>
      </c>
      <c r="AP37" s="325"/>
      <c r="AQ37" s="311">
        <v>5203</v>
      </c>
      <c r="AR37" s="311"/>
      <c r="AS37" s="321"/>
    </row>
    <row r="38" spans="1:45" ht="20.100000000000001" customHeight="1">
      <c r="A38" s="29" t="s">
        <v>232</v>
      </c>
      <c r="B38" s="408">
        <v>719596</v>
      </c>
      <c r="C38" s="409"/>
      <c r="D38" s="409"/>
      <c r="E38" s="410"/>
      <c r="F38" s="326">
        <v>6.3</v>
      </c>
      <c r="G38" s="326"/>
      <c r="H38" s="311">
        <v>713934</v>
      </c>
      <c r="I38" s="311"/>
      <c r="J38" s="311"/>
      <c r="K38" s="311"/>
      <c r="L38" s="326">
        <v>6.2</v>
      </c>
      <c r="M38" s="326"/>
      <c r="N38" s="311">
        <v>246195</v>
      </c>
      <c r="O38" s="311"/>
      <c r="P38" s="311"/>
      <c r="Q38" s="326">
        <v>2.1</v>
      </c>
      <c r="R38" s="326"/>
      <c r="S38" s="311">
        <v>246195</v>
      </c>
      <c r="T38" s="311"/>
      <c r="U38" s="311"/>
      <c r="V38" s="311">
        <v>61094</v>
      </c>
      <c r="W38" s="311"/>
      <c r="X38" s="311"/>
      <c r="Y38" s="326">
        <v>0.5</v>
      </c>
      <c r="Z38" s="326"/>
      <c r="AA38" s="311">
        <v>61094</v>
      </c>
      <c r="AB38" s="311"/>
      <c r="AC38" s="311"/>
      <c r="AD38" s="311">
        <v>928</v>
      </c>
      <c r="AE38" s="311"/>
      <c r="AF38" s="311"/>
      <c r="AG38" s="405" t="s">
        <v>541</v>
      </c>
      <c r="AH38" s="325"/>
      <c r="AI38" s="311">
        <v>928</v>
      </c>
      <c r="AJ38" s="311"/>
      <c r="AK38" s="311"/>
      <c r="AL38" s="311">
        <v>4700</v>
      </c>
      <c r="AM38" s="311"/>
      <c r="AN38" s="311"/>
      <c r="AO38" s="405" t="s">
        <v>541</v>
      </c>
      <c r="AP38" s="325"/>
      <c r="AQ38" s="311">
        <v>4700</v>
      </c>
      <c r="AR38" s="311"/>
      <c r="AS38" s="321"/>
    </row>
    <row r="39" spans="1:45" ht="20.100000000000001" customHeight="1">
      <c r="A39" s="29" t="s">
        <v>233</v>
      </c>
      <c r="B39" s="408">
        <v>623647</v>
      </c>
      <c r="C39" s="409"/>
      <c r="D39" s="409"/>
      <c r="E39" s="410"/>
      <c r="F39" s="326">
        <v>6</v>
      </c>
      <c r="G39" s="326"/>
      <c r="H39" s="311">
        <v>552950</v>
      </c>
      <c r="I39" s="311"/>
      <c r="J39" s="311"/>
      <c r="K39" s="311"/>
      <c r="L39" s="326">
        <v>5.3</v>
      </c>
      <c r="M39" s="326"/>
      <c r="N39" s="311">
        <v>287052</v>
      </c>
      <c r="O39" s="311"/>
      <c r="P39" s="311"/>
      <c r="Q39" s="326">
        <v>2.8</v>
      </c>
      <c r="R39" s="326"/>
      <c r="S39" s="311">
        <v>287052</v>
      </c>
      <c r="T39" s="311"/>
      <c r="U39" s="311"/>
      <c r="V39" s="311">
        <v>62379</v>
      </c>
      <c r="W39" s="311"/>
      <c r="X39" s="311"/>
      <c r="Y39" s="326">
        <v>0.6</v>
      </c>
      <c r="Z39" s="326"/>
      <c r="AA39" s="311">
        <v>62379</v>
      </c>
      <c r="AB39" s="311"/>
      <c r="AC39" s="311"/>
      <c r="AD39" s="311">
        <v>923</v>
      </c>
      <c r="AE39" s="311"/>
      <c r="AF39" s="311"/>
      <c r="AG39" s="405" t="s">
        <v>541</v>
      </c>
      <c r="AH39" s="325"/>
      <c r="AI39" s="311">
        <v>923</v>
      </c>
      <c r="AJ39" s="311"/>
      <c r="AK39" s="311"/>
      <c r="AL39" s="311">
        <v>4803</v>
      </c>
      <c r="AM39" s="311"/>
      <c r="AN39" s="311"/>
      <c r="AO39" s="326">
        <v>0.1</v>
      </c>
      <c r="AP39" s="326"/>
      <c r="AQ39" s="311">
        <v>4803</v>
      </c>
      <c r="AR39" s="311"/>
      <c r="AS39" s="321"/>
    </row>
    <row r="40" spans="1:45" ht="20.100000000000001" customHeight="1">
      <c r="A40" s="98" t="s">
        <v>234</v>
      </c>
      <c r="B40" s="408">
        <v>609474</v>
      </c>
      <c r="C40" s="409"/>
      <c r="D40" s="409"/>
      <c r="E40" s="410"/>
      <c r="F40" s="326">
        <v>6.1</v>
      </c>
      <c r="G40" s="326"/>
      <c r="H40" s="311">
        <v>691416</v>
      </c>
      <c r="I40" s="311"/>
      <c r="J40" s="311"/>
      <c r="K40" s="311"/>
      <c r="L40" s="326">
        <v>6.9</v>
      </c>
      <c r="M40" s="326"/>
      <c r="N40" s="311">
        <v>373781</v>
      </c>
      <c r="O40" s="311"/>
      <c r="P40" s="311"/>
      <c r="Q40" s="326">
        <v>3.7</v>
      </c>
      <c r="R40" s="326"/>
      <c r="S40" s="311">
        <v>373781</v>
      </c>
      <c r="T40" s="311"/>
      <c r="U40" s="311"/>
      <c r="V40" s="311">
        <v>58912</v>
      </c>
      <c r="W40" s="311"/>
      <c r="X40" s="311"/>
      <c r="Y40" s="326">
        <v>0.6</v>
      </c>
      <c r="Z40" s="326"/>
      <c r="AA40" s="311">
        <v>58912</v>
      </c>
      <c r="AB40" s="311"/>
      <c r="AC40" s="311"/>
      <c r="AD40" s="311">
        <v>832</v>
      </c>
      <c r="AE40" s="311"/>
      <c r="AF40" s="311"/>
      <c r="AG40" s="405" t="s">
        <v>541</v>
      </c>
      <c r="AH40" s="325"/>
      <c r="AI40" s="311">
        <v>832</v>
      </c>
      <c r="AJ40" s="311"/>
      <c r="AK40" s="311"/>
      <c r="AL40" s="311">
        <v>4776</v>
      </c>
      <c r="AM40" s="311"/>
      <c r="AN40" s="311"/>
      <c r="AO40" s="326">
        <v>0.1</v>
      </c>
      <c r="AP40" s="326"/>
      <c r="AQ40" s="311">
        <v>4776</v>
      </c>
      <c r="AR40" s="311"/>
      <c r="AS40" s="321"/>
    </row>
    <row r="41" spans="1:45" ht="20.100000000000001" customHeight="1">
      <c r="A41" s="98" t="s">
        <v>474</v>
      </c>
      <c r="B41" s="408">
        <v>570258</v>
      </c>
      <c r="C41" s="409"/>
      <c r="D41" s="409"/>
      <c r="E41" s="410"/>
      <c r="F41" s="326">
        <v>5.8</v>
      </c>
      <c r="G41" s="326"/>
      <c r="H41" s="311">
        <v>407874</v>
      </c>
      <c r="I41" s="311"/>
      <c r="J41" s="311"/>
      <c r="K41" s="311"/>
      <c r="L41" s="326">
        <v>4.2</v>
      </c>
      <c r="M41" s="326"/>
      <c r="N41" s="311">
        <v>197206</v>
      </c>
      <c r="O41" s="311"/>
      <c r="P41" s="311"/>
      <c r="Q41" s="326">
        <v>2</v>
      </c>
      <c r="R41" s="326"/>
      <c r="S41" s="311">
        <v>197206</v>
      </c>
      <c r="T41" s="311"/>
      <c r="U41" s="311"/>
      <c r="V41" s="311">
        <v>59041</v>
      </c>
      <c r="W41" s="311"/>
      <c r="X41" s="311"/>
      <c r="Y41" s="326">
        <v>0.6</v>
      </c>
      <c r="Z41" s="326"/>
      <c r="AA41" s="311">
        <v>59041</v>
      </c>
      <c r="AB41" s="311"/>
      <c r="AC41" s="311"/>
      <c r="AD41" s="311">
        <v>833</v>
      </c>
      <c r="AE41" s="311"/>
      <c r="AF41" s="311"/>
      <c r="AG41" s="405" t="s">
        <v>541</v>
      </c>
      <c r="AH41" s="325"/>
      <c r="AI41" s="311">
        <v>833</v>
      </c>
      <c r="AJ41" s="311"/>
      <c r="AK41" s="311"/>
      <c r="AL41" s="311">
        <v>4588</v>
      </c>
      <c r="AM41" s="311"/>
      <c r="AN41" s="311"/>
      <c r="AO41" s="405" t="s">
        <v>541</v>
      </c>
      <c r="AP41" s="325"/>
      <c r="AQ41" s="311">
        <v>4588</v>
      </c>
      <c r="AR41" s="311"/>
      <c r="AS41" s="321"/>
    </row>
    <row r="42" spans="1:45" ht="20.100000000000001" customHeight="1">
      <c r="A42" s="98" t="s">
        <v>475</v>
      </c>
      <c r="B42" s="408">
        <v>557203</v>
      </c>
      <c r="C42" s="409"/>
      <c r="D42" s="409"/>
      <c r="E42" s="410"/>
      <c r="F42" s="326">
        <v>5.8</v>
      </c>
      <c r="G42" s="326"/>
      <c r="H42" s="311">
        <v>423897</v>
      </c>
      <c r="I42" s="311"/>
      <c r="J42" s="311"/>
      <c r="K42" s="311"/>
      <c r="L42" s="326">
        <v>4.4000000000000004</v>
      </c>
      <c r="M42" s="326"/>
      <c r="N42" s="311">
        <v>187314</v>
      </c>
      <c r="O42" s="311"/>
      <c r="P42" s="311"/>
      <c r="Q42" s="326">
        <v>2</v>
      </c>
      <c r="R42" s="326"/>
      <c r="S42" s="311">
        <v>187314</v>
      </c>
      <c r="T42" s="311"/>
      <c r="U42" s="311"/>
      <c r="V42" s="311">
        <v>46693</v>
      </c>
      <c r="W42" s="311"/>
      <c r="X42" s="311"/>
      <c r="Y42" s="326">
        <v>0.5</v>
      </c>
      <c r="Z42" s="326"/>
      <c r="AA42" s="311">
        <v>46693</v>
      </c>
      <c r="AB42" s="311"/>
      <c r="AC42" s="311"/>
      <c r="AD42" s="311">
        <v>795</v>
      </c>
      <c r="AE42" s="311"/>
      <c r="AF42" s="311"/>
      <c r="AG42" s="405" t="s">
        <v>541</v>
      </c>
      <c r="AH42" s="325"/>
      <c r="AI42" s="311">
        <v>795</v>
      </c>
      <c r="AJ42" s="311"/>
      <c r="AK42" s="311"/>
      <c r="AL42" s="311">
        <v>4330</v>
      </c>
      <c r="AM42" s="311"/>
      <c r="AN42" s="311"/>
      <c r="AO42" s="405" t="s">
        <v>541</v>
      </c>
      <c r="AP42" s="325"/>
      <c r="AQ42" s="311">
        <v>4330</v>
      </c>
      <c r="AR42" s="311"/>
      <c r="AS42" s="321"/>
    </row>
    <row r="43" spans="1:45" ht="20.100000000000001" customHeight="1">
      <c r="A43" s="98" t="s">
        <v>476</v>
      </c>
      <c r="B43" s="408">
        <v>1654847</v>
      </c>
      <c r="C43" s="409"/>
      <c r="D43" s="409"/>
      <c r="E43" s="410"/>
      <c r="F43" s="326">
        <v>15.1</v>
      </c>
      <c r="G43" s="326"/>
      <c r="H43" s="311">
        <v>862196</v>
      </c>
      <c r="I43" s="311"/>
      <c r="J43" s="311"/>
      <c r="K43" s="311"/>
      <c r="L43" s="326">
        <v>7.8</v>
      </c>
      <c r="M43" s="326"/>
      <c r="N43" s="311">
        <v>175941</v>
      </c>
      <c r="O43" s="311"/>
      <c r="P43" s="311"/>
      <c r="Q43" s="326">
        <v>1.6</v>
      </c>
      <c r="R43" s="326"/>
      <c r="S43" s="311">
        <v>175941</v>
      </c>
      <c r="T43" s="311"/>
      <c r="U43" s="311"/>
      <c r="V43" s="311">
        <v>35201</v>
      </c>
      <c r="W43" s="311"/>
      <c r="X43" s="311"/>
      <c r="Y43" s="326">
        <v>0.3</v>
      </c>
      <c r="Z43" s="326"/>
      <c r="AA43" s="311">
        <v>35201</v>
      </c>
      <c r="AB43" s="311"/>
      <c r="AC43" s="311"/>
      <c r="AD43" s="311">
        <v>732</v>
      </c>
      <c r="AE43" s="311"/>
      <c r="AF43" s="311"/>
      <c r="AG43" s="405" t="s">
        <v>541</v>
      </c>
      <c r="AH43" s="325"/>
      <c r="AI43" s="311">
        <v>732</v>
      </c>
      <c r="AJ43" s="311"/>
      <c r="AK43" s="311"/>
      <c r="AL43" s="311">
        <v>4413</v>
      </c>
      <c r="AM43" s="311"/>
      <c r="AN43" s="311"/>
      <c r="AO43" s="326">
        <v>0.1</v>
      </c>
      <c r="AP43" s="326"/>
      <c r="AQ43" s="311">
        <v>4413</v>
      </c>
      <c r="AR43" s="311"/>
      <c r="AS43" s="321"/>
    </row>
    <row r="44" spans="1:45" ht="20.100000000000001" customHeight="1">
      <c r="A44" s="98" t="s">
        <v>477</v>
      </c>
      <c r="B44" s="408">
        <v>1090477</v>
      </c>
      <c r="C44" s="409"/>
      <c r="D44" s="409"/>
      <c r="E44" s="410"/>
      <c r="F44" s="326">
        <v>9.1999999999999993</v>
      </c>
      <c r="G44" s="326"/>
      <c r="H44" s="311">
        <v>1696431</v>
      </c>
      <c r="I44" s="311"/>
      <c r="J44" s="311"/>
      <c r="K44" s="311"/>
      <c r="L44" s="326">
        <v>14.2</v>
      </c>
      <c r="M44" s="326"/>
      <c r="N44" s="311">
        <v>170807</v>
      </c>
      <c r="O44" s="311"/>
      <c r="P44" s="311"/>
      <c r="Q44" s="326">
        <v>1.4</v>
      </c>
      <c r="R44" s="326"/>
      <c r="S44" s="311">
        <v>170807</v>
      </c>
      <c r="T44" s="311"/>
      <c r="U44" s="311"/>
      <c r="V44" s="311">
        <v>33963</v>
      </c>
      <c r="W44" s="311"/>
      <c r="X44" s="311"/>
      <c r="Y44" s="326">
        <v>0.3</v>
      </c>
      <c r="Z44" s="326"/>
      <c r="AA44" s="311">
        <v>33963</v>
      </c>
      <c r="AB44" s="311"/>
      <c r="AC44" s="311"/>
      <c r="AD44" s="311">
        <v>695</v>
      </c>
      <c r="AE44" s="311"/>
      <c r="AF44" s="311"/>
      <c r="AG44" s="405" t="s">
        <v>541</v>
      </c>
      <c r="AH44" s="325"/>
      <c r="AI44" s="311">
        <v>695</v>
      </c>
      <c r="AJ44" s="311"/>
      <c r="AK44" s="311"/>
      <c r="AL44" s="311">
        <v>4246</v>
      </c>
      <c r="AM44" s="311"/>
      <c r="AN44" s="311"/>
      <c r="AO44" s="405" t="s">
        <v>541</v>
      </c>
      <c r="AP44" s="325"/>
      <c r="AQ44" s="311">
        <v>4246</v>
      </c>
      <c r="AR44" s="311"/>
      <c r="AS44" s="321"/>
    </row>
    <row r="45" spans="1:45" ht="20.100000000000001" customHeight="1">
      <c r="A45" s="167" t="s">
        <v>478</v>
      </c>
      <c r="B45" s="436">
        <v>878060</v>
      </c>
      <c r="C45" s="437"/>
      <c r="D45" s="437"/>
      <c r="E45" s="438"/>
      <c r="F45" s="326">
        <v>8</v>
      </c>
      <c r="G45" s="326"/>
      <c r="H45" s="311">
        <v>769039</v>
      </c>
      <c r="I45" s="311"/>
      <c r="J45" s="311"/>
      <c r="K45" s="311"/>
      <c r="L45" s="326">
        <v>7</v>
      </c>
      <c r="M45" s="326"/>
      <c r="N45" s="311">
        <v>165980</v>
      </c>
      <c r="O45" s="311"/>
      <c r="P45" s="311"/>
      <c r="Q45" s="326">
        <v>1.5</v>
      </c>
      <c r="R45" s="326"/>
      <c r="S45" s="311">
        <v>165980</v>
      </c>
      <c r="T45" s="311"/>
      <c r="U45" s="311"/>
      <c r="V45" s="311">
        <v>27718</v>
      </c>
      <c r="W45" s="311"/>
      <c r="X45" s="311"/>
      <c r="Y45" s="326">
        <v>0.2</v>
      </c>
      <c r="Z45" s="326"/>
      <c r="AA45" s="311">
        <v>27718</v>
      </c>
      <c r="AB45" s="311"/>
      <c r="AC45" s="311"/>
      <c r="AD45" s="311">
        <v>534</v>
      </c>
      <c r="AE45" s="311"/>
      <c r="AF45" s="311"/>
      <c r="AG45" s="396" t="s">
        <v>540</v>
      </c>
      <c r="AH45" s="326"/>
      <c r="AI45" s="311">
        <v>534</v>
      </c>
      <c r="AJ45" s="311"/>
      <c r="AK45" s="311"/>
      <c r="AL45" s="311">
        <v>4184</v>
      </c>
      <c r="AM45" s="311"/>
      <c r="AN45" s="311"/>
      <c r="AO45" s="396" t="s">
        <v>540</v>
      </c>
      <c r="AP45" s="326"/>
      <c r="AQ45" s="311">
        <v>4184</v>
      </c>
      <c r="AR45" s="311"/>
      <c r="AS45" s="321"/>
    </row>
    <row r="46" spans="1:45" ht="20.100000000000001" customHeight="1">
      <c r="A46" s="30" t="s">
        <v>576</v>
      </c>
      <c r="B46" s="436">
        <v>604274</v>
      </c>
      <c r="C46" s="437"/>
      <c r="D46" s="437"/>
      <c r="E46" s="438"/>
      <c r="F46" s="366">
        <v>6.1</v>
      </c>
      <c r="G46" s="366"/>
      <c r="H46" s="365">
        <v>685424</v>
      </c>
      <c r="I46" s="365"/>
      <c r="J46" s="365"/>
      <c r="K46" s="365"/>
      <c r="L46" s="366">
        <v>6.9</v>
      </c>
      <c r="M46" s="366"/>
      <c r="N46" s="365">
        <v>154873</v>
      </c>
      <c r="O46" s="365"/>
      <c r="P46" s="365"/>
      <c r="Q46" s="366">
        <v>1.6</v>
      </c>
      <c r="R46" s="366"/>
      <c r="S46" s="365">
        <v>154873</v>
      </c>
      <c r="T46" s="365"/>
      <c r="U46" s="365"/>
      <c r="V46" s="365">
        <v>33040</v>
      </c>
      <c r="W46" s="365"/>
      <c r="X46" s="365"/>
      <c r="Y46" s="366">
        <v>0.3</v>
      </c>
      <c r="Z46" s="366"/>
      <c r="AA46" s="365">
        <v>33040</v>
      </c>
      <c r="AB46" s="365"/>
      <c r="AC46" s="365"/>
      <c r="AD46" s="365">
        <v>479</v>
      </c>
      <c r="AE46" s="365"/>
      <c r="AF46" s="365"/>
      <c r="AG46" s="439" t="s">
        <v>540</v>
      </c>
      <c r="AH46" s="366"/>
      <c r="AI46" s="365">
        <v>479</v>
      </c>
      <c r="AJ46" s="365"/>
      <c r="AK46" s="365"/>
      <c r="AL46" s="365">
        <v>3963</v>
      </c>
      <c r="AM46" s="365"/>
      <c r="AN46" s="365"/>
      <c r="AO46" s="439" t="s">
        <v>540</v>
      </c>
      <c r="AP46" s="366"/>
      <c r="AQ46" s="365">
        <v>3963</v>
      </c>
      <c r="AR46" s="365"/>
      <c r="AS46" s="374"/>
    </row>
    <row r="47" spans="1:45" ht="20.100000000000001" customHeight="1">
      <c r="A47" s="30" t="s">
        <v>577</v>
      </c>
      <c r="B47" s="436">
        <v>813457</v>
      </c>
      <c r="C47" s="437"/>
      <c r="D47" s="437"/>
      <c r="E47" s="438"/>
      <c r="F47" s="366">
        <v>7.8</v>
      </c>
      <c r="G47" s="366"/>
      <c r="H47" s="365">
        <v>719855</v>
      </c>
      <c r="I47" s="365"/>
      <c r="J47" s="365"/>
      <c r="K47" s="365"/>
      <c r="L47" s="366">
        <v>6.9</v>
      </c>
      <c r="M47" s="366"/>
      <c r="N47" s="365">
        <v>149125</v>
      </c>
      <c r="O47" s="365"/>
      <c r="P47" s="365"/>
      <c r="Q47" s="366">
        <v>1.4</v>
      </c>
      <c r="R47" s="366"/>
      <c r="S47" s="365">
        <v>149125</v>
      </c>
      <c r="T47" s="365"/>
      <c r="U47" s="365"/>
      <c r="V47" s="365">
        <v>38066</v>
      </c>
      <c r="W47" s="365"/>
      <c r="X47" s="365"/>
      <c r="Y47" s="366">
        <v>0.4</v>
      </c>
      <c r="Z47" s="366"/>
      <c r="AA47" s="365">
        <v>38066</v>
      </c>
      <c r="AB47" s="365"/>
      <c r="AC47" s="365"/>
      <c r="AD47" s="365">
        <v>424</v>
      </c>
      <c r="AE47" s="365"/>
      <c r="AF47" s="365"/>
      <c r="AG47" s="439" t="s">
        <v>540</v>
      </c>
      <c r="AH47" s="366"/>
      <c r="AI47" s="365">
        <v>424</v>
      </c>
      <c r="AJ47" s="365"/>
      <c r="AK47" s="365"/>
      <c r="AL47" s="365">
        <v>3710</v>
      </c>
      <c r="AM47" s="365"/>
      <c r="AN47" s="365"/>
      <c r="AO47" s="439" t="s">
        <v>540</v>
      </c>
      <c r="AP47" s="366"/>
      <c r="AQ47" s="365">
        <v>3710</v>
      </c>
      <c r="AR47" s="365"/>
      <c r="AS47" s="374"/>
    </row>
    <row r="48" spans="1:45" ht="20.100000000000001" customHeight="1">
      <c r="A48" s="30" t="s">
        <v>578</v>
      </c>
      <c r="B48" s="436">
        <v>747048</v>
      </c>
      <c r="C48" s="437"/>
      <c r="D48" s="437"/>
      <c r="E48" s="438"/>
      <c r="F48" s="366">
        <v>7.1</v>
      </c>
      <c r="G48" s="366"/>
      <c r="H48" s="365">
        <v>874612</v>
      </c>
      <c r="I48" s="365"/>
      <c r="J48" s="365"/>
      <c r="K48" s="365"/>
      <c r="L48" s="366">
        <v>8.3000000000000007</v>
      </c>
      <c r="M48" s="366"/>
      <c r="N48" s="365">
        <v>141902</v>
      </c>
      <c r="O48" s="365"/>
      <c r="P48" s="365"/>
      <c r="Q48" s="366">
        <v>1.3</v>
      </c>
      <c r="R48" s="366"/>
      <c r="S48" s="365">
        <v>141902</v>
      </c>
      <c r="T48" s="365"/>
      <c r="U48" s="365"/>
      <c r="V48" s="365">
        <v>17491</v>
      </c>
      <c r="W48" s="365"/>
      <c r="X48" s="365"/>
      <c r="Y48" s="366">
        <v>0.2</v>
      </c>
      <c r="Z48" s="366"/>
      <c r="AA48" s="365">
        <v>17491</v>
      </c>
      <c r="AB48" s="365"/>
      <c r="AC48" s="365"/>
      <c r="AD48" s="365">
        <v>382</v>
      </c>
      <c r="AE48" s="365"/>
      <c r="AF48" s="365"/>
      <c r="AG48" s="439" t="s">
        <v>540</v>
      </c>
      <c r="AH48" s="366"/>
      <c r="AI48" s="365">
        <v>382</v>
      </c>
      <c r="AJ48" s="365"/>
      <c r="AK48" s="365"/>
      <c r="AL48" s="365">
        <v>3213</v>
      </c>
      <c r="AM48" s="365"/>
      <c r="AN48" s="365"/>
      <c r="AO48" s="439" t="s">
        <v>540</v>
      </c>
      <c r="AP48" s="366"/>
      <c r="AQ48" s="365">
        <v>3213</v>
      </c>
      <c r="AR48" s="365"/>
      <c r="AS48" s="374"/>
    </row>
    <row r="49" spans="1:49" ht="20.100000000000001" customHeight="1">
      <c r="A49" s="30" t="s">
        <v>579</v>
      </c>
      <c r="B49" s="436">
        <v>792376</v>
      </c>
      <c r="C49" s="437"/>
      <c r="D49" s="437"/>
      <c r="E49" s="438"/>
      <c r="F49" s="366">
        <v>7.6</v>
      </c>
      <c r="G49" s="366"/>
      <c r="H49" s="365">
        <v>650479</v>
      </c>
      <c r="I49" s="365"/>
      <c r="J49" s="365"/>
      <c r="K49" s="365"/>
      <c r="L49" s="366">
        <v>6.2</v>
      </c>
      <c r="M49" s="366"/>
      <c r="N49" s="365">
        <v>148329</v>
      </c>
      <c r="O49" s="365"/>
      <c r="P49" s="365"/>
      <c r="Q49" s="366">
        <v>1.4</v>
      </c>
      <c r="R49" s="366"/>
      <c r="S49" s="365">
        <v>148329</v>
      </c>
      <c r="T49" s="365"/>
      <c r="U49" s="365"/>
      <c r="V49" s="365">
        <v>22369</v>
      </c>
      <c r="W49" s="365"/>
      <c r="X49" s="365"/>
      <c r="Y49" s="366">
        <v>0.2</v>
      </c>
      <c r="Z49" s="366"/>
      <c r="AA49" s="365">
        <v>22369</v>
      </c>
      <c r="AB49" s="365"/>
      <c r="AC49" s="365"/>
      <c r="AD49" s="365">
        <v>361</v>
      </c>
      <c r="AE49" s="365"/>
      <c r="AF49" s="365"/>
      <c r="AG49" s="439" t="s">
        <v>540</v>
      </c>
      <c r="AH49" s="366"/>
      <c r="AI49" s="365">
        <v>361</v>
      </c>
      <c r="AJ49" s="365"/>
      <c r="AK49" s="365"/>
      <c r="AL49" s="365">
        <v>3434</v>
      </c>
      <c r="AM49" s="365"/>
      <c r="AN49" s="365"/>
      <c r="AO49" s="439" t="s">
        <v>540</v>
      </c>
      <c r="AP49" s="366"/>
      <c r="AQ49" s="365">
        <v>3434</v>
      </c>
      <c r="AR49" s="365"/>
      <c r="AS49" s="374"/>
    </row>
    <row r="50" spans="1:49" ht="20.100000000000001" customHeight="1">
      <c r="A50" s="30" t="s">
        <v>580</v>
      </c>
      <c r="B50" s="436">
        <v>810512</v>
      </c>
      <c r="C50" s="437"/>
      <c r="D50" s="437"/>
      <c r="E50" s="438"/>
      <c r="F50" s="366">
        <v>7.2</v>
      </c>
      <c r="G50" s="366"/>
      <c r="H50" s="365">
        <v>1429412</v>
      </c>
      <c r="I50" s="365"/>
      <c r="J50" s="365"/>
      <c r="K50" s="365"/>
      <c r="L50" s="366">
        <v>12.6</v>
      </c>
      <c r="M50" s="366"/>
      <c r="N50" s="365">
        <v>146588</v>
      </c>
      <c r="O50" s="365"/>
      <c r="P50" s="365"/>
      <c r="Q50" s="366">
        <v>1.3</v>
      </c>
      <c r="R50" s="366"/>
      <c r="S50" s="365">
        <v>146588</v>
      </c>
      <c r="T50" s="365"/>
      <c r="U50" s="365"/>
      <c r="V50" s="365">
        <v>24839</v>
      </c>
      <c r="W50" s="365"/>
      <c r="X50" s="365"/>
      <c r="Y50" s="366">
        <v>0.2</v>
      </c>
      <c r="Z50" s="366"/>
      <c r="AA50" s="365">
        <v>24839</v>
      </c>
      <c r="AB50" s="365"/>
      <c r="AC50" s="365"/>
      <c r="AD50" s="365">
        <v>341</v>
      </c>
      <c r="AE50" s="365"/>
      <c r="AF50" s="365"/>
      <c r="AG50" s="439" t="s">
        <v>540</v>
      </c>
      <c r="AH50" s="366"/>
      <c r="AI50" s="365">
        <v>341</v>
      </c>
      <c r="AJ50" s="365"/>
      <c r="AK50" s="365"/>
      <c r="AL50" s="365">
        <v>3320</v>
      </c>
      <c r="AM50" s="365"/>
      <c r="AN50" s="365"/>
      <c r="AO50" s="439" t="s">
        <v>540</v>
      </c>
      <c r="AP50" s="366"/>
      <c r="AQ50" s="365">
        <v>3320</v>
      </c>
      <c r="AR50" s="365"/>
      <c r="AS50" s="374"/>
    </row>
    <row r="51" spans="1:49" ht="20.100000000000001" customHeight="1" thickBot="1">
      <c r="A51" s="31" t="s">
        <v>581</v>
      </c>
      <c r="B51" s="440">
        <v>776093</v>
      </c>
      <c r="C51" s="441"/>
      <c r="D51" s="441"/>
      <c r="E51" s="442"/>
      <c r="F51" s="362">
        <v>6.8</v>
      </c>
      <c r="G51" s="362"/>
      <c r="H51" s="361">
        <v>929935</v>
      </c>
      <c r="I51" s="361"/>
      <c r="J51" s="361"/>
      <c r="K51" s="361"/>
      <c r="L51" s="362">
        <v>8.1999999999999993</v>
      </c>
      <c r="M51" s="362"/>
      <c r="N51" s="361">
        <v>145971</v>
      </c>
      <c r="O51" s="361"/>
      <c r="P51" s="361"/>
      <c r="Q51" s="362">
        <v>1.3</v>
      </c>
      <c r="R51" s="362"/>
      <c r="S51" s="361">
        <v>145971</v>
      </c>
      <c r="T51" s="361"/>
      <c r="U51" s="361"/>
      <c r="V51" s="361">
        <v>36310</v>
      </c>
      <c r="W51" s="361"/>
      <c r="X51" s="361"/>
      <c r="Y51" s="362">
        <v>0.3</v>
      </c>
      <c r="Z51" s="362"/>
      <c r="AA51" s="361">
        <v>36310</v>
      </c>
      <c r="AB51" s="361"/>
      <c r="AC51" s="361"/>
      <c r="AD51" s="361">
        <v>336</v>
      </c>
      <c r="AE51" s="361"/>
      <c r="AF51" s="361"/>
      <c r="AG51" s="382" t="s">
        <v>540</v>
      </c>
      <c r="AH51" s="362"/>
      <c r="AI51" s="361">
        <v>336</v>
      </c>
      <c r="AJ51" s="361"/>
      <c r="AK51" s="361"/>
      <c r="AL51" s="361">
        <v>3192</v>
      </c>
      <c r="AM51" s="361"/>
      <c r="AN51" s="361"/>
      <c r="AO51" s="382" t="s">
        <v>540</v>
      </c>
      <c r="AP51" s="362"/>
      <c r="AQ51" s="361">
        <v>3192</v>
      </c>
      <c r="AR51" s="361"/>
      <c r="AS51" s="363"/>
    </row>
    <row r="52" spans="1:49" ht="22.5" customHeight="1" thickBot="1">
      <c r="A52" s="420"/>
      <c r="B52" s="421"/>
      <c r="C52" s="421"/>
      <c r="D52" s="421"/>
      <c r="E52" s="421"/>
      <c r="F52" s="421"/>
      <c r="G52" s="421"/>
      <c r="H52" s="95"/>
      <c r="I52" s="95"/>
    </row>
    <row r="53" spans="1:49" ht="14.25" customHeight="1">
      <c r="A53" s="295" t="s">
        <v>235</v>
      </c>
      <c r="B53" s="375" t="s">
        <v>184</v>
      </c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432"/>
      <c r="V53" s="375" t="s">
        <v>184</v>
      </c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7"/>
    </row>
    <row r="54" spans="1:49" ht="13.5" customHeight="1">
      <c r="A54" s="422"/>
      <c r="B54" s="340" t="s">
        <v>89</v>
      </c>
      <c r="C54" s="341"/>
      <c r="D54" s="341"/>
      <c r="E54" s="341"/>
      <c r="F54" s="341"/>
      <c r="G54" s="341"/>
      <c r="H54" s="341"/>
      <c r="I54" s="411"/>
      <c r="J54" s="340" t="s">
        <v>185</v>
      </c>
      <c r="K54" s="341"/>
      <c r="L54" s="341"/>
      <c r="M54" s="341"/>
      <c r="N54" s="341"/>
      <c r="O54" s="411"/>
      <c r="P54" s="433" t="s">
        <v>186</v>
      </c>
      <c r="Q54" s="434"/>
      <c r="R54" s="434"/>
      <c r="S54" s="434"/>
      <c r="T54" s="434"/>
      <c r="U54" s="435"/>
      <c r="V54" s="429" t="s">
        <v>90</v>
      </c>
      <c r="W54" s="430"/>
      <c r="X54" s="430"/>
      <c r="Y54" s="430"/>
      <c r="Z54" s="430"/>
      <c r="AA54" s="431"/>
      <c r="AB54" s="340" t="s">
        <v>91</v>
      </c>
      <c r="AC54" s="341"/>
      <c r="AD54" s="341"/>
      <c r="AE54" s="341"/>
      <c r="AF54" s="341"/>
      <c r="AG54" s="341"/>
      <c r="AH54" s="341"/>
      <c r="AI54" s="411"/>
      <c r="AJ54" s="340" t="s">
        <v>182</v>
      </c>
      <c r="AK54" s="341"/>
      <c r="AL54" s="341"/>
      <c r="AM54" s="341"/>
      <c r="AN54" s="341"/>
      <c r="AO54" s="341"/>
      <c r="AP54" s="341"/>
      <c r="AQ54" s="411"/>
      <c r="AR54" s="340" t="s">
        <v>183</v>
      </c>
      <c r="AS54" s="341"/>
      <c r="AT54" s="341"/>
      <c r="AU54" s="341"/>
      <c r="AV54" s="341"/>
      <c r="AW54" s="342"/>
    </row>
    <row r="55" spans="1:49" ht="13.5" customHeight="1">
      <c r="A55" s="422"/>
      <c r="B55" s="291" t="s">
        <v>493</v>
      </c>
      <c r="C55" s="291"/>
      <c r="D55" s="291"/>
      <c r="E55" s="327" t="s">
        <v>485</v>
      </c>
      <c r="F55" s="327"/>
      <c r="G55" s="312" t="s">
        <v>491</v>
      </c>
      <c r="H55" s="312"/>
      <c r="I55" s="312"/>
      <c r="J55" s="369" t="s">
        <v>493</v>
      </c>
      <c r="K55" s="371"/>
      <c r="L55" s="327" t="s">
        <v>485</v>
      </c>
      <c r="M55" s="327"/>
      <c r="N55" s="412" t="s">
        <v>71</v>
      </c>
      <c r="O55" s="413"/>
      <c r="P55" s="369" t="s">
        <v>493</v>
      </c>
      <c r="Q55" s="371"/>
      <c r="R55" s="327" t="s">
        <v>485</v>
      </c>
      <c r="S55" s="327"/>
      <c r="T55" s="412" t="s">
        <v>491</v>
      </c>
      <c r="U55" s="413"/>
      <c r="V55" s="369" t="s">
        <v>493</v>
      </c>
      <c r="W55" s="371"/>
      <c r="X55" s="327" t="s">
        <v>485</v>
      </c>
      <c r="Y55" s="327"/>
      <c r="Z55" s="412" t="s">
        <v>491</v>
      </c>
      <c r="AA55" s="413"/>
      <c r="AB55" s="291" t="s">
        <v>493</v>
      </c>
      <c r="AC55" s="291"/>
      <c r="AD55" s="291"/>
      <c r="AE55" s="327" t="s">
        <v>485</v>
      </c>
      <c r="AF55" s="327"/>
      <c r="AG55" s="312" t="s">
        <v>491</v>
      </c>
      <c r="AH55" s="312"/>
      <c r="AI55" s="312"/>
      <c r="AJ55" s="291" t="s">
        <v>493</v>
      </c>
      <c r="AK55" s="291"/>
      <c r="AL55" s="291"/>
      <c r="AM55" s="327" t="s">
        <v>485</v>
      </c>
      <c r="AN55" s="327"/>
      <c r="AO55" s="312" t="s">
        <v>491</v>
      </c>
      <c r="AP55" s="312"/>
      <c r="AQ55" s="312"/>
      <c r="AR55" s="360" t="s">
        <v>493</v>
      </c>
      <c r="AS55" s="360"/>
      <c r="AT55" s="360"/>
      <c r="AU55" s="360"/>
      <c r="AV55" s="327" t="s">
        <v>100</v>
      </c>
      <c r="AW55" s="383"/>
    </row>
    <row r="56" spans="1:49" ht="13.5" customHeight="1">
      <c r="A56" s="422"/>
      <c r="B56" s="291"/>
      <c r="C56" s="291"/>
      <c r="D56" s="291"/>
      <c r="E56" s="327"/>
      <c r="F56" s="327"/>
      <c r="G56" s="313" t="s">
        <v>492</v>
      </c>
      <c r="H56" s="313"/>
      <c r="I56" s="313"/>
      <c r="J56" s="351"/>
      <c r="K56" s="353"/>
      <c r="L56" s="327"/>
      <c r="M56" s="327"/>
      <c r="N56" s="390" t="s">
        <v>74</v>
      </c>
      <c r="O56" s="391"/>
      <c r="P56" s="351"/>
      <c r="Q56" s="353"/>
      <c r="R56" s="327"/>
      <c r="S56" s="327"/>
      <c r="T56" s="390" t="s">
        <v>492</v>
      </c>
      <c r="U56" s="391"/>
      <c r="V56" s="351"/>
      <c r="W56" s="353"/>
      <c r="X56" s="327"/>
      <c r="Y56" s="327"/>
      <c r="Z56" s="390" t="s">
        <v>492</v>
      </c>
      <c r="AA56" s="391"/>
      <c r="AB56" s="291"/>
      <c r="AC56" s="291"/>
      <c r="AD56" s="291"/>
      <c r="AE56" s="327"/>
      <c r="AF56" s="327"/>
      <c r="AG56" s="313" t="s">
        <v>492</v>
      </c>
      <c r="AH56" s="313"/>
      <c r="AI56" s="313"/>
      <c r="AJ56" s="291"/>
      <c r="AK56" s="291"/>
      <c r="AL56" s="291"/>
      <c r="AM56" s="327"/>
      <c r="AN56" s="327"/>
      <c r="AO56" s="313" t="s">
        <v>492</v>
      </c>
      <c r="AP56" s="313"/>
      <c r="AQ56" s="313"/>
      <c r="AR56" s="360"/>
      <c r="AS56" s="360"/>
      <c r="AT56" s="360"/>
      <c r="AU56" s="360"/>
      <c r="AV56" s="327"/>
      <c r="AW56" s="383"/>
    </row>
    <row r="57" spans="1:49" s="137" customFormat="1" ht="7.5" customHeight="1">
      <c r="A57" s="53"/>
      <c r="B57" s="314" t="s">
        <v>501</v>
      </c>
      <c r="C57" s="314"/>
      <c r="D57" s="314"/>
      <c r="E57" s="314" t="s">
        <v>92</v>
      </c>
      <c r="F57" s="314"/>
      <c r="G57" s="314" t="s">
        <v>501</v>
      </c>
      <c r="H57" s="314"/>
      <c r="I57" s="314"/>
      <c r="J57" s="392" t="s">
        <v>87</v>
      </c>
      <c r="K57" s="393"/>
      <c r="L57" s="314" t="s">
        <v>92</v>
      </c>
      <c r="M57" s="314"/>
      <c r="N57" s="392" t="s">
        <v>87</v>
      </c>
      <c r="O57" s="393"/>
      <c r="P57" s="392" t="s">
        <v>87</v>
      </c>
      <c r="Q57" s="393"/>
      <c r="R57" s="314" t="s">
        <v>92</v>
      </c>
      <c r="S57" s="314"/>
      <c r="T57" s="392" t="s">
        <v>87</v>
      </c>
      <c r="U57" s="393"/>
      <c r="V57" s="392" t="s">
        <v>87</v>
      </c>
      <c r="W57" s="393"/>
      <c r="X57" s="314" t="s">
        <v>92</v>
      </c>
      <c r="Y57" s="314"/>
      <c r="Z57" s="392" t="s">
        <v>87</v>
      </c>
      <c r="AA57" s="393"/>
      <c r="AB57" s="314" t="s">
        <v>486</v>
      </c>
      <c r="AC57" s="314"/>
      <c r="AD57" s="314"/>
      <c r="AE57" s="314" t="s">
        <v>86</v>
      </c>
      <c r="AF57" s="314"/>
      <c r="AG57" s="314" t="s">
        <v>486</v>
      </c>
      <c r="AH57" s="314"/>
      <c r="AI57" s="314"/>
      <c r="AJ57" s="314" t="s">
        <v>500</v>
      </c>
      <c r="AK57" s="314"/>
      <c r="AL57" s="314"/>
      <c r="AM57" s="314" t="s">
        <v>86</v>
      </c>
      <c r="AN57" s="314"/>
      <c r="AO57" s="314" t="s">
        <v>501</v>
      </c>
      <c r="AP57" s="314"/>
      <c r="AQ57" s="314"/>
      <c r="AR57" s="314" t="s">
        <v>502</v>
      </c>
      <c r="AS57" s="314"/>
      <c r="AT57" s="314"/>
      <c r="AU57" s="314"/>
      <c r="AV57" s="314" t="s">
        <v>86</v>
      </c>
      <c r="AW57" s="320"/>
    </row>
    <row r="58" spans="1:49" s="4" customFormat="1" ht="21.95" hidden="1" customHeight="1" outlineLevel="2">
      <c r="A58" s="102" t="s">
        <v>223</v>
      </c>
      <c r="B58" s="315" t="s">
        <v>243</v>
      </c>
      <c r="C58" s="315"/>
      <c r="D58" s="315"/>
      <c r="E58" s="325" t="s">
        <v>88</v>
      </c>
      <c r="F58" s="325"/>
      <c r="G58" s="315" t="s">
        <v>494</v>
      </c>
      <c r="H58" s="315"/>
      <c r="I58" s="315"/>
      <c r="J58" s="386" t="s">
        <v>243</v>
      </c>
      <c r="K58" s="387"/>
      <c r="L58" s="325" t="s">
        <v>88</v>
      </c>
      <c r="M58" s="325"/>
      <c r="N58" s="386" t="s">
        <v>494</v>
      </c>
      <c r="O58" s="387"/>
      <c r="P58" s="386" t="s">
        <v>494</v>
      </c>
      <c r="Q58" s="387"/>
      <c r="R58" s="325" t="s">
        <v>88</v>
      </c>
      <c r="S58" s="325"/>
      <c r="T58" s="386" t="s">
        <v>494</v>
      </c>
      <c r="U58" s="387"/>
      <c r="V58" s="386" t="s">
        <v>494</v>
      </c>
      <c r="W58" s="387"/>
      <c r="X58" s="325" t="s">
        <v>88</v>
      </c>
      <c r="Y58" s="325"/>
      <c r="Z58" s="386" t="s">
        <v>494</v>
      </c>
      <c r="AA58" s="387"/>
      <c r="AB58" s="315" t="s">
        <v>494</v>
      </c>
      <c r="AC58" s="315"/>
      <c r="AD58" s="315"/>
      <c r="AE58" s="325" t="s">
        <v>88</v>
      </c>
      <c r="AF58" s="325"/>
      <c r="AG58" s="315" t="s">
        <v>494</v>
      </c>
      <c r="AH58" s="315"/>
      <c r="AI58" s="315"/>
      <c r="AJ58" s="315" t="s">
        <v>494</v>
      </c>
      <c r="AK58" s="315"/>
      <c r="AL58" s="315"/>
      <c r="AM58" s="325" t="s">
        <v>88</v>
      </c>
      <c r="AN58" s="325"/>
      <c r="AO58" s="315" t="s">
        <v>494</v>
      </c>
      <c r="AP58" s="315"/>
      <c r="AQ58" s="315"/>
      <c r="AR58" s="315">
        <v>285600</v>
      </c>
      <c r="AS58" s="315"/>
      <c r="AT58" s="315"/>
      <c r="AU58" s="315"/>
      <c r="AV58" s="325">
        <v>9.3000000000000007</v>
      </c>
      <c r="AW58" s="381"/>
    </row>
    <row r="59" spans="1:49" s="4" customFormat="1" ht="21.95" hidden="1" customHeight="1" outlineLevel="2">
      <c r="A59" s="98" t="s">
        <v>236</v>
      </c>
      <c r="B59" s="311" t="s">
        <v>243</v>
      </c>
      <c r="C59" s="311"/>
      <c r="D59" s="311"/>
      <c r="E59" s="326" t="s">
        <v>88</v>
      </c>
      <c r="F59" s="326"/>
      <c r="G59" s="311" t="s">
        <v>243</v>
      </c>
      <c r="H59" s="311"/>
      <c r="I59" s="311"/>
      <c r="J59" s="384" t="s">
        <v>243</v>
      </c>
      <c r="K59" s="385"/>
      <c r="L59" s="326" t="s">
        <v>88</v>
      </c>
      <c r="M59" s="326"/>
      <c r="N59" s="384" t="s">
        <v>494</v>
      </c>
      <c r="O59" s="385"/>
      <c r="P59" s="384" t="s">
        <v>494</v>
      </c>
      <c r="Q59" s="385"/>
      <c r="R59" s="326" t="s">
        <v>88</v>
      </c>
      <c r="S59" s="326"/>
      <c r="T59" s="384" t="s">
        <v>494</v>
      </c>
      <c r="U59" s="385"/>
      <c r="V59" s="384" t="s">
        <v>494</v>
      </c>
      <c r="W59" s="385"/>
      <c r="X59" s="326" t="s">
        <v>88</v>
      </c>
      <c r="Y59" s="326"/>
      <c r="Z59" s="384" t="s">
        <v>494</v>
      </c>
      <c r="AA59" s="385"/>
      <c r="AB59" s="311" t="s">
        <v>494</v>
      </c>
      <c r="AC59" s="311"/>
      <c r="AD59" s="311"/>
      <c r="AE59" s="326" t="s">
        <v>88</v>
      </c>
      <c r="AF59" s="326"/>
      <c r="AG59" s="311" t="s">
        <v>494</v>
      </c>
      <c r="AH59" s="311"/>
      <c r="AI59" s="311"/>
      <c r="AJ59" s="311" t="s">
        <v>494</v>
      </c>
      <c r="AK59" s="311"/>
      <c r="AL59" s="311"/>
      <c r="AM59" s="326" t="s">
        <v>88</v>
      </c>
      <c r="AN59" s="326"/>
      <c r="AO59" s="311" t="s">
        <v>494</v>
      </c>
      <c r="AP59" s="311"/>
      <c r="AQ59" s="311"/>
      <c r="AR59" s="311">
        <v>437900</v>
      </c>
      <c r="AS59" s="311"/>
      <c r="AT59" s="311"/>
      <c r="AU59" s="311"/>
      <c r="AV59" s="326">
        <v>12.1</v>
      </c>
      <c r="AW59" s="378"/>
    </row>
    <row r="60" spans="1:49" s="4" customFormat="1" ht="21.95" hidden="1" customHeight="1" outlineLevel="2">
      <c r="A60" s="98" t="s">
        <v>124</v>
      </c>
      <c r="B60" s="311" t="s">
        <v>243</v>
      </c>
      <c r="C60" s="311"/>
      <c r="D60" s="311"/>
      <c r="E60" s="326" t="s">
        <v>88</v>
      </c>
      <c r="F60" s="326"/>
      <c r="G60" s="311" t="s">
        <v>494</v>
      </c>
      <c r="H60" s="311"/>
      <c r="I60" s="311"/>
      <c r="J60" s="384" t="s">
        <v>243</v>
      </c>
      <c r="K60" s="385"/>
      <c r="L60" s="326" t="s">
        <v>88</v>
      </c>
      <c r="M60" s="326"/>
      <c r="N60" s="384" t="s">
        <v>494</v>
      </c>
      <c r="O60" s="385"/>
      <c r="P60" s="384" t="s">
        <v>494</v>
      </c>
      <c r="Q60" s="385"/>
      <c r="R60" s="326" t="s">
        <v>88</v>
      </c>
      <c r="S60" s="326"/>
      <c r="T60" s="384" t="s">
        <v>494</v>
      </c>
      <c r="U60" s="385"/>
      <c r="V60" s="384" t="s">
        <v>494</v>
      </c>
      <c r="W60" s="385"/>
      <c r="X60" s="326" t="s">
        <v>88</v>
      </c>
      <c r="Y60" s="326"/>
      <c r="Z60" s="384" t="s">
        <v>494</v>
      </c>
      <c r="AA60" s="385"/>
      <c r="AB60" s="311" t="s">
        <v>494</v>
      </c>
      <c r="AC60" s="311"/>
      <c r="AD60" s="311"/>
      <c r="AE60" s="326" t="s">
        <v>88</v>
      </c>
      <c r="AF60" s="326"/>
      <c r="AG60" s="311" t="s">
        <v>494</v>
      </c>
      <c r="AH60" s="311"/>
      <c r="AI60" s="311"/>
      <c r="AJ60" s="311" t="s">
        <v>494</v>
      </c>
      <c r="AK60" s="311"/>
      <c r="AL60" s="311"/>
      <c r="AM60" s="326" t="s">
        <v>88</v>
      </c>
      <c r="AN60" s="326"/>
      <c r="AO60" s="311" t="s">
        <v>494</v>
      </c>
      <c r="AP60" s="311"/>
      <c r="AQ60" s="311"/>
      <c r="AR60" s="311">
        <v>409400</v>
      </c>
      <c r="AS60" s="311"/>
      <c r="AT60" s="311"/>
      <c r="AU60" s="311"/>
      <c r="AV60" s="326">
        <v>10</v>
      </c>
      <c r="AW60" s="378"/>
    </row>
    <row r="61" spans="1:49" s="4" customFormat="1" ht="21.95" hidden="1" customHeight="1" outlineLevel="2">
      <c r="A61" s="98" t="s">
        <v>125</v>
      </c>
      <c r="B61" s="311" t="s">
        <v>243</v>
      </c>
      <c r="C61" s="311"/>
      <c r="D61" s="311"/>
      <c r="E61" s="326" t="s">
        <v>88</v>
      </c>
      <c r="F61" s="326"/>
      <c r="G61" s="311" t="s">
        <v>494</v>
      </c>
      <c r="H61" s="311"/>
      <c r="I61" s="311"/>
      <c r="J61" s="384" t="s">
        <v>243</v>
      </c>
      <c r="K61" s="385"/>
      <c r="L61" s="326" t="s">
        <v>88</v>
      </c>
      <c r="M61" s="326"/>
      <c r="N61" s="384" t="s">
        <v>494</v>
      </c>
      <c r="O61" s="385"/>
      <c r="P61" s="384" t="s">
        <v>494</v>
      </c>
      <c r="Q61" s="385"/>
      <c r="R61" s="326" t="s">
        <v>88</v>
      </c>
      <c r="S61" s="326"/>
      <c r="T61" s="384" t="s">
        <v>494</v>
      </c>
      <c r="U61" s="385"/>
      <c r="V61" s="384" t="s">
        <v>494</v>
      </c>
      <c r="W61" s="385"/>
      <c r="X61" s="326" t="s">
        <v>88</v>
      </c>
      <c r="Y61" s="326"/>
      <c r="Z61" s="384" t="s">
        <v>494</v>
      </c>
      <c r="AA61" s="385"/>
      <c r="AB61" s="311" t="s">
        <v>494</v>
      </c>
      <c r="AC61" s="311"/>
      <c r="AD61" s="311"/>
      <c r="AE61" s="326" t="s">
        <v>88</v>
      </c>
      <c r="AF61" s="326"/>
      <c r="AG61" s="311" t="s">
        <v>494</v>
      </c>
      <c r="AH61" s="311"/>
      <c r="AI61" s="311"/>
      <c r="AJ61" s="311" t="s">
        <v>494</v>
      </c>
      <c r="AK61" s="311"/>
      <c r="AL61" s="311"/>
      <c r="AM61" s="326" t="s">
        <v>88</v>
      </c>
      <c r="AN61" s="326"/>
      <c r="AO61" s="311" t="s">
        <v>494</v>
      </c>
      <c r="AP61" s="311"/>
      <c r="AQ61" s="311"/>
      <c r="AR61" s="311">
        <v>717800</v>
      </c>
      <c r="AS61" s="311"/>
      <c r="AT61" s="311"/>
      <c r="AU61" s="311"/>
      <c r="AV61" s="326">
        <v>13.8</v>
      </c>
      <c r="AW61" s="378"/>
    </row>
    <row r="62" spans="1:49" s="4" customFormat="1" ht="21.95" hidden="1" customHeight="1" outlineLevel="2">
      <c r="A62" s="98" t="s">
        <v>126</v>
      </c>
      <c r="B62" s="311" t="s">
        <v>243</v>
      </c>
      <c r="C62" s="311"/>
      <c r="D62" s="311"/>
      <c r="E62" s="326" t="s">
        <v>88</v>
      </c>
      <c r="F62" s="326"/>
      <c r="G62" s="311" t="s">
        <v>494</v>
      </c>
      <c r="H62" s="311"/>
      <c r="I62" s="311"/>
      <c r="J62" s="384" t="s">
        <v>243</v>
      </c>
      <c r="K62" s="385"/>
      <c r="L62" s="326" t="s">
        <v>88</v>
      </c>
      <c r="M62" s="326"/>
      <c r="N62" s="384" t="s">
        <v>494</v>
      </c>
      <c r="O62" s="385"/>
      <c r="P62" s="384" t="s">
        <v>494</v>
      </c>
      <c r="Q62" s="385"/>
      <c r="R62" s="326" t="s">
        <v>88</v>
      </c>
      <c r="S62" s="326"/>
      <c r="T62" s="384" t="s">
        <v>494</v>
      </c>
      <c r="U62" s="385"/>
      <c r="V62" s="384" t="s">
        <v>494</v>
      </c>
      <c r="W62" s="385"/>
      <c r="X62" s="326" t="s">
        <v>88</v>
      </c>
      <c r="Y62" s="326"/>
      <c r="Z62" s="384" t="s">
        <v>494</v>
      </c>
      <c r="AA62" s="385"/>
      <c r="AB62" s="311" t="s">
        <v>494</v>
      </c>
      <c r="AC62" s="311"/>
      <c r="AD62" s="311"/>
      <c r="AE62" s="326" t="s">
        <v>88</v>
      </c>
      <c r="AF62" s="326"/>
      <c r="AG62" s="311" t="s">
        <v>494</v>
      </c>
      <c r="AH62" s="311"/>
      <c r="AI62" s="311"/>
      <c r="AJ62" s="311" t="s">
        <v>494</v>
      </c>
      <c r="AK62" s="311"/>
      <c r="AL62" s="311"/>
      <c r="AM62" s="326" t="s">
        <v>88</v>
      </c>
      <c r="AN62" s="326"/>
      <c r="AO62" s="311" t="s">
        <v>494</v>
      </c>
      <c r="AP62" s="311"/>
      <c r="AQ62" s="311"/>
      <c r="AR62" s="311">
        <v>554200</v>
      </c>
      <c r="AS62" s="311"/>
      <c r="AT62" s="311"/>
      <c r="AU62" s="311"/>
      <c r="AV62" s="326">
        <v>11.2</v>
      </c>
      <c r="AW62" s="378"/>
    </row>
    <row r="63" spans="1:49" s="4" customFormat="1" ht="21.95" hidden="1" customHeight="1" outlineLevel="2">
      <c r="A63" s="98" t="s">
        <v>127</v>
      </c>
      <c r="B63" s="311" t="s">
        <v>243</v>
      </c>
      <c r="C63" s="311"/>
      <c r="D63" s="311"/>
      <c r="E63" s="326" t="s">
        <v>88</v>
      </c>
      <c r="F63" s="326"/>
      <c r="G63" s="311" t="s">
        <v>494</v>
      </c>
      <c r="H63" s="311"/>
      <c r="I63" s="311"/>
      <c r="J63" s="384" t="s">
        <v>243</v>
      </c>
      <c r="K63" s="385"/>
      <c r="L63" s="326" t="s">
        <v>88</v>
      </c>
      <c r="M63" s="326"/>
      <c r="N63" s="384" t="s">
        <v>494</v>
      </c>
      <c r="O63" s="385"/>
      <c r="P63" s="384" t="s">
        <v>494</v>
      </c>
      <c r="Q63" s="385"/>
      <c r="R63" s="326" t="s">
        <v>88</v>
      </c>
      <c r="S63" s="326"/>
      <c r="T63" s="384" t="s">
        <v>494</v>
      </c>
      <c r="U63" s="385"/>
      <c r="V63" s="384" t="s">
        <v>494</v>
      </c>
      <c r="W63" s="385"/>
      <c r="X63" s="326" t="s">
        <v>88</v>
      </c>
      <c r="Y63" s="326"/>
      <c r="Z63" s="384" t="s">
        <v>494</v>
      </c>
      <c r="AA63" s="385"/>
      <c r="AB63" s="311" t="s">
        <v>494</v>
      </c>
      <c r="AC63" s="311"/>
      <c r="AD63" s="311"/>
      <c r="AE63" s="326" t="s">
        <v>88</v>
      </c>
      <c r="AF63" s="326"/>
      <c r="AG63" s="311" t="s">
        <v>494</v>
      </c>
      <c r="AH63" s="311"/>
      <c r="AI63" s="311"/>
      <c r="AJ63" s="311" t="s">
        <v>494</v>
      </c>
      <c r="AK63" s="311"/>
      <c r="AL63" s="311"/>
      <c r="AM63" s="326" t="s">
        <v>88</v>
      </c>
      <c r="AN63" s="326"/>
      <c r="AO63" s="311" t="s">
        <v>494</v>
      </c>
      <c r="AP63" s="311"/>
      <c r="AQ63" s="311"/>
      <c r="AR63" s="311">
        <v>842000</v>
      </c>
      <c r="AS63" s="311"/>
      <c r="AT63" s="311"/>
      <c r="AU63" s="311"/>
      <c r="AV63" s="326">
        <v>14.2</v>
      </c>
      <c r="AW63" s="378"/>
    </row>
    <row r="64" spans="1:49" s="4" customFormat="1" ht="21.95" hidden="1" customHeight="1" outlineLevel="2">
      <c r="A64" s="98" t="s">
        <v>128</v>
      </c>
      <c r="B64" s="311" t="s">
        <v>243</v>
      </c>
      <c r="C64" s="311"/>
      <c r="D64" s="311"/>
      <c r="E64" s="326" t="s">
        <v>88</v>
      </c>
      <c r="F64" s="326"/>
      <c r="G64" s="311" t="s">
        <v>494</v>
      </c>
      <c r="H64" s="311"/>
      <c r="I64" s="311"/>
      <c r="J64" s="384" t="s">
        <v>243</v>
      </c>
      <c r="K64" s="385"/>
      <c r="L64" s="326" t="s">
        <v>88</v>
      </c>
      <c r="M64" s="326"/>
      <c r="N64" s="384" t="s">
        <v>494</v>
      </c>
      <c r="O64" s="385"/>
      <c r="P64" s="384" t="s">
        <v>494</v>
      </c>
      <c r="Q64" s="385"/>
      <c r="R64" s="326" t="s">
        <v>88</v>
      </c>
      <c r="S64" s="326"/>
      <c r="T64" s="384" t="s">
        <v>494</v>
      </c>
      <c r="U64" s="385"/>
      <c r="V64" s="384" t="s">
        <v>494</v>
      </c>
      <c r="W64" s="385"/>
      <c r="X64" s="326" t="s">
        <v>88</v>
      </c>
      <c r="Y64" s="326"/>
      <c r="Z64" s="384" t="s">
        <v>494</v>
      </c>
      <c r="AA64" s="385"/>
      <c r="AB64" s="311" t="s">
        <v>243</v>
      </c>
      <c r="AC64" s="311"/>
      <c r="AD64" s="311"/>
      <c r="AE64" s="326" t="s">
        <v>88</v>
      </c>
      <c r="AF64" s="326"/>
      <c r="AG64" s="311" t="s">
        <v>494</v>
      </c>
      <c r="AH64" s="311"/>
      <c r="AI64" s="311"/>
      <c r="AJ64" s="311" t="s">
        <v>494</v>
      </c>
      <c r="AK64" s="311"/>
      <c r="AL64" s="311"/>
      <c r="AM64" s="326" t="s">
        <v>88</v>
      </c>
      <c r="AN64" s="326"/>
      <c r="AO64" s="311" t="s">
        <v>494</v>
      </c>
      <c r="AP64" s="311"/>
      <c r="AQ64" s="311"/>
      <c r="AR64" s="311">
        <v>1017200</v>
      </c>
      <c r="AS64" s="311"/>
      <c r="AT64" s="311"/>
      <c r="AU64" s="311"/>
      <c r="AV64" s="326">
        <v>15.4</v>
      </c>
      <c r="AW64" s="378"/>
    </row>
    <row r="65" spans="1:49" s="4" customFormat="1" ht="21.95" hidden="1" customHeight="1" outlineLevel="2">
      <c r="A65" s="98" t="s">
        <v>129</v>
      </c>
      <c r="B65" s="311" t="s">
        <v>243</v>
      </c>
      <c r="C65" s="311"/>
      <c r="D65" s="311"/>
      <c r="E65" s="326" t="s">
        <v>88</v>
      </c>
      <c r="F65" s="326"/>
      <c r="G65" s="311" t="s">
        <v>494</v>
      </c>
      <c r="H65" s="311"/>
      <c r="I65" s="311"/>
      <c r="J65" s="384" t="s">
        <v>243</v>
      </c>
      <c r="K65" s="385"/>
      <c r="L65" s="326" t="s">
        <v>88</v>
      </c>
      <c r="M65" s="326"/>
      <c r="N65" s="384" t="s">
        <v>494</v>
      </c>
      <c r="O65" s="385"/>
      <c r="P65" s="384" t="s">
        <v>494</v>
      </c>
      <c r="Q65" s="385"/>
      <c r="R65" s="326" t="s">
        <v>88</v>
      </c>
      <c r="S65" s="326"/>
      <c r="T65" s="384" t="s">
        <v>494</v>
      </c>
      <c r="U65" s="385"/>
      <c r="V65" s="384" t="s">
        <v>494</v>
      </c>
      <c r="W65" s="385"/>
      <c r="X65" s="326" t="s">
        <v>88</v>
      </c>
      <c r="Y65" s="326"/>
      <c r="Z65" s="384" t="s">
        <v>494</v>
      </c>
      <c r="AA65" s="385"/>
      <c r="AB65" s="311" t="s">
        <v>494</v>
      </c>
      <c r="AC65" s="311"/>
      <c r="AD65" s="311"/>
      <c r="AE65" s="326" t="s">
        <v>88</v>
      </c>
      <c r="AF65" s="326"/>
      <c r="AG65" s="311" t="s">
        <v>494</v>
      </c>
      <c r="AH65" s="311"/>
      <c r="AI65" s="311"/>
      <c r="AJ65" s="311" t="s">
        <v>494</v>
      </c>
      <c r="AK65" s="311"/>
      <c r="AL65" s="311"/>
      <c r="AM65" s="326" t="s">
        <v>88</v>
      </c>
      <c r="AN65" s="326"/>
      <c r="AO65" s="311" t="s">
        <v>494</v>
      </c>
      <c r="AP65" s="311"/>
      <c r="AQ65" s="311"/>
      <c r="AR65" s="311">
        <v>732800</v>
      </c>
      <c r="AS65" s="311"/>
      <c r="AT65" s="311"/>
      <c r="AU65" s="311"/>
      <c r="AV65" s="326">
        <v>11.2</v>
      </c>
      <c r="AW65" s="378"/>
    </row>
    <row r="66" spans="1:49" s="4" customFormat="1" ht="21.95" hidden="1" customHeight="1" outlineLevel="2">
      <c r="A66" s="98" t="s">
        <v>130</v>
      </c>
      <c r="B66" s="311" t="s">
        <v>243</v>
      </c>
      <c r="C66" s="311"/>
      <c r="D66" s="311"/>
      <c r="E66" s="326" t="s">
        <v>88</v>
      </c>
      <c r="F66" s="326"/>
      <c r="G66" s="311" t="s">
        <v>494</v>
      </c>
      <c r="H66" s="311"/>
      <c r="I66" s="311"/>
      <c r="J66" s="384" t="s">
        <v>243</v>
      </c>
      <c r="K66" s="385"/>
      <c r="L66" s="326" t="s">
        <v>88</v>
      </c>
      <c r="M66" s="326"/>
      <c r="N66" s="384" t="s">
        <v>494</v>
      </c>
      <c r="O66" s="385"/>
      <c r="P66" s="384" t="s">
        <v>494</v>
      </c>
      <c r="Q66" s="385"/>
      <c r="R66" s="326" t="s">
        <v>88</v>
      </c>
      <c r="S66" s="326"/>
      <c r="T66" s="384" t="s">
        <v>494</v>
      </c>
      <c r="U66" s="385"/>
      <c r="V66" s="384" t="s">
        <v>494</v>
      </c>
      <c r="W66" s="385"/>
      <c r="X66" s="326" t="s">
        <v>88</v>
      </c>
      <c r="Y66" s="326"/>
      <c r="Z66" s="384" t="s">
        <v>494</v>
      </c>
      <c r="AA66" s="385"/>
      <c r="AB66" s="311" t="s">
        <v>494</v>
      </c>
      <c r="AC66" s="311"/>
      <c r="AD66" s="311"/>
      <c r="AE66" s="326" t="s">
        <v>88</v>
      </c>
      <c r="AF66" s="326"/>
      <c r="AG66" s="311" t="s">
        <v>494</v>
      </c>
      <c r="AH66" s="311"/>
      <c r="AI66" s="311"/>
      <c r="AJ66" s="311" t="s">
        <v>494</v>
      </c>
      <c r="AK66" s="311"/>
      <c r="AL66" s="311"/>
      <c r="AM66" s="326" t="s">
        <v>88</v>
      </c>
      <c r="AN66" s="326"/>
      <c r="AO66" s="311" t="s">
        <v>494</v>
      </c>
      <c r="AP66" s="311"/>
      <c r="AQ66" s="311"/>
      <c r="AR66" s="311">
        <v>800300</v>
      </c>
      <c r="AS66" s="311"/>
      <c r="AT66" s="311"/>
      <c r="AU66" s="311"/>
      <c r="AV66" s="326">
        <v>12.5</v>
      </c>
      <c r="AW66" s="378"/>
    </row>
    <row r="67" spans="1:49" s="4" customFormat="1" ht="21.95" hidden="1" customHeight="1" outlineLevel="2">
      <c r="A67" s="98" t="s">
        <v>131</v>
      </c>
      <c r="B67" s="311" t="s">
        <v>243</v>
      </c>
      <c r="C67" s="311"/>
      <c r="D67" s="311"/>
      <c r="E67" s="326" t="s">
        <v>88</v>
      </c>
      <c r="F67" s="326"/>
      <c r="G67" s="311" t="s">
        <v>494</v>
      </c>
      <c r="H67" s="311"/>
      <c r="I67" s="311"/>
      <c r="J67" s="384" t="s">
        <v>243</v>
      </c>
      <c r="K67" s="385"/>
      <c r="L67" s="326" t="s">
        <v>88</v>
      </c>
      <c r="M67" s="326"/>
      <c r="N67" s="384" t="s">
        <v>494</v>
      </c>
      <c r="O67" s="385"/>
      <c r="P67" s="384" t="s">
        <v>494</v>
      </c>
      <c r="Q67" s="385"/>
      <c r="R67" s="326" t="s">
        <v>88</v>
      </c>
      <c r="S67" s="326"/>
      <c r="T67" s="384" t="s">
        <v>494</v>
      </c>
      <c r="U67" s="385"/>
      <c r="V67" s="384" t="s">
        <v>494</v>
      </c>
      <c r="W67" s="385"/>
      <c r="X67" s="326" t="s">
        <v>88</v>
      </c>
      <c r="Y67" s="326"/>
      <c r="Z67" s="384" t="s">
        <v>494</v>
      </c>
      <c r="AA67" s="385"/>
      <c r="AB67" s="311" t="s">
        <v>494</v>
      </c>
      <c r="AC67" s="311"/>
      <c r="AD67" s="311"/>
      <c r="AE67" s="326" t="s">
        <v>88</v>
      </c>
      <c r="AF67" s="326"/>
      <c r="AG67" s="311" t="s">
        <v>494</v>
      </c>
      <c r="AH67" s="311"/>
      <c r="AI67" s="311"/>
      <c r="AJ67" s="311" t="s">
        <v>494</v>
      </c>
      <c r="AK67" s="311"/>
      <c r="AL67" s="311"/>
      <c r="AM67" s="326" t="s">
        <v>88</v>
      </c>
      <c r="AN67" s="326"/>
      <c r="AO67" s="311" t="s">
        <v>494</v>
      </c>
      <c r="AP67" s="311"/>
      <c r="AQ67" s="311"/>
      <c r="AR67" s="311">
        <v>963500</v>
      </c>
      <c r="AS67" s="311"/>
      <c r="AT67" s="311"/>
      <c r="AU67" s="311"/>
      <c r="AV67" s="326">
        <v>13.6</v>
      </c>
      <c r="AW67" s="378"/>
    </row>
    <row r="68" spans="1:49" s="4" customFormat="1" ht="21.95" hidden="1" customHeight="1" outlineLevel="2">
      <c r="A68" s="98" t="s">
        <v>132</v>
      </c>
      <c r="B68" s="311" t="s">
        <v>243</v>
      </c>
      <c r="C68" s="311"/>
      <c r="D68" s="311"/>
      <c r="E68" s="326" t="s">
        <v>88</v>
      </c>
      <c r="F68" s="326"/>
      <c r="G68" s="311" t="s">
        <v>494</v>
      </c>
      <c r="H68" s="311"/>
      <c r="I68" s="311"/>
      <c r="J68" s="384" t="s">
        <v>243</v>
      </c>
      <c r="K68" s="385"/>
      <c r="L68" s="326" t="s">
        <v>88</v>
      </c>
      <c r="M68" s="326"/>
      <c r="N68" s="384" t="s">
        <v>494</v>
      </c>
      <c r="O68" s="385"/>
      <c r="P68" s="384" t="s">
        <v>494</v>
      </c>
      <c r="Q68" s="385"/>
      <c r="R68" s="326" t="s">
        <v>88</v>
      </c>
      <c r="S68" s="326"/>
      <c r="T68" s="384" t="s">
        <v>494</v>
      </c>
      <c r="U68" s="385"/>
      <c r="V68" s="384" t="s">
        <v>494</v>
      </c>
      <c r="W68" s="385"/>
      <c r="X68" s="326" t="s">
        <v>88</v>
      </c>
      <c r="Y68" s="326"/>
      <c r="Z68" s="384" t="s">
        <v>494</v>
      </c>
      <c r="AA68" s="385"/>
      <c r="AB68" s="311" t="s">
        <v>494</v>
      </c>
      <c r="AC68" s="311"/>
      <c r="AD68" s="311"/>
      <c r="AE68" s="326" t="s">
        <v>88</v>
      </c>
      <c r="AF68" s="326"/>
      <c r="AG68" s="311" t="s">
        <v>494</v>
      </c>
      <c r="AH68" s="311"/>
      <c r="AI68" s="311"/>
      <c r="AJ68" s="311" t="s">
        <v>494</v>
      </c>
      <c r="AK68" s="311"/>
      <c r="AL68" s="311"/>
      <c r="AM68" s="326" t="s">
        <v>88</v>
      </c>
      <c r="AN68" s="326"/>
      <c r="AO68" s="311" t="s">
        <v>494</v>
      </c>
      <c r="AP68" s="311"/>
      <c r="AQ68" s="311"/>
      <c r="AR68" s="311">
        <v>1160900</v>
      </c>
      <c r="AS68" s="311"/>
      <c r="AT68" s="311"/>
      <c r="AU68" s="311"/>
      <c r="AV68" s="326">
        <v>13.8</v>
      </c>
      <c r="AW68" s="378"/>
    </row>
    <row r="69" spans="1:49" s="4" customFormat="1" ht="21.95" hidden="1" customHeight="1" outlineLevel="2">
      <c r="A69" s="98" t="s">
        <v>133</v>
      </c>
      <c r="B69" s="311" t="s">
        <v>243</v>
      </c>
      <c r="C69" s="311"/>
      <c r="D69" s="311"/>
      <c r="E69" s="326" t="s">
        <v>88</v>
      </c>
      <c r="F69" s="326"/>
      <c r="G69" s="311" t="s">
        <v>494</v>
      </c>
      <c r="H69" s="311"/>
      <c r="I69" s="311"/>
      <c r="J69" s="384" t="s">
        <v>243</v>
      </c>
      <c r="K69" s="385"/>
      <c r="L69" s="326" t="s">
        <v>88</v>
      </c>
      <c r="M69" s="326"/>
      <c r="N69" s="384" t="s">
        <v>494</v>
      </c>
      <c r="O69" s="385"/>
      <c r="P69" s="384" t="s">
        <v>494</v>
      </c>
      <c r="Q69" s="385"/>
      <c r="R69" s="326" t="s">
        <v>88</v>
      </c>
      <c r="S69" s="326"/>
      <c r="T69" s="384" t="s">
        <v>494</v>
      </c>
      <c r="U69" s="385"/>
      <c r="V69" s="384" t="s">
        <v>494</v>
      </c>
      <c r="W69" s="385"/>
      <c r="X69" s="326" t="s">
        <v>88</v>
      </c>
      <c r="Y69" s="326"/>
      <c r="Z69" s="384" t="s">
        <v>494</v>
      </c>
      <c r="AA69" s="385"/>
      <c r="AB69" s="311" t="s">
        <v>494</v>
      </c>
      <c r="AC69" s="311"/>
      <c r="AD69" s="311"/>
      <c r="AE69" s="326" t="s">
        <v>88</v>
      </c>
      <c r="AF69" s="326"/>
      <c r="AG69" s="311" t="s">
        <v>494</v>
      </c>
      <c r="AH69" s="311"/>
      <c r="AI69" s="311"/>
      <c r="AJ69" s="311" t="s">
        <v>494</v>
      </c>
      <c r="AK69" s="311"/>
      <c r="AL69" s="311"/>
      <c r="AM69" s="326" t="s">
        <v>88</v>
      </c>
      <c r="AN69" s="326"/>
      <c r="AO69" s="311" t="s">
        <v>494</v>
      </c>
      <c r="AP69" s="311"/>
      <c r="AQ69" s="311"/>
      <c r="AR69" s="311">
        <v>1427800</v>
      </c>
      <c r="AS69" s="311"/>
      <c r="AT69" s="311"/>
      <c r="AU69" s="311"/>
      <c r="AV69" s="326">
        <v>16</v>
      </c>
      <c r="AW69" s="378"/>
    </row>
    <row r="70" spans="1:49" s="4" customFormat="1" ht="21.95" hidden="1" customHeight="1" outlineLevel="2">
      <c r="A70" s="98" t="s">
        <v>134</v>
      </c>
      <c r="B70" s="311" t="s">
        <v>243</v>
      </c>
      <c r="C70" s="311"/>
      <c r="D70" s="311"/>
      <c r="E70" s="326" t="s">
        <v>88</v>
      </c>
      <c r="F70" s="326"/>
      <c r="G70" s="311" t="s">
        <v>494</v>
      </c>
      <c r="H70" s="311"/>
      <c r="I70" s="311"/>
      <c r="J70" s="384" t="s">
        <v>243</v>
      </c>
      <c r="K70" s="385"/>
      <c r="L70" s="326" t="s">
        <v>88</v>
      </c>
      <c r="M70" s="326"/>
      <c r="N70" s="384" t="s">
        <v>494</v>
      </c>
      <c r="O70" s="385"/>
      <c r="P70" s="384" t="s">
        <v>494</v>
      </c>
      <c r="Q70" s="385"/>
      <c r="R70" s="326" t="s">
        <v>88</v>
      </c>
      <c r="S70" s="326"/>
      <c r="T70" s="384" t="s">
        <v>494</v>
      </c>
      <c r="U70" s="385"/>
      <c r="V70" s="384" t="s">
        <v>494</v>
      </c>
      <c r="W70" s="385"/>
      <c r="X70" s="326" t="s">
        <v>88</v>
      </c>
      <c r="Y70" s="326"/>
      <c r="Z70" s="384" t="s">
        <v>494</v>
      </c>
      <c r="AA70" s="385"/>
      <c r="AB70" s="311" t="s">
        <v>494</v>
      </c>
      <c r="AC70" s="311"/>
      <c r="AD70" s="311"/>
      <c r="AE70" s="326" t="s">
        <v>88</v>
      </c>
      <c r="AF70" s="326"/>
      <c r="AG70" s="311" t="s">
        <v>494</v>
      </c>
      <c r="AH70" s="311"/>
      <c r="AI70" s="311"/>
      <c r="AJ70" s="311" t="s">
        <v>494</v>
      </c>
      <c r="AK70" s="311"/>
      <c r="AL70" s="311"/>
      <c r="AM70" s="326" t="s">
        <v>88</v>
      </c>
      <c r="AN70" s="326"/>
      <c r="AO70" s="311" t="s">
        <v>494</v>
      </c>
      <c r="AP70" s="311"/>
      <c r="AQ70" s="311"/>
      <c r="AR70" s="311">
        <v>1212100</v>
      </c>
      <c r="AS70" s="311"/>
      <c r="AT70" s="311"/>
      <c r="AU70" s="311"/>
      <c r="AV70" s="326">
        <v>12.9</v>
      </c>
      <c r="AW70" s="378"/>
    </row>
    <row r="71" spans="1:49" s="4" customFormat="1" ht="21.95" hidden="1" customHeight="1" outlineLevel="2">
      <c r="A71" s="98" t="s">
        <v>135</v>
      </c>
      <c r="B71" s="311">
        <v>16786</v>
      </c>
      <c r="C71" s="311"/>
      <c r="D71" s="311"/>
      <c r="E71" s="326">
        <v>0.2</v>
      </c>
      <c r="F71" s="326"/>
      <c r="G71" s="311">
        <v>16786</v>
      </c>
      <c r="H71" s="311"/>
      <c r="I71" s="311"/>
      <c r="J71" s="384" t="s">
        <v>243</v>
      </c>
      <c r="K71" s="385"/>
      <c r="L71" s="326" t="s">
        <v>88</v>
      </c>
      <c r="M71" s="326"/>
      <c r="N71" s="384" t="s">
        <v>494</v>
      </c>
      <c r="O71" s="385"/>
      <c r="P71" s="384" t="s">
        <v>494</v>
      </c>
      <c r="Q71" s="385"/>
      <c r="R71" s="326" t="s">
        <v>88</v>
      </c>
      <c r="S71" s="326"/>
      <c r="T71" s="384" t="s">
        <v>494</v>
      </c>
      <c r="U71" s="385"/>
      <c r="V71" s="384" t="s">
        <v>494</v>
      </c>
      <c r="W71" s="385"/>
      <c r="X71" s="326" t="s">
        <v>88</v>
      </c>
      <c r="Y71" s="326"/>
      <c r="Z71" s="384" t="s">
        <v>494</v>
      </c>
      <c r="AA71" s="385"/>
      <c r="AB71" s="311" t="s">
        <v>123</v>
      </c>
      <c r="AC71" s="311"/>
      <c r="AD71" s="311"/>
      <c r="AE71" s="326" t="s">
        <v>88</v>
      </c>
      <c r="AF71" s="326"/>
      <c r="AG71" s="311" t="s">
        <v>123</v>
      </c>
      <c r="AH71" s="311"/>
      <c r="AI71" s="311"/>
      <c r="AJ71" s="311" t="s">
        <v>123</v>
      </c>
      <c r="AK71" s="311"/>
      <c r="AL71" s="311"/>
      <c r="AM71" s="326" t="s">
        <v>88</v>
      </c>
      <c r="AN71" s="326"/>
      <c r="AO71" s="311" t="s">
        <v>123</v>
      </c>
      <c r="AP71" s="311"/>
      <c r="AQ71" s="311"/>
      <c r="AR71" s="311">
        <v>711100</v>
      </c>
      <c r="AS71" s="311"/>
      <c r="AT71" s="311"/>
      <c r="AU71" s="311"/>
      <c r="AV71" s="326">
        <v>8</v>
      </c>
      <c r="AW71" s="378"/>
    </row>
    <row r="72" spans="1:49" s="4" customFormat="1" ht="21.95" hidden="1" customHeight="1" outlineLevel="2">
      <c r="A72" s="98" t="s">
        <v>226</v>
      </c>
      <c r="B72" s="311">
        <v>42250</v>
      </c>
      <c r="C72" s="311"/>
      <c r="D72" s="311"/>
      <c r="E72" s="326">
        <v>0.4</v>
      </c>
      <c r="F72" s="326"/>
      <c r="G72" s="311">
        <v>42250</v>
      </c>
      <c r="H72" s="311"/>
      <c r="I72" s="311"/>
      <c r="J72" s="384" t="s">
        <v>243</v>
      </c>
      <c r="K72" s="385"/>
      <c r="L72" s="326" t="s">
        <v>88</v>
      </c>
      <c r="M72" s="326"/>
      <c r="N72" s="384" t="s">
        <v>494</v>
      </c>
      <c r="O72" s="385"/>
      <c r="P72" s="384" t="s">
        <v>494</v>
      </c>
      <c r="Q72" s="385"/>
      <c r="R72" s="326" t="s">
        <v>88</v>
      </c>
      <c r="S72" s="326"/>
      <c r="T72" s="384" t="s">
        <v>494</v>
      </c>
      <c r="U72" s="385"/>
      <c r="V72" s="384" t="s">
        <v>494</v>
      </c>
      <c r="W72" s="385"/>
      <c r="X72" s="326" t="s">
        <v>88</v>
      </c>
      <c r="Y72" s="326"/>
      <c r="Z72" s="384" t="s">
        <v>494</v>
      </c>
      <c r="AA72" s="385"/>
      <c r="AB72" s="311" t="s">
        <v>123</v>
      </c>
      <c r="AC72" s="311"/>
      <c r="AD72" s="311"/>
      <c r="AE72" s="326" t="s">
        <v>88</v>
      </c>
      <c r="AF72" s="326"/>
      <c r="AG72" s="311" t="s">
        <v>123</v>
      </c>
      <c r="AH72" s="311"/>
      <c r="AI72" s="311"/>
      <c r="AJ72" s="311" t="s">
        <v>123</v>
      </c>
      <c r="AK72" s="311"/>
      <c r="AL72" s="311"/>
      <c r="AM72" s="326" t="s">
        <v>88</v>
      </c>
      <c r="AN72" s="326"/>
      <c r="AO72" s="311" t="s">
        <v>123</v>
      </c>
      <c r="AP72" s="311"/>
      <c r="AQ72" s="311"/>
      <c r="AR72" s="311">
        <v>911700</v>
      </c>
      <c r="AS72" s="311"/>
      <c r="AT72" s="311"/>
      <c r="AU72" s="311"/>
      <c r="AV72" s="326">
        <v>9.4</v>
      </c>
      <c r="AW72" s="378"/>
    </row>
    <row r="73" spans="1:49" s="4" customFormat="1" ht="21.95" hidden="1" customHeight="1" outlineLevel="2">
      <c r="A73" s="98" t="s">
        <v>237</v>
      </c>
      <c r="B73" s="311">
        <v>91941</v>
      </c>
      <c r="C73" s="311"/>
      <c r="D73" s="311"/>
      <c r="E73" s="326">
        <v>0.9</v>
      </c>
      <c r="F73" s="326"/>
      <c r="G73" s="311">
        <v>91941</v>
      </c>
      <c r="H73" s="311"/>
      <c r="I73" s="311"/>
      <c r="J73" s="384" t="s">
        <v>243</v>
      </c>
      <c r="K73" s="385"/>
      <c r="L73" s="326" t="s">
        <v>88</v>
      </c>
      <c r="M73" s="326"/>
      <c r="N73" s="384" t="s">
        <v>494</v>
      </c>
      <c r="O73" s="385"/>
      <c r="P73" s="384" t="s">
        <v>494</v>
      </c>
      <c r="Q73" s="385"/>
      <c r="R73" s="326" t="s">
        <v>88</v>
      </c>
      <c r="S73" s="326"/>
      <c r="T73" s="384" t="s">
        <v>494</v>
      </c>
      <c r="U73" s="385"/>
      <c r="V73" s="384" t="s">
        <v>494</v>
      </c>
      <c r="W73" s="385"/>
      <c r="X73" s="326" t="s">
        <v>88</v>
      </c>
      <c r="Y73" s="326"/>
      <c r="Z73" s="384" t="s">
        <v>494</v>
      </c>
      <c r="AA73" s="385"/>
      <c r="AB73" s="311" t="s">
        <v>123</v>
      </c>
      <c r="AC73" s="311"/>
      <c r="AD73" s="311"/>
      <c r="AE73" s="326" t="s">
        <v>88</v>
      </c>
      <c r="AF73" s="326"/>
      <c r="AG73" s="311" t="s">
        <v>123</v>
      </c>
      <c r="AH73" s="311"/>
      <c r="AI73" s="311"/>
      <c r="AJ73" s="311" t="s">
        <v>123</v>
      </c>
      <c r="AK73" s="311"/>
      <c r="AL73" s="311"/>
      <c r="AM73" s="326" t="s">
        <v>88</v>
      </c>
      <c r="AN73" s="326"/>
      <c r="AO73" s="311" t="s">
        <v>123</v>
      </c>
      <c r="AP73" s="311"/>
      <c r="AQ73" s="311"/>
      <c r="AR73" s="311">
        <v>963300</v>
      </c>
      <c r="AS73" s="311"/>
      <c r="AT73" s="311"/>
      <c r="AU73" s="311"/>
      <c r="AV73" s="326">
        <v>9.6</v>
      </c>
      <c r="AW73" s="378"/>
    </row>
    <row r="74" spans="1:49" s="4" customFormat="1" ht="21.95" hidden="1" customHeight="1" outlineLevel="2">
      <c r="A74" s="98" t="s">
        <v>136</v>
      </c>
      <c r="B74" s="311">
        <v>91553</v>
      </c>
      <c r="C74" s="311"/>
      <c r="D74" s="311"/>
      <c r="E74" s="326">
        <v>0.9</v>
      </c>
      <c r="F74" s="326"/>
      <c r="G74" s="311">
        <v>91553</v>
      </c>
      <c r="H74" s="311"/>
      <c r="I74" s="311"/>
      <c r="J74" s="384" t="s">
        <v>243</v>
      </c>
      <c r="K74" s="385"/>
      <c r="L74" s="326" t="s">
        <v>88</v>
      </c>
      <c r="M74" s="326"/>
      <c r="N74" s="384" t="s">
        <v>494</v>
      </c>
      <c r="O74" s="385"/>
      <c r="P74" s="384" t="s">
        <v>494</v>
      </c>
      <c r="Q74" s="385"/>
      <c r="R74" s="326" t="s">
        <v>88</v>
      </c>
      <c r="S74" s="326"/>
      <c r="T74" s="384" t="s">
        <v>494</v>
      </c>
      <c r="U74" s="385"/>
      <c r="V74" s="384">
        <v>218</v>
      </c>
      <c r="W74" s="385"/>
      <c r="X74" s="326">
        <v>0</v>
      </c>
      <c r="Y74" s="326"/>
      <c r="Z74" s="384">
        <v>218</v>
      </c>
      <c r="AA74" s="385"/>
      <c r="AB74" s="311" t="s">
        <v>123</v>
      </c>
      <c r="AC74" s="311"/>
      <c r="AD74" s="311"/>
      <c r="AE74" s="326" t="s">
        <v>88</v>
      </c>
      <c r="AF74" s="326"/>
      <c r="AG74" s="311" t="s">
        <v>123</v>
      </c>
      <c r="AH74" s="311"/>
      <c r="AI74" s="311"/>
      <c r="AJ74" s="311" t="s">
        <v>123</v>
      </c>
      <c r="AK74" s="311"/>
      <c r="AL74" s="311"/>
      <c r="AM74" s="326" t="s">
        <v>88</v>
      </c>
      <c r="AN74" s="326"/>
      <c r="AO74" s="311" t="s">
        <v>123</v>
      </c>
      <c r="AP74" s="311"/>
      <c r="AQ74" s="311"/>
      <c r="AR74" s="311">
        <v>719700</v>
      </c>
      <c r="AS74" s="311"/>
      <c r="AT74" s="311"/>
      <c r="AU74" s="311"/>
      <c r="AV74" s="326">
        <v>7.3</v>
      </c>
      <c r="AW74" s="378"/>
    </row>
    <row r="75" spans="1:49" s="4" customFormat="1" ht="21.95" hidden="1" customHeight="1" outlineLevel="2">
      <c r="A75" s="98" t="s">
        <v>137</v>
      </c>
      <c r="B75" s="311">
        <v>59152</v>
      </c>
      <c r="C75" s="311"/>
      <c r="D75" s="311"/>
      <c r="E75" s="326">
        <v>0.5</v>
      </c>
      <c r="F75" s="326"/>
      <c r="G75" s="311">
        <v>59152</v>
      </c>
      <c r="H75" s="311"/>
      <c r="I75" s="311"/>
      <c r="J75" s="384" t="s">
        <v>243</v>
      </c>
      <c r="K75" s="385"/>
      <c r="L75" s="326" t="s">
        <v>88</v>
      </c>
      <c r="M75" s="326"/>
      <c r="N75" s="384" t="s">
        <v>494</v>
      </c>
      <c r="O75" s="385"/>
      <c r="P75" s="384" t="s">
        <v>494</v>
      </c>
      <c r="Q75" s="385"/>
      <c r="R75" s="326" t="s">
        <v>88</v>
      </c>
      <c r="S75" s="326"/>
      <c r="T75" s="384" t="s">
        <v>494</v>
      </c>
      <c r="U75" s="385"/>
      <c r="V75" s="384">
        <v>475</v>
      </c>
      <c r="W75" s="385"/>
      <c r="X75" s="326">
        <v>0</v>
      </c>
      <c r="Y75" s="326"/>
      <c r="Z75" s="384">
        <v>475</v>
      </c>
      <c r="AA75" s="385"/>
      <c r="AB75" s="311" t="s">
        <v>123</v>
      </c>
      <c r="AC75" s="311"/>
      <c r="AD75" s="311"/>
      <c r="AE75" s="326" t="s">
        <v>88</v>
      </c>
      <c r="AF75" s="326"/>
      <c r="AG75" s="311" t="s">
        <v>123</v>
      </c>
      <c r="AH75" s="311"/>
      <c r="AI75" s="311"/>
      <c r="AJ75" s="311" t="s">
        <v>123</v>
      </c>
      <c r="AK75" s="311"/>
      <c r="AL75" s="311"/>
      <c r="AM75" s="326" t="s">
        <v>88</v>
      </c>
      <c r="AN75" s="326"/>
      <c r="AO75" s="311" t="s">
        <v>123</v>
      </c>
      <c r="AP75" s="311"/>
      <c r="AQ75" s="311"/>
      <c r="AR75" s="311">
        <v>872229</v>
      </c>
      <c r="AS75" s="311"/>
      <c r="AT75" s="311"/>
      <c r="AU75" s="311"/>
      <c r="AV75" s="326">
        <v>8.1999999999999993</v>
      </c>
      <c r="AW75" s="378"/>
    </row>
    <row r="76" spans="1:49" s="4" customFormat="1" ht="21.95" hidden="1" customHeight="1" outlineLevel="2">
      <c r="A76" s="98" t="s">
        <v>138</v>
      </c>
      <c r="B76" s="311">
        <v>63966</v>
      </c>
      <c r="C76" s="311"/>
      <c r="D76" s="311"/>
      <c r="E76" s="326">
        <v>0.5</v>
      </c>
      <c r="F76" s="326"/>
      <c r="G76" s="311">
        <v>63966</v>
      </c>
      <c r="H76" s="311"/>
      <c r="I76" s="311"/>
      <c r="J76" s="384" t="s">
        <v>243</v>
      </c>
      <c r="K76" s="385"/>
      <c r="L76" s="326" t="s">
        <v>88</v>
      </c>
      <c r="M76" s="326"/>
      <c r="N76" s="384" t="s">
        <v>494</v>
      </c>
      <c r="O76" s="385"/>
      <c r="P76" s="384" t="s">
        <v>494</v>
      </c>
      <c r="Q76" s="385"/>
      <c r="R76" s="326" t="s">
        <v>88</v>
      </c>
      <c r="S76" s="326"/>
      <c r="T76" s="384" t="s">
        <v>494</v>
      </c>
      <c r="U76" s="385"/>
      <c r="V76" s="384">
        <v>380</v>
      </c>
      <c r="W76" s="385"/>
      <c r="X76" s="326">
        <v>0</v>
      </c>
      <c r="Y76" s="326"/>
      <c r="Z76" s="384">
        <v>380</v>
      </c>
      <c r="AA76" s="385"/>
      <c r="AB76" s="311" t="s">
        <v>123</v>
      </c>
      <c r="AC76" s="311"/>
      <c r="AD76" s="311"/>
      <c r="AE76" s="326" t="s">
        <v>88</v>
      </c>
      <c r="AF76" s="326"/>
      <c r="AG76" s="311" t="s">
        <v>123</v>
      </c>
      <c r="AH76" s="311"/>
      <c r="AI76" s="311"/>
      <c r="AJ76" s="311" t="s">
        <v>123</v>
      </c>
      <c r="AK76" s="311"/>
      <c r="AL76" s="311"/>
      <c r="AM76" s="326" t="s">
        <v>88</v>
      </c>
      <c r="AN76" s="326"/>
      <c r="AO76" s="311" t="s">
        <v>123</v>
      </c>
      <c r="AP76" s="311"/>
      <c r="AQ76" s="311"/>
      <c r="AR76" s="311">
        <v>1605171</v>
      </c>
      <c r="AS76" s="311"/>
      <c r="AT76" s="311"/>
      <c r="AU76" s="311"/>
      <c r="AV76" s="326">
        <v>12.6</v>
      </c>
      <c r="AW76" s="378"/>
    </row>
    <row r="77" spans="1:49" s="4" customFormat="1" ht="21.95" hidden="1" customHeight="1" outlineLevel="2">
      <c r="A77" s="98" t="s">
        <v>139</v>
      </c>
      <c r="B77" s="311">
        <v>68291</v>
      </c>
      <c r="C77" s="311"/>
      <c r="D77" s="311"/>
      <c r="E77" s="326">
        <v>0.6</v>
      </c>
      <c r="F77" s="326"/>
      <c r="G77" s="311">
        <v>68291</v>
      </c>
      <c r="H77" s="311"/>
      <c r="I77" s="311"/>
      <c r="J77" s="384" t="s">
        <v>243</v>
      </c>
      <c r="K77" s="385"/>
      <c r="L77" s="326" t="s">
        <v>88</v>
      </c>
      <c r="M77" s="326"/>
      <c r="N77" s="384" t="s">
        <v>494</v>
      </c>
      <c r="O77" s="385"/>
      <c r="P77" s="384" t="s">
        <v>494</v>
      </c>
      <c r="Q77" s="385"/>
      <c r="R77" s="326" t="s">
        <v>88</v>
      </c>
      <c r="S77" s="326"/>
      <c r="T77" s="384" t="s">
        <v>494</v>
      </c>
      <c r="U77" s="385"/>
      <c r="V77" s="384">
        <v>427</v>
      </c>
      <c r="W77" s="385"/>
      <c r="X77" s="326">
        <v>0</v>
      </c>
      <c r="Y77" s="326"/>
      <c r="Z77" s="384">
        <v>427</v>
      </c>
      <c r="AA77" s="385"/>
      <c r="AB77" s="311" t="s">
        <v>123</v>
      </c>
      <c r="AC77" s="311"/>
      <c r="AD77" s="311"/>
      <c r="AE77" s="326" t="s">
        <v>88</v>
      </c>
      <c r="AF77" s="326"/>
      <c r="AG77" s="311" t="s">
        <v>123</v>
      </c>
      <c r="AH77" s="311"/>
      <c r="AI77" s="311"/>
      <c r="AJ77" s="311" t="s">
        <v>123</v>
      </c>
      <c r="AK77" s="311"/>
      <c r="AL77" s="311"/>
      <c r="AM77" s="326" t="s">
        <v>88</v>
      </c>
      <c r="AN77" s="326"/>
      <c r="AO77" s="311" t="s">
        <v>123</v>
      </c>
      <c r="AP77" s="311"/>
      <c r="AQ77" s="311"/>
      <c r="AR77" s="311">
        <v>1672100</v>
      </c>
      <c r="AS77" s="311"/>
      <c r="AT77" s="311"/>
      <c r="AU77" s="311"/>
      <c r="AV77" s="326">
        <v>13.8</v>
      </c>
      <c r="AW77" s="378"/>
    </row>
    <row r="78" spans="1:49" s="4" customFormat="1" ht="21.95" hidden="1" customHeight="1" outlineLevel="2">
      <c r="A78" s="98" t="s">
        <v>140</v>
      </c>
      <c r="B78" s="311">
        <v>61566</v>
      </c>
      <c r="C78" s="311"/>
      <c r="D78" s="311"/>
      <c r="E78" s="326">
        <v>0.5</v>
      </c>
      <c r="F78" s="326"/>
      <c r="G78" s="311">
        <v>61566</v>
      </c>
      <c r="H78" s="311"/>
      <c r="I78" s="311"/>
      <c r="J78" s="384" t="s">
        <v>243</v>
      </c>
      <c r="K78" s="385"/>
      <c r="L78" s="326" t="s">
        <v>88</v>
      </c>
      <c r="M78" s="326"/>
      <c r="N78" s="384" t="s">
        <v>494</v>
      </c>
      <c r="O78" s="385"/>
      <c r="P78" s="384" t="s">
        <v>494</v>
      </c>
      <c r="Q78" s="385"/>
      <c r="R78" s="326" t="s">
        <v>88</v>
      </c>
      <c r="S78" s="326"/>
      <c r="T78" s="384" t="s">
        <v>494</v>
      </c>
      <c r="U78" s="385"/>
      <c r="V78" s="384">
        <v>391</v>
      </c>
      <c r="W78" s="385"/>
      <c r="X78" s="326">
        <v>0</v>
      </c>
      <c r="Y78" s="326"/>
      <c r="Z78" s="384">
        <v>391</v>
      </c>
      <c r="AA78" s="385"/>
      <c r="AB78" s="311" t="s">
        <v>123</v>
      </c>
      <c r="AC78" s="311"/>
      <c r="AD78" s="311"/>
      <c r="AE78" s="326" t="s">
        <v>88</v>
      </c>
      <c r="AF78" s="326"/>
      <c r="AG78" s="311" t="s">
        <v>123</v>
      </c>
      <c r="AH78" s="311"/>
      <c r="AI78" s="311"/>
      <c r="AJ78" s="311" t="s">
        <v>123</v>
      </c>
      <c r="AK78" s="311"/>
      <c r="AL78" s="311"/>
      <c r="AM78" s="326" t="s">
        <v>88</v>
      </c>
      <c r="AN78" s="326"/>
      <c r="AO78" s="311" t="s">
        <v>123</v>
      </c>
      <c r="AP78" s="311"/>
      <c r="AQ78" s="311"/>
      <c r="AR78" s="311">
        <v>2112800</v>
      </c>
      <c r="AS78" s="311"/>
      <c r="AT78" s="311"/>
      <c r="AU78" s="311"/>
      <c r="AV78" s="326">
        <v>16.7</v>
      </c>
      <c r="AW78" s="378"/>
    </row>
    <row r="79" spans="1:49" s="4" customFormat="1" ht="21.95" hidden="1" customHeight="1" outlineLevel="2">
      <c r="A79" s="101" t="s">
        <v>141</v>
      </c>
      <c r="B79" s="322">
        <v>31941</v>
      </c>
      <c r="C79" s="322"/>
      <c r="D79" s="322"/>
      <c r="E79" s="359">
        <v>0.2</v>
      </c>
      <c r="F79" s="359"/>
      <c r="G79" s="322">
        <v>31941</v>
      </c>
      <c r="H79" s="322"/>
      <c r="I79" s="322"/>
      <c r="J79" s="388" t="s">
        <v>243</v>
      </c>
      <c r="K79" s="389"/>
      <c r="L79" s="359" t="s">
        <v>88</v>
      </c>
      <c r="M79" s="359"/>
      <c r="N79" s="388" t="s">
        <v>494</v>
      </c>
      <c r="O79" s="389"/>
      <c r="P79" s="388" t="s">
        <v>494</v>
      </c>
      <c r="Q79" s="389"/>
      <c r="R79" s="359" t="s">
        <v>88</v>
      </c>
      <c r="S79" s="359"/>
      <c r="T79" s="388" t="s">
        <v>494</v>
      </c>
      <c r="U79" s="389"/>
      <c r="V79" s="388">
        <v>338</v>
      </c>
      <c r="W79" s="389"/>
      <c r="X79" s="359">
        <v>0</v>
      </c>
      <c r="Y79" s="359"/>
      <c r="Z79" s="388">
        <v>338</v>
      </c>
      <c r="AA79" s="389"/>
      <c r="AB79" s="322" t="s">
        <v>123</v>
      </c>
      <c r="AC79" s="322"/>
      <c r="AD79" s="322"/>
      <c r="AE79" s="359" t="s">
        <v>88</v>
      </c>
      <c r="AF79" s="359"/>
      <c r="AG79" s="322" t="s">
        <v>123</v>
      </c>
      <c r="AH79" s="322"/>
      <c r="AI79" s="322"/>
      <c r="AJ79" s="322" t="s">
        <v>123</v>
      </c>
      <c r="AK79" s="322"/>
      <c r="AL79" s="322"/>
      <c r="AM79" s="359" t="s">
        <v>88</v>
      </c>
      <c r="AN79" s="359"/>
      <c r="AO79" s="322" t="s">
        <v>123</v>
      </c>
      <c r="AP79" s="322"/>
      <c r="AQ79" s="322"/>
      <c r="AR79" s="322">
        <v>2541900</v>
      </c>
      <c r="AS79" s="322"/>
      <c r="AT79" s="322"/>
      <c r="AU79" s="322"/>
      <c r="AV79" s="359">
        <v>18.8</v>
      </c>
      <c r="AW79" s="380"/>
    </row>
    <row r="80" spans="1:49" s="137" customFormat="1" ht="16.5" hidden="1" customHeight="1" outlineLevel="2">
      <c r="A80" s="102" t="s">
        <v>499</v>
      </c>
      <c r="B80" s="315">
        <v>26712</v>
      </c>
      <c r="C80" s="315"/>
      <c r="D80" s="315"/>
      <c r="E80" s="325">
        <v>0.2</v>
      </c>
      <c r="F80" s="325"/>
      <c r="G80" s="315">
        <v>26712</v>
      </c>
      <c r="H80" s="315"/>
      <c r="I80" s="315"/>
      <c r="J80" s="386" t="s">
        <v>243</v>
      </c>
      <c r="K80" s="387"/>
      <c r="L80" s="325" t="s">
        <v>88</v>
      </c>
      <c r="M80" s="325"/>
      <c r="N80" s="386" t="s">
        <v>494</v>
      </c>
      <c r="O80" s="387"/>
      <c r="P80" s="386" t="s">
        <v>494</v>
      </c>
      <c r="Q80" s="387"/>
      <c r="R80" s="325" t="s">
        <v>88</v>
      </c>
      <c r="S80" s="325"/>
      <c r="T80" s="386" t="s">
        <v>494</v>
      </c>
      <c r="U80" s="387"/>
      <c r="V80" s="386">
        <v>667</v>
      </c>
      <c r="W80" s="387"/>
      <c r="X80" s="325" t="s">
        <v>533</v>
      </c>
      <c r="Y80" s="325"/>
      <c r="Z80" s="386">
        <v>667</v>
      </c>
      <c r="AA80" s="387"/>
      <c r="AB80" s="315">
        <v>57929</v>
      </c>
      <c r="AC80" s="315"/>
      <c r="AD80" s="315"/>
      <c r="AE80" s="325">
        <v>0.5</v>
      </c>
      <c r="AF80" s="325"/>
      <c r="AG80" s="315">
        <v>57929</v>
      </c>
      <c r="AH80" s="315"/>
      <c r="AI80" s="315"/>
      <c r="AJ80" s="315" t="s">
        <v>123</v>
      </c>
      <c r="AK80" s="315"/>
      <c r="AL80" s="315"/>
      <c r="AM80" s="325" t="s">
        <v>534</v>
      </c>
      <c r="AN80" s="325"/>
      <c r="AO80" s="315" t="s">
        <v>123</v>
      </c>
      <c r="AP80" s="315"/>
      <c r="AQ80" s="315"/>
      <c r="AR80" s="315">
        <v>1419600</v>
      </c>
      <c r="AS80" s="315"/>
      <c r="AT80" s="315"/>
      <c r="AU80" s="315"/>
      <c r="AV80" s="325">
        <v>11.5</v>
      </c>
      <c r="AW80" s="381"/>
    </row>
    <row r="81" spans="1:49" s="4" customFormat="1" ht="20.25" hidden="1" customHeight="1" outlineLevel="2">
      <c r="A81" s="98" t="s">
        <v>238</v>
      </c>
      <c r="B81" s="311">
        <v>20787</v>
      </c>
      <c r="C81" s="311"/>
      <c r="D81" s="311"/>
      <c r="E81" s="326">
        <v>0.2</v>
      </c>
      <c r="F81" s="326"/>
      <c r="G81" s="311">
        <v>20787</v>
      </c>
      <c r="H81" s="311"/>
      <c r="I81" s="311"/>
      <c r="J81" s="384" t="s">
        <v>243</v>
      </c>
      <c r="K81" s="385"/>
      <c r="L81" s="326" t="s">
        <v>88</v>
      </c>
      <c r="M81" s="326"/>
      <c r="N81" s="384" t="s">
        <v>494</v>
      </c>
      <c r="O81" s="385"/>
      <c r="P81" s="384" t="s">
        <v>494</v>
      </c>
      <c r="Q81" s="385"/>
      <c r="R81" s="326" t="s">
        <v>88</v>
      </c>
      <c r="S81" s="326"/>
      <c r="T81" s="384" t="s">
        <v>494</v>
      </c>
      <c r="U81" s="385"/>
      <c r="V81" s="384">
        <v>759</v>
      </c>
      <c r="W81" s="385"/>
      <c r="X81" s="326" t="s">
        <v>533</v>
      </c>
      <c r="Y81" s="326"/>
      <c r="Z81" s="384">
        <v>759</v>
      </c>
      <c r="AA81" s="385"/>
      <c r="AB81" s="311">
        <v>254963</v>
      </c>
      <c r="AC81" s="311"/>
      <c r="AD81" s="311"/>
      <c r="AE81" s="326">
        <v>1.9</v>
      </c>
      <c r="AF81" s="326"/>
      <c r="AG81" s="311">
        <v>254963</v>
      </c>
      <c r="AH81" s="311"/>
      <c r="AI81" s="311"/>
      <c r="AJ81" s="311" t="s">
        <v>123</v>
      </c>
      <c r="AK81" s="311"/>
      <c r="AL81" s="311"/>
      <c r="AM81" s="326" t="s">
        <v>534</v>
      </c>
      <c r="AN81" s="326"/>
      <c r="AO81" s="311" t="s">
        <v>123</v>
      </c>
      <c r="AP81" s="311"/>
      <c r="AQ81" s="311"/>
      <c r="AR81" s="311">
        <v>1854400</v>
      </c>
      <c r="AS81" s="311"/>
      <c r="AT81" s="311"/>
      <c r="AU81" s="311"/>
      <c r="AV81" s="326">
        <v>13.9</v>
      </c>
      <c r="AW81" s="378"/>
    </row>
    <row r="82" spans="1:49" s="4" customFormat="1" ht="20.25" hidden="1" customHeight="1" outlineLevel="2">
      <c r="A82" s="98" t="s">
        <v>227</v>
      </c>
      <c r="B82" s="311">
        <v>21508</v>
      </c>
      <c r="C82" s="311"/>
      <c r="D82" s="311"/>
      <c r="E82" s="326">
        <v>0.2</v>
      </c>
      <c r="F82" s="326"/>
      <c r="G82" s="311">
        <v>21508</v>
      </c>
      <c r="H82" s="311"/>
      <c r="I82" s="311"/>
      <c r="J82" s="384" t="s">
        <v>243</v>
      </c>
      <c r="K82" s="385"/>
      <c r="L82" s="326" t="s">
        <v>88</v>
      </c>
      <c r="M82" s="326"/>
      <c r="N82" s="384" t="s">
        <v>494</v>
      </c>
      <c r="O82" s="385"/>
      <c r="P82" s="384" t="s">
        <v>494</v>
      </c>
      <c r="Q82" s="385"/>
      <c r="R82" s="326" t="s">
        <v>88</v>
      </c>
      <c r="S82" s="326"/>
      <c r="T82" s="384" t="s">
        <v>494</v>
      </c>
      <c r="U82" s="385"/>
      <c r="V82" s="384">
        <v>609</v>
      </c>
      <c r="W82" s="385"/>
      <c r="X82" s="326" t="s">
        <v>533</v>
      </c>
      <c r="Y82" s="326"/>
      <c r="Z82" s="384">
        <v>609</v>
      </c>
      <c r="AA82" s="385"/>
      <c r="AB82" s="311">
        <v>240398</v>
      </c>
      <c r="AC82" s="311"/>
      <c r="AD82" s="311"/>
      <c r="AE82" s="326">
        <v>1.8</v>
      </c>
      <c r="AF82" s="326"/>
      <c r="AG82" s="311">
        <v>240398</v>
      </c>
      <c r="AH82" s="311"/>
      <c r="AI82" s="311"/>
      <c r="AJ82" s="311">
        <v>56853</v>
      </c>
      <c r="AK82" s="311"/>
      <c r="AL82" s="311"/>
      <c r="AM82" s="326">
        <v>0.4</v>
      </c>
      <c r="AN82" s="326"/>
      <c r="AO82" s="311">
        <v>56853</v>
      </c>
      <c r="AP82" s="311"/>
      <c r="AQ82" s="311"/>
      <c r="AR82" s="311">
        <v>1282800</v>
      </c>
      <c r="AS82" s="311"/>
      <c r="AT82" s="311"/>
      <c r="AU82" s="311"/>
      <c r="AV82" s="326">
        <v>9.3000000000000007</v>
      </c>
      <c r="AW82" s="378"/>
    </row>
    <row r="83" spans="1:49" s="4" customFormat="1" ht="20.25" hidden="1" customHeight="1" outlineLevel="2">
      <c r="A83" s="98" t="s">
        <v>228</v>
      </c>
      <c r="B83" s="311">
        <v>99421</v>
      </c>
      <c r="C83" s="311"/>
      <c r="D83" s="311"/>
      <c r="E83" s="326">
        <v>0.9</v>
      </c>
      <c r="F83" s="326"/>
      <c r="G83" s="311">
        <v>99421</v>
      </c>
      <c r="H83" s="311"/>
      <c r="I83" s="311"/>
      <c r="J83" s="384" t="s">
        <v>243</v>
      </c>
      <c r="K83" s="385"/>
      <c r="L83" s="326" t="s">
        <v>88</v>
      </c>
      <c r="M83" s="326"/>
      <c r="N83" s="384" t="s">
        <v>494</v>
      </c>
      <c r="O83" s="385"/>
      <c r="P83" s="384" t="s">
        <v>494</v>
      </c>
      <c r="Q83" s="385"/>
      <c r="R83" s="326" t="s">
        <v>88</v>
      </c>
      <c r="S83" s="326"/>
      <c r="T83" s="384" t="s">
        <v>494</v>
      </c>
      <c r="U83" s="385"/>
      <c r="V83" s="384">
        <v>258</v>
      </c>
      <c r="W83" s="385"/>
      <c r="X83" s="326" t="s">
        <v>533</v>
      </c>
      <c r="Y83" s="326"/>
      <c r="Z83" s="384">
        <v>258</v>
      </c>
      <c r="AA83" s="385"/>
      <c r="AB83" s="311">
        <v>247914</v>
      </c>
      <c r="AC83" s="311"/>
      <c r="AD83" s="311"/>
      <c r="AE83" s="326">
        <v>2.2000000000000002</v>
      </c>
      <c r="AF83" s="326"/>
      <c r="AG83" s="311">
        <v>247914</v>
      </c>
      <c r="AH83" s="311"/>
      <c r="AI83" s="311"/>
      <c r="AJ83" s="311">
        <v>75209</v>
      </c>
      <c r="AK83" s="311"/>
      <c r="AL83" s="311"/>
      <c r="AM83" s="326">
        <v>0.7</v>
      </c>
      <c r="AN83" s="326"/>
      <c r="AO83" s="311">
        <v>75209</v>
      </c>
      <c r="AP83" s="311"/>
      <c r="AQ83" s="311"/>
      <c r="AR83" s="311">
        <v>1016900</v>
      </c>
      <c r="AS83" s="311"/>
      <c r="AT83" s="311"/>
      <c r="AU83" s="311"/>
      <c r="AV83" s="326">
        <v>8.9</v>
      </c>
      <c r="AW83" s="378"/>
    </row>
    <row r="84" spans="1:49" s="4" customFormat="1" ht="20.25" hidden="1" customHeight="1" outlineLevel="2">
      <c r="A84" s="168" t="s">
        <v>229</v>
      </c>
      <c r="B84" s="322">
        <v>92588</v>
      </c>
      <c r="C84" s="322"/>
      <c r="D84" s="322"/>
      <c r="E84" s="359">
        <v>0.8</v>
      </c>
      <c r="F84" s="359"/>
      <c r="G84" s="322">
        <v>92588</v>
      </c>
      <c r="H84" s="322"/>
      <c r="I84" s="322"/>
      <c r="J84" s="388" t="s">
        <v>243</v>
      </c>
      <c r="K84" s="389"/>
      <c r="L84" s="359" t="s">
        <v>88</v>
      </c>
      <c r="M84" s="359"/>
      <c r="N84" s="388" t="s">
        <v>494</v>
      </c>
      <c r="O84" s="389"/>
      <c r="P84" s="388" t="s">
        <v>494</v>
      </c>
      <c r="Q84" s="389"/>
      <c r="R84" s="359" t="s">
        <v>88</v>
      </c>
      <c r="S84" s="359"/>
      <c r="T84" s="388" t="s">
        <v>494</v>
      </c>
      <c r="U84" s="389"/>
      <c r="V84" s="359" t="s">
        <v>533</v>
      </c>
      <c r="W84" s="359"/>
      <c r="X84" s="359" t="s">
        <v>533</v>
      </c>
      <c r="Y84" s="359"/>
      <c r="Z84" s="359" t="s">
        <v>533</v>
      </c>
      <c r="AA84" s="359"/>
      <c r="AB84" s="322">
        <v>239146</v>
      </c>
      <c r="AC84" s="322"/>
      <c r="AD84" s="322"/>
      <c r="AE84" s="359">
        <v>2</v>
      </c>
      <c r="AF84" s="359"/>
      <c r="AG84" s="322">
        <v>239146</v>
      </c>
      <c r="AH84" s="322"/>
      <c r="AI84" s="322"/>
      <c r="AJ84" s="322">
        <v>75808</v>
      </c>
      <c r="AK84" s="322"/>
      <c r="AL84" s="322"/>
      <c r="AM84" s="359">
        <v>0.6</v>
      </c>
      <c r="AN84" s="359"/>
      <c r="AO84" s="322">
        <v>75808</v>
      </c>
      <c r="AP84" s="322"/>
      <c r="AQ84" s="322"/>
      <c r="AR84" s="322">
        <v>1455300</v>
      </c>
      <c r="AS84" s="322"/>
      <c r="AT84" s="322"/>
      <c r="AU84" s="322"/>
      <c r="AV84" s="359">
        <v>12</v>
      </c>
      <c r="AW84" s="380"/>
    </row>
    <row r="85" spans="1:49" s="137" customFormat="1" ht="15" customHeight="1" collapsed="1">
      <c r="A85" s="169" t="s">
        <v>230</v>
      </c>
      <c r="B85" s="315">
        <v>28686</v>
      </c>
      <c r="C85" s="315"/>
      <c r="D85" s="315"/>
      <c r="E85" s="325">
        <v>0.2</v>
      </c>
      <c r="F85" s="325"/>
      <c r="G85" s="315">
        <v>28686</v>
      </c>
      <c r="H85" s="315"/>
      <c r="I85" s="315"/>
      <c r="J85" s="386" t="s">
        <v>243</v>
      </c>
      <c r="K85" s="387"/>
      <c r="L85" s="325" t="s">
        <v>88</v>
      </c>
      <c r="M85" s="325"/>
      <c r="N85" s="386" t="s">
        <v>494</v>
      </c>
      <c r="O85" s="387"/>
      <c r="P85" s="386" t="s">
        <v>494</v>
      </c>
      <c r="Q85" s="387"/>
      <c r="R85" s="325" t="s">
        <v>88</v>
      </c>
      <c r="S85" s="325"/>
      <c r="T85" s="386" t="s">
        <v>494</v>
      </c>
      <c r="U85" s="387"/>
      <c r="V85" s="325" t="s">
        <v>533</v>
      </c>
      <c r="W85" s="325"/>
      <c r="X85" s="325" t="s">
        <v>533</v>
      </c>
      <c r="Y85" s="325"/>
      <c r="Z85" s="325" t="s">
        <v>533</v>
      </c>
      <c r="AA85" s="325"/>
      <c r="AB85" s="315">
        <v>207765</v>
      </c>
      <c r="AC85" s="315"/>
      <c r="AD85" s="315"/>
      <c r="AE85" s="325">
        <v>1.8</v>
      </c>
      <c r="AF85" s="325"/>
      <c r="AG85" s="315">
        <v>207765</v>
      </c>
      <c r="AH85" s="315"/>
      <c r="AI85" s="315"/>
      <c r="AJ85" s="315">
        <v>75156</v>
      </c>
      <c r="AK85" s="315"/>
      <c r="AL85" s="315"/>
      <c r="AM85" s="325">
        <v>0.6</v>
      </c>
      <c r="AN85" s="325"/>
      <c r="AO85" s="315">
        <v>75156</v>
      </c>
      <c r="AP85" s="315"/>
      <c r="AQ85" s="315"/>
      <c r="AR85" s="315">
        <v>1385500</v>
      </c>
      <c r="AS85" s="315"/>
      <c r="AT85" s="315"/>
      <c r="AU85" s="315"/>
      <c r="AV85" s="325">
        <v>11.8</v>
      </c>
      <c r="AW85" s="381"/>
    </row>
    <row r="86" spans="1:49" s="4" customFormat="1" ht="20.100000000000001" customHeight="1">
      <c r="A86" s="98" t="s">
        <v>231</v>
      </c>
      <c r="B86" s="311">
        <v>19403</v>
      </c>
      <c r="C86" s="311"/>
      <c r="D86" s="311"/>
      <c r="E86" s="326">
        <v>0.2</v>
      </c>
      <c r="F86" s="326"/>
      <c r="G86" s="311">
        <v>19403</v>
      </c>
      <c r="H86" s="311"/>
      <c r="I86" s="311"/>
      <c r="J86" s="384" t="s">
        <v>243</v>
      </c>
      <c r="K86" s="385"/>
      <c r="L86" s="326" t="s">
        <v>88</v>
      </c>
      <c r="M86" s="326"/>
      <c r="N86" s="384" t="s">
        <v>494</v>
      </c>
      <c r="O86" s="385"/>
      <c r="P86" s="384" t="s">
        <v>494</v>
      </c>
      <c r="Q86" s="385"/>
      <c r="R86" s="326" t="s">
        <v>88</v>
      </c>
      <c r="S86" s="326"/>
      <c r="T86" s="384" t="s">
        <v>494</v>
      </c>
      <c r="U86" s="385"/>
      <c r="V86" s="326" t="s">
        <v>533</v>
      </c>
      <c r="W86" s="326"/>
      <c r="X86" s="326" t="s">
        <v>533</v>
      </c>
      <c r="Y86" s="326"/>
      <c r="Z86" s="326" t="s">
        <v>533</v>
      </c>
      <c r="AA86" s="326"/>
      <c r="AB86" s="311">
        <v>231356</v>
      </c>
      <c r="AC86" s="311"/>
      <c r="AD86" s="311"/>
      <c r="AE86" s="326">
        <v>1.9</v>
      </c>
      <c r="AF86" s="326"/>
      <c r="AG86" s="311">
        <v>231356</v>
      </c>
      <c r="AH86" s="311"/>
      <c r="AI86" s="311"/>
      <c r="AJ86" s="311">
        <v>69957</v>
      </c>
      <c r="AK86" s="311"/>
      <c r="AL86" s="311"/>
      <c r="AM86" s="326">
        <v>0.6</v>
      </c>
      <c r="AN86" s="326"/>
      <c r="AO86" s="311">
        <v>69957</v>
      </c>
      <c r="AP86" s="311"/>
      <c r="AQ86" s="311"/>
      <c r="AR86" s="311">
        <v>1580300</v>
      </c>
      <c r="AS86" s="311"/>
      <c r="AT86" s="311"/>
      <c r="AU86" s="311"/>
      <c r="AV86" s="326">
        <v>13.2</v>
      </c>
      <c r="AW86" s="378"/>
    </row>
    <row r="87" spans="1:49" s="4" customFormat="1" ht="20.100000000000001" customHeight="1">
      <c r="A87" s="98" t="s">
        <v>232</v>
      </c>
      <c r="B87" s="311">
        <v>19457</v>
      </c>
      <c r="C87" s="311"/>
      <c r="D87" s="311"/>
      <c r="E87" s="326">
        <v>0.2</v>
      </c>
      <c r="F87" s="326"/>
      <c r="G87" s="311">
        <v>19457</v>
      </c>
      <c r="H87" s="311"/>
      <c r="I87" s="311"/>
      <c r="J87" s="384">
        <v>1599</v>
      </c>
      <c r="K87" s="385"/>
      <c r="L87" s="326">
        <v>0.1</v>
      </c>
      <c r="M87" s="326"/>
      <c r="N87" s="384">
        <v>1599</v>
      </c>
      <c r="O87" s="385"/>
      <c r="P87" s="384">
        <v>1594</v>
      </c>
      <c r="Q87" s="385"/>
      <c r="R87" s="396" t="s">
        <v>542</v>
      </c>
      <c r="S87" s="326"/>
      <c r="T87" s="384">
        <v>1594</v>
      </c>
      <c r="U87" s="385"/>
      <c r="V87" s="326" t="s">
        <v>533</v>
      </c>
      <c r="W87" s="326"/>
      <c r="X87" s="326" t="s">
        <v>533</v>
      </c>
      <c r="Y87" s="326"/>
      <c r="Z87" s="326" t="s">
        <v>533</v>
      </c>
      <c r="AA87" s="326"/>
      <c r="AB87" s="311">
        <v>254416</v>
      </c>
      <c r="AC87" s="311"/>
      <c r="AD87" s="311"/>
      <c r="AE87" s="326">
        <v>2.2000000000000002</v>
      </c>
      <c r="AF87" s="326"/>
      <c r="AG87" s="311">
        <v>254416</v>
      </c>
      <c r="AH87" s="311"/>
      <c r="AI87" s="311"/>
      <c r="AJ87" s="311">
        <v>69403</v>
      </c>
      <c r="AK87" s="311"/>
      <c r="AL87" s="311"/>
      <c r="AM87" s="326">
        <v>0.6</v>
      </c>
      <c r="AN87" s="326"/>
      <c r="AO87" s="311">
        <v>69403</v>
      </c>
      <c r="AP87" s="311"/>
      <c r="AQ87" s="311"/>
      <c r="AR87" s="311">
        <v>1650600</v>
      </c>
      <c r="AS87" s="311"/>
      <c r="AT87" s="311"/>
      <c r="AU87" s="311"/>
      <c r="AV87" s="326">
        <v>14.4</v>
      </c>
      <c r="AW87" s="378"/>
    </row>
    <row r="88" spans="1:49" s="4" customFormat="1" ht="20.100000000000001" customHeight="1">
      <c r="A88" s="98" t="s">
        <v>233</v>
      </c>
      <c r="B88" s="311">
        <v>12262</v>
      </c>
      <c r="C88" s="311"/>
      <c r="D88" s="311"/>
      <c r="E88" s="326">
        <v>0.1</v>
      </c>
      <c r="F88" s="326"/>
      <c r="G88" s="311">
        <v>12262</v>
      </c>
      <c r="H88" s="311"/>
      <c r="I88" s="311"/>
      <c r="J88" s="384">
        <v>3009</v>
      </c>
      <c r="K88" s="385"/>
      <c r="L88" s="396" t="s">
        <v>542</v>
      </c>
      <c r="M88" s="326"/>
      <c r="N88" s="384">
        <v>3009</v>
      </c>
      <c r="O88" s="385"/>
      <c r="P88" s="384">
        <v>3937</v>
      </c>
      <c r="Q88" s="385"/>
      <c r="R88" s="396" t="s">
        <v>542</v>
      </c>
      <c r="S88" s="326"/>
      <c r="T88" s="384">
        <v>3937</v>
      </c>
      <c r="U88" s="385"/>
      <c r="V88" s="326" t="s">
        <v>533</v>
      </c>
      <c r="W88" s="326"/>
      <c r="X88" s="326" t="s">
        <v>533</v>
      </c>
      <c r="Y88" s="326"/>
      <c r="Z88" s="326" t="s">
        <v>533</v>
      </c>
      <c r="AA88" s="326"/>
      <c r="AB88" s="311">
        <v>237053</v>
      </c>
      <c r="AC88" s="311"/>
      <c r="AD88" s="311"/>
      <c r="AE88" s="326">
        <v>2.2999999999999998</v>
      </c>
      <c r="AF88" s="326"/>
      <c r="AG88" s="311">
        <v>237053</v>
      </c>
      <c r="AH88" s="311"/>
      <c r="AI88" s="311"/>
      <c r="AJ88" s="311">
        <v>66448</v>
      </c>
      <c r="AK88" s="311"/>
      <c r="AL88" s="311"/>
      <c r="AM88" s="326">
        <v>0.6</v>
      </c>
      <c r="AN88" s="326"/>
      <c r="AO88" s="311">
        <v>66448</v>
      </c>
      <c r="AP88" s="311"/>
      <c r="AQ88" s="311"/>
      <c r="AR88" s="311">
        <v>928300</v>
      </c>
      <c r="AS88" s="311"/>
      <c r="AT88" s="311"/>
      <c r="AU88" s="311"/>
      <c r="AV88" s="326">
        <v>8.9</v>
      </c>
      <c r="AW88" s="378"/>
    </row>
    <row r="89" spans="1:49" s="4" customFormat="1" ht="20.100000000000001" customHeight="1">
      <c r="A89" s="98" t="s">
        <v>234</v>
      </c>
      <c r="B89" s="311">
        <v>8461</v>
      </c>
      <c r="C89" s="311"/>
      <c r="D89" s="311"/>
      <c r="E89" s="326">
        <v>0.1</v>
      </c>
      <c r="F89" s="326"/>
      <c r="G89" s="311">
        <v>8461</v>
      </c>
      <c r="H89" s="311"/>
      <c r="I89" s="311"/>
      <c r="J89" s="384">
        <v>4642</v>
      </c>
      <c r="K89" s="385"/>
      <c r="L89" s="326">
        <v>0.1</v>
      </c>
      <c r="M89" s="326"/>
      <c r="N89" s="384">
        <v>4642</v>
      </c>
      <c r="O89" s="385"/>
      <c r="P89" s="384">
        <v>3436</v>
      </c>
      <c r="Q89" s="385"/>
      <c r="R89" s="396" t="s">
        <v>542</v>
      </c>
      <c r="S89" s="326"/>
      <c r="T89" s="384">
        <v>3436</v>
      </c>
      <c r="U89" s="385"/>
      <c r="V89" s="326" t="s">
        <v>533</v>
      </c>
      <c r="W89" s="326"/>
      <c r="X89" s="326" t="s">
        <v>533</v>
      </c>
      <c r="Y89" s="326"/>
      <c r="Z89" s="326" t="s">
        <v>533</v>
      </c>
      <c r="AA89" s="326"/>
      <c r="AB89" s="311">
        <v>250101</v>
      </c>
      <c r="AC89" s="311"/>
      <c r="AD89" s="311"/>
      <c r="AE89" s="326">
        <v>2.5</v>
      </c>
      <c r="AF89" s="326"/>
      <c r="AG89" s="311">
        <v>250101</v>
      </c>
      <c r="AH89" s="311"/>
      <c r="AI89" s="311"/>
      <c r="AJ89" s="311">
        <v>44282</v>
      </c>
      <c r="AK89" s="311"/>
      <c r="AL89" s="311"/>
      <c r="AM89" s="326">
        <v>0.4</v>
      </c>
      <c r="AN89" s="326"/>
      <c r="AO89" s="311">
        <v>44282</v>
      </c>
      <c r="AP89" s="311"/>
      <c r="AQ89" s="311"/>
      <c r="AR89" s="311">
        <v>735430</v>
      </c>
      <c r="AS89" s="311"/>
      <c r="AT89" s="311"/>
      <c r="AU89" s="311"/>
      <c r="AV89" s="326">
        <v>7.3</v>
      </c>
      <c r="AW89" s="378"/>
    </row>
    <row r="90" spans="1:49" s="4" customFormat="1" ht="20.100000000000001" customHeight="1">
      <c r="A90" s="98" t="s">
        <v>474</v>
      </c>
      <c r="B90" s="311">
        <v>10853</v>
      </c>
      <c r="C90" s="311"/>
      <c r="D90" s="311"/>
      <c r="E90" s="326">
        <v>0.1</v>
      </c>
      <c r="F90" s="326"/>
      <c r="G90" s="311">
        <v>10853</v>
      </c>
      <c r="H90" s="311"/>
      <c r="I90" s="311"/>
      <c r="J90" s="384">
        <v>5747</v>
      </c>
      <c r="K90" s="385"/>
      <c r="L90" s="326">
        <v>0.1</v>
      </c>
      <c r="M90" s="326"/>
      <c r="N90" s="384">
        <v>5747</v>
      </c>
      <c r="O90" s="385"/>
      <c r="P90" s="384">
        <v>3130</v>
      </c>
      <c r="Q90" s="385"/>
      <c r="R90" s="396" t="s">
        <v>542</v>
      </c>
      <c r="S90" s="326"/>
      <c r="T90" s="384">
        <v>3130</v>
      </c>
      <c r="U90" s="385"/>
      <c r="V90" s="326" t="s">
        <v>533</v>
      </c>
      <c r="W90" s="326"/>
      <c r="X90" s="326" t="s">
        <v>533</v>
      </c>
      <c r="Y90" s="326"/>
      <c r="Z90" s="326" t="s">
        <v>533</v>
      </c>
      <c r="AA90" s="326"/>
      <c r="AB90" s="311">
        <v>241945</v>
      </c>
      <c r="AC90" s="311"/>
      <c r="AD90" s="311"/>
      <c r="AE90" s="326">
        <v>2.5</v>
      </c>
      <c r="AF90" s="326"/>
      <c r="AG90" s="311">
        <v>241945</v>
      </c>
      <c r="AH90" s="311"/>
      <c r="AI90" s="311"/>
      <c r="AJ90" s="311">
        <v>9900</v>
      </c>
      <c r="AK90" s="311"/>
      <c r="AL90" s="311"/>
      <c r="AM90" s="326">
        <v>0.1</v>
      </c>
      <c r="AN90" s="326"/>
      <c r="AO90" s="311">
        <v>9900</v>
      </c>
      <c r="AP90" s="311"/>
      <c r="AQ90" s="311"/>
      <c r="AR90" s="311">
        <v>548265</v>
      </c>
      <c r="AS90" s="311"/>
      <c r="AT90" s="311"/>
      <c r="AU90" s="311"/>
      <c r="AV90" s="326">
        <v>5.6</v>
      </c>
      <c r="AW90" s="378"/>
    </row>
    <row r="91" spans="1:49" s="4" customFormat="1" ht="20.100000000000001" customHeight="1">
      <c r="A91" s="98" t="s">
        <v>475</v>
      </c>
      <c r="B91" s="311">
        <v>10443</v>
      </c>
      <c r="C91" s="311"/>
      <c r="D91" s="311"/>
      <c r="E91" s="326">
        <v>0.1</v>
      </c>
      <c r="F91" s="326"/>
      <c r="G91" s="311">
        <v>10443</v>
      </c>
      <c r="H91" s="311"/>
      <c r="I91" s="311"/>
      <c r="J91" s="384">
        <v>2037</v>
      </c>
      <c r="K91" s="385"/>
      <c r="L91" s="396" t="s">
        <v>542</v>
      </c>
      <c r="M91" s="326"/>
      <c r="N91" s="384">
        <v>2037</v>
      </c>
      <c r="O91" s="385"/>
      <c r="P91" s="384">
        <v>1496</v>
      </c>
      <c r="Q91" s="385"/>
      <c r="R91" s="396" t="s">
        <v>542</v>
      </c>
      <c r="S91" s="326"/>
      <c r="T91" s="384">
        <v>1496</v>
      </c>
      <c r="U91" s="385"/>
      <c r="V91" s="326" t="s">
        <v>533</v>
      </c>
      <c r="W91" s="326"/>
      <c r="X91" s="326" t="s">
        <v>533</v>
      </c>
      <c r="Y91" s="326"/>
      <c r="Z91" s="326" t="s">
        <v>533</v>
      </c>
      <c r="AA91" s="326"/>
      <c r="AB91" s="311">
        <v>220276</v>
      </c>
      <c r="AC91" s="311"/>
      <c r="AD91" s="311"/>
      <c r="AE91" s="326">
        <v>2.2999999999999998</v>
      </c>
      <c r="AF91" s="326"/>
      <c r="AG91" s="311">
        <v>220276</v>
      </c>
      <c r="AH91" s="311"/>
      <c r="AI91" s="311"/>
      <c r="AJ91" s="311">
        <v>21466</v>
      </c>
      <c r="AK91" s="311"/>
      <c r="AL91" s="311"/>
      <c r="AM91" s="326">
        <v>0.2</v>
      </c>
      <c r="AN91" s="326"/>
      <c r="AO91" s="311">
        <v>21466</v>
      </c>
      <c r="AP91" s="311"/>
      <c r="AQ91" s="311"/>
      <c r="AR91" s="311">
        <v>586550</v>
      </c>
      <c r="AS91" s="311"/>
      <c r="AT91" s="311"/>
      <c r="AU91" s="311"/>
      <c r="AV91" s="326">
        <v>6.1</v>
      </c>
      <c r="AW91" s="378"/>
    </row>
    <row r="92" spans="1:49" s="4" customFormat="1" ht="20.100000000000001" customHeight="1">
      <c r="A92" s="98" t="s">
        <v>476</v>
      </c>
      <c r="B92" s="311">
        <v>9038</v>
      </c>
      <c r="C92" s="311"/>
      <c r="D92" s="311"/>
      <c r="E92" s="326">
        <v>0.1</v>
      </c>
      <c r="F92" s="326"/>
      <c r="G92" s="311">
        <v>9038</v>
      </c>
      <c r="H92" s="311"/>
      <c r="I92" s="311"/>
      <c r="J92" s="384">
        <v>1704</v>
      </c>
      <c r="K92" s="385"/>
      <c r="L92" s="396" t="s">
        <v>542</v>
      </c>
      <c r="M92" s="326"/>
      <c r="N92" s="384">
        <v>1704</v>
      </c>
      <c r="O92" s="385"/>
      <c r="P92" s="384">
        <v>736</v>
      </c>
      <c r="Q92" s="385"/>
      <c r="R92" s="396" t="s">
        <v>542</v>
      </c>
      <c r="S92" s="326"/>
      <c r="T92" s="384">
        <v>736</v>
      </c>
      <c r="U92" s="385"/>
      <c r="V92" s="326" t="s">
        <v>533</v>
      </c>
      <c r="W92" s="326"/>
      <c r="X92" s="326" t="s">
        <v>533</v>
      </c>
      <c r="Y92" s="326"/>
      <c r="Z92" s="326" t="s">
        <v>533</v>
      </c>
      <c r="AA92" s="326"/>
      <c r="AB92" s="311">
        <v>225076</v>
      </c>
      <c r="AC92" s="311"/>
      <c r="AD92" s="311"/>
      <c r="AE92" s="326">
        <v>2.1</v>
      </c>
      <c r="AF92" s="326"/>
      <c r="AG92" s="311">
        <v>225076</v>
      </c>
      <c r="AH92" s="311"/>
      <c r="AI92" s="311"/>
      <c r="AJ92" s="311">
        <v>21799</v>
      </c>
      <c r="AK92" s="311"/>
      <c r="AL92" s="311"/>
      <c r="AM92" s="326">
        <v>0.2</v>
      </c>
      <c r="AN92" s="326"/>
      <c r="AO92" s="311">
        <v>21799</v>
      </c>
      <c r="AP92" s="311"/>
      <c r="AQ92" s="311"/>
      <c r="AR92" s="311">
        <v>672000</v>
      </c>
      <c r="AS92" s="311"/>
      <c r="AT92" s="311"/>
      <c r="AU92" s="311"/>
      <c r="AV92" s="326">
        <v>6.1</v>
      </c>
      <c r="AW92" s="378"/>
    </row>
    <row r="93" spans="1:49" s="4" customFormat="1" ht="20.100000000000001" customHeight="1">
      <c r="A93" s="98" t="s">
        <v>477</v>
      </c>
      <c r="B93" s="311">
        <v>8467</v>
      </c>
      <c r="C93" s="311"/>
      <c r="D93" s="311"/>
      <c r="E93" s="326">
        <v>0.1</v>
      </c>
      <c r="F93" s="326"/>
      <c r="G93" s="311">
        <v>8467</v>
      </c>
      <c r="H93" s="311"/>
      <c r="I93" s="311"/>
      <c r="J93" s="384">
        <v>2134</v>
      </c>
      <c r="K93" s="385"/>
      <c r="L93" s="396" t="s">
        <v>542</v>
      </c>
      <c r="M93" s="326"/>
      <c r="N93" s="384">
        <v>2134</v>
      </c>
      <c r="O93" s="385"/>
      <c r="P93" s="384">
        <v>685</v>
      </c>
      <c r="Q93" s="385"/>
      <c r="R93" s="396" t="s">
        <v>542</v>
      </c>
      <c r="S93" s="326"/>
      <c r="T93" s="384">
        <v>685</v>
      </c>
      <c r="U93" s="385"/>
      <c r="V93" s="326" t="s">
        <v>533</v>
      </c>
      <c r="W93" s="326"/>
      <c r="X93" s="326" t="s">
        <v>533</v>
      </c>
      <c r="Y93" s="326"/>
      <c r="Z93" s="326" t="s">
        <v>533</v>
      </c>
      <c r="AA93" s="326"/>
      <c r="AB93" s="311">
        <v>224689</v>
      </c>
      <c r="AC93" s="311"/>
      <c r="AD93" s="311"/>
      <c r="AE93" s="326">
        <v>1.9</v>
      </c>
      <c r="AF93" s="326"/>
      <c r="AG93" s="311">
        <v>224689</v>
      </c>
      <c r="AH93" s="311"/>
      <c r="AI93" s="311"/>
      <c r="AJ93" s="311">
        <v>32608</v>
      </c>
      <c r="AK93" s="311"/>
      <c r="AL93" s="311"/>
      <c r="AM93" s="326">
        <v>0.3</v>
      </c>
      <c r="AN93" s="326"/>
      <c r="AO93" s="311">
        <v>32608</v>
      </c>
      <c r="AP93" s="311"/>
      <c r="AQ93" s="311"/>
      <c r="AR93" s="311">
        <v>630100</v>
      </c>
      <c r="AS93" s="311"/>
      <c r="AT93" s="311"/>
      <c r="AU93" s="311"/>
      <c r="AV93" s="326">
        <v>5.3</v>
      </c>
      <c r="AW93" s="378"/>
    </row>
    <row r="94" spans="1:49" s="4" customFormat="1" ht="20.100000000000001" customHeight="1">
      <c r="A94" s="30" t="s">
        <v>478</v>
      </c>
      <c r="B94" s="365">
        <v>6723</v>
      </c>
      <c r="C94" s="365"/>
      <c r="D94" s="365"/>
      <c r="E94" s="366">
        <v>0.1</v>
      </c>
      <c r="F94" s="366"/>
      <c r="G94" s="365">
        <v>6723</v>
      </c>
      <c r="H94" s="365"/>
      <c r="I94" s="365"/>
      <c r="J94" s="384">
        <v>2264</v>
      </c>
      <c r="K94" s="385"/>
      <c r="L94" s="439" t="s">
        <v>542</v>
      </c>
      <c r="M94" s="366"/>
      <c r="N94" s="384">
        <v>2264</v>
      </c>
      <c r="O94" s="385"/>
      <c r="P94" s="384">
        <v>592</v>
      </c>
      <c r="Q94" s="385"/>
      <c r="R94" s="439" t="s">
        <v>542</v>
      </c>
      <c r="S94" s="366"/>
      <c r="T94" s="384">
        <v>592</v>
      </c>
      <c r="U94" s="385"/>
      <c r="V94" s="366" t="s">
        <v>533</v>
      </c>
      <c r="W94" s="366"/>
      <c r="X94" s="366" t="s">
        <v>533</v>
      </c>
      <c r="Y94" s="366"/>
      <c r="Z94" s="366" t="s">
        <v>533</v>
      </c>
      <c r="AA94" s="366"/>
      <c r="AB94" s="365">
        <v>214575</v>
      </c>
      <c r="AC94" s="365"/>
      <c r="AD94" s="365"/>
      <c r="AE94" s="366">
        <v>2</v>
      </c>
      <c r="AF94" s="366"/>
      <c r="AG94" s="365">
        <v>214575</v>
      </c>
      <c r="AH94" s="365"/>
      <c r="AI94" s="365"/>
      <c r="AJ94" s="365">
        <v>29564</v>
      </c>
      <c r="AK94" s="365"/>
      <c r="AL94" s="365"/>
      <c r="AM94" s="366">
        <v>0.3</v>
      </c>
      <c r="AN94" s="366"/>
      <c r="AO94" s="365">
        <v>29564</v>
      </c>
      <c r="AP94" s="365"/>
      <c r="AQ94" s="365"/>
      <c r="AR94" s="365">
        <v>679100</v>
      </c>
      <c r="AS94" s="365"/>
      <c r="AT94" s="365"/>
      <c r="AU94" s="365"/>
      <c r="AV94" s="366">
        <v>6.2</v>
      </c>
      <c r="AW94" s="443"/>
    </row>
    <row r="95" spans="1:49" s="4" customFormat="1" ht="20.100000000000001" customHeight="1">
      <c r="A95" s="30" t="s">
        <v>576</v>
      </c>
      <c r="B95" s="365">
        <v>5676</v>
      </c>
      <c r="C95" s="365"/>
      <c r="D95" s="365"/>
      <c r="E95" s="366">
        <v>0.1</v>
      </c>
      <c r="F95" s="366"/>
      <c r="G95" s="365">
        <v>5676</v>
      </c>
      <c r="H95" s="365"/>
      <c r="I95" s="365"/>
      <c r="J95" s="384">
        <v>2457</v>
      </c>
      <c r="K95" s="385"/>
      <c r="L95" s="439" t="s">
        <v>542</v>
      </c>
      <c r="M95" s="366"/>
      <c r="N95" s="384">
        <v>2457</v>
      </c>
      <c r="O95" s="385"/>
      <c r="P95" s="384">
        <v>685</v>
      </c>
      <c r="Q95" s="385"/>
      <c r="R95" s="439" t="s">
        <v>542</v>
      </c>
      <c r="S95" s="366"/>
      <c r="T95" s="384">
        <v>685</v>
      </c>
      <c r="U95" s="385"/>
      <c r="V95" s="366" t="s">
        <v>533</v>
      </c>
      <c r="W95" s="366"/>
      <c r="X95" s="366" t="s">
        <v>533</v>
      </c>
      <c r="Y95" s="366"/>
      <c r="Z95" s="366" t="s">
        <v>533</v>
      </c>
      <c r="AA95" s="366"/>
      <c r="AB95" s="365">
        <v>210004</v>
      </c>
      <c r="AC95" s="365"/>
      <c r="AD95" s="365"/>
      <c r="AE95" s="366">
        <v>2.1</v>
      </c>
      <c r="AF95" s="366"/>
      <c r="AG95" s="365">
        <v>210004</v>
      </c>
      <c r="AH95" s="365"/>
      <c r="AI95" s="365"/>
      <c r="AJ95" s="365">
        <v>4617</v>
      </c>
      <c r="AK95" s="365"/>
      <c r="AL95" s="365"/>
      <c r="AM95" s="439" t="s">
        <v>542</v>
      </c>
      <c r="AN95" s="366"/>
      <c r="AO95" s="365">
        <v>4617</v>
      </c>
      <c r="AP95" s="365"/>
      <c r="AQ95" s="365"/>
      <c r="AR95" s="365">
        <v>546500</v>
      </c>
      <c r="AS95" s="365"/>
      <c r="AT95" s="365"/>
      <c r="AU95" s="365"/>
      <c r="AV95" s="366">
        <v>5.5</v>
      </c>
      <c r="AW95" s="443"/>
    </row>
    <row r="96" spans="1:49" s="4" customFormat="1" ht="20.100000000000001" customHeight="1">
      <c r="A96" s="30" t="s">
        <v>577</v>
      </c>
      <c r="B96" s="365">
        <v>5941</v>
      </c>
      <c r="C96" s="365"/>
      <c r="D96" s="365"/>
      <c r="E96" s="366">
        <v>0.1</v>
      </c>
      <c r="F96" s="366"/>
      <c r="G96" s="365">
        <v>5941</v>
      </c>
      <c r="H96" s="365"/>
      <c r="I96" s="365"/>
      <c r="J96" s="384">
        <v>5212</v>
      </c>
      <c r="K96" s="385"/>
      <c r="L96" s="366">
        <v>0.1</v>
      </c>
      <c r="M96" s="366"/>
      <c r="N96" s="384">
        <v>5212</v>
      </c>
      <c r="O96" s="385"/>
      <c r="P96" s="384">
        <v>7130</v>
      </c>
      <c r="Q96" s="385"/>
      <c r="R96" s="439">
        <v>0.1</v>
      </c>
      <c r="S96" s="366"/>
      <c r="T96" s="384">
        <v>7130</v>
      </c>
      <c r="U96" s="385"/>
      <c r="V96" s="366" t="s">
        <v>533</v>
      </c>
      <c r="W96" s="366"/>
      <c r="X96" s="366" t="s">
        <v>533</v>
      </c>
      <c r="Y96" s="366"/>
      <c r="Z96" s="366" t="s">
        <v>533</v>
      </c>
      <c r="AA96" s="366"/>
      <c r="AB96" s="365">
        <v>208215</v>
      </c>
      <c r="AC96" s="365"/>
      <c r="AD96" s="365"/>
      <c r="AE96" s="366">
        <v>2</v>
      </c>
      <c r="AF96" s="366"/>
      <c r="AG96" s="365">
        <v>208215</v>
      </c>
      <c r="AH96" s="365"/>
      <c r="AI96" s="365"/>
      <c r="AJ96" s="365">
        <v>4400</v>
      </c>
      <c r="AK96" s="365"/>
      <c r="AL96" s="365"/>
      <c r="AM96" s="439" t="s">
        <v>542</v>
      </c>
      <c r="AN96" s="366"/>
      <c r="AO96" s="365">
        <v>4400</v>
      </c>
      <c r="AP96" s="365"/>
      <c r="AQ96" s="365"/>
      <c r="AR96" s="365">
        <v>584200</v>
      </c>
      <c r="AS96" s="365"/>
      <c r="AT96" s="365"/>
      <c r="AU96" s="365"/>
      <c r="AV96" s="366">
        <v>5.6</v>
      </c>
      <c r="AW96" s="443"/>
    </row>
    <row r="97" spans="1:49" s="4" customFormat="1" ht="20.100000000000001" customHeight="1">
      <c r="A97" s="30" t="s">
        <v>578</v>
      </c>
      <c r="B97" s="365">
        <v>4925</v>
      </c>
      <c r="C97" s="365"/>
      <c r="D97" s="365"/>
      <c r="E97" s="439" t="s">
        <v>542</v>
      </c>
      <c r="F97" s="366"/>
      <c r="G97" s="365">
        <v>4925</v>
      </c>
      <c r="H97" s="365"/>
      <c r="I97" s="365"/>
      <c r="J97" s="444">
        <v>10208</v>
      </c>
      <c r="K97" s="445"/>
      <c r="L97" s="446">
        <v>0.1</v>
      </c>
      <c r="M97" s="447"/>
      <c r="N97" s="444">
        <v>10208</v>
      </c>
      <c r="O97" s="445"/>
      <c r="P97" s="384">
        <v>5437</v>
      </c>
      <c r="Q97" s="385"/>
      <c r="R97" s="439">
        <v>0.1</v>
      </c>
      <c r="S97" s="366"/>
      <c r="T97" s="384">
        <v>5437</v>
      </c>
      <c r="U97" s="385"/>
      <c r="V97" s="366" t="s">
        <v>533</v>
      </c>
      <c r="W97" s="366"/>
      <c r="X97" s="366" t="s">
        <v>533</v>
      </c>
      <c r="Y97" s="366"/>
      <c r="Z97" s="366" t="s">
        <v>533</v>
      </c>
      <c r="AA97" s="366"/>
      <c r="AB97" s="365">
        <v>254340</v>
      </c>
      <c r="AC97" s="365"/>
      <c r="AD97" s="365"/>
      <c r="AE97" s="366">
        <v>2.4</v>
      </c>
      <c r="AF97" s="366"/>
      <c r="AG97" s="365">
        <v>254340</v>
      </c>
      <c r="AH97" s="365"/>
      <c r="AI97" s="365"/>
      <c r="AJ97" s="365">
        <v>5238</v>
      </c>
      <c r="AK97" s="365"/>
      <c r="AL97" s="365"/>
      <c r="AM97" s="439" t="s">
        <v>582</v>
      </c>
      <c r="AN97" s="366"/>
      <c r="AO97" s="365">
        <v>5238</v>
      </c>
      <c r="AP97" s="365"/>
      <c r="AQ97" s="365"/>
      <c r="AR97" s="365">
        <v>867500</v>
      </c>
      <c r="AS97" s="365"/>
      <c r="AT97" s="365"/>
      <c r="AU97" s="365"/>
      <c r="AV97" s="366">
        <v>8.1999999999999993</v>
      </c>
      <c r="AW97" s="443"/>
    </row>
    <row r="98" spans="1:49" s="4" customFormat="1" ht="20.100000000000001" customHeight="1">
      <c r="A98" s="30" t="s">
        <v>579</v>
      </c>
      <c r="B98" s="365">
        <v>3676</v>
      </c>
      <c r="C98" s="365"/>
      <c r="D98" s="365"/>
      <c r="E98" s="439" t="s">
        <v>542</v>
      </c>
      <c r="F98" s="366"/>
      <c r="G98" s="365">
        <v>3676</v>
      </c>
      <c r="H98" s="365"/>
      <c r="I98" s="365"/>
      <c r="J98" s="384">
        <v>7236</v>
      </c>
      <c r="K98" s="385"/>
      <c r="L98" s="439">
        <v>0.1</v>
      </c>
      <c r="M98" s="366"/>
      <c r="N98" s="384">
        <v>7236</v>
      </c>
      <c r="O98" s="385"/>
      <c r="P98" s="384">
        <v>5985</v>
      </c>
      <c r="Q98" s="385"/>
      <c r="R98" s="439">
        <v>0.1</v>
      </c>
      <c r="S98" s="366"/>
      <c r="T98" s="384">
        <v>5985</v>
      </c>
      <c r="U98" s="385"/>
      <c r="V98" s="366" t="s">
        <v>533</v>
      </c>
      <c r="W98" s="366"/>
      <c r="X98" s="366" t="s">
        <v>533</v>
      </c>
      <c r="Y98" s="366"/>
      <c r="Z98" s="366" t="s">
        <v>533</v>
      </c>
      <c r="AA98" s="366"/>
      <c r="AB98" s="365">
        <v>422847</v>
      </c>
      <c r="AC98" s="365"/>
      <c r="AD98" s="365"/>
      <c r="AE98" s="366">
        <v>4.0999999999999996</v>
      </c>
      <c r="AF98" s="366"/>
      <c r="AG98" s="365">
        <v>422847</v>
      </c>
      <c r="AH98" s="365"/>
      <c r="AI98" s="365"/>
      <c r="AJ98" s="365">
        <v>4758</v>
      </c>
      <c r="AK98" s="365"/>
      <c r="AL98" s="365"/>
      <c r="AM98" s="439" t="s">
        <v>582</v>
      </c>
      <c r="AN98" s="366"/>
      <c r="AO98" s="365">
        <v>4758</v>
      </c>
      <c r="AP98" s="365"/>
      <c r="AQ98" s="365"/>
      <c r="AR98" s="365">
        <v>629302</v>
      </c>
      <c r="AS98" s="365"/>
      <c r="AT98" s="365"/>
      <c r="AU98" s="365"/>
      <c r="AV98" s="366">
        <v>6</v>
      </c>
      <c r="AW98" s="443"/>
    </row>
    <row r="99" spans="1:49" s="4" customFormat="1" ht="20.100000000000001" customHeight="1">
      <c r="A99" s="30" t="s">
        <v>580</v>
      </c>
      <c r="B99" s="365">
        <v>2279</v>
      </c>
      <c r="C99" s="365"/>
      <c r="D99" s="365"/>
      <c r="E99" s="439" t="s">
        <v>542</v>
      </c>
      <c r="F99" s="366"/>
      <c r="G99" s="365">
        <v>2279</v>
      </c>
      <c r="H99" s="365"/>
      <c r="I99" s="365"/>
      <c r="J99" s="384">
        <v>4224</v>
      </c>
      <c r="K99" s="385"/>
      <c r="L99" s="439" t="s">
        <v>542</v>
      </c>
      <c r="M99" s="366"/>
      <c r="N99" s="384">
        <v>4224</v>
      </c>
      <c r="O99" s="385"/>
      <c r="P99" s="384">
        <v>2536</v>
      </c>
      <c r="Q99" s="385"/>
      <c r="R99" s="439" t="s">
        <v>542</v>
      </c>
      <c r="S99" s="366"/>
      <c r="T99" s="384">
        <v>2536</v>
      </c>
      <c r="U99" s="385"/>
      <c r="V99" s="366" t="s">
        <v>533</v>
      </c>
      <c r="W99" s="366"/>
      <c r="X99" s="366" t="s">
        <v>533</v>
      </c>
      <c r="Y99" s="366"/>
      <c r="Z99" s="366" t="s">
        <v>533</v>
      </c>
      <c r="AA99" s="366"/>
      <c r="AB99" s="365">
        <v>376355</v>
      </c>
      <c r="AC99" s="365"/>
      <c r="AD99" s="365"/>
      <c r="AE99" s="366">
        <v>3.3</v>
      </c>
      <c r="AF99" s="366"/>
      <c r="AG99" s="365">
        <v>376355</v>
      </c>
      <c r="AH99" s="365"/>
      <c r="AI99" s="365"/>
      <c r="AJ99" s="365">
        <v>6064</v>
      </c>
      <c r="AK99" s="365"/>
      <c r="AL99" s="365"/>
      <c r="AM99" s="439" t="s">
        <v>582</v>
      </c>
      <c r="AN99" s="366"/>
      <c r="AO99" s="365">
        <v>6064</v>
      </c>
      <c r="AP99" s="365"/>
      <c r="AQ99" s="365"/>
      <c r="AR99" s="365">
        <v>719662</v>
      </c>
      <c r="AS99" s="365"/>
      <c r="AT99" s="365"/>
      <c r="AU99" s="365"/>
      <c r="AV99" s="366">
        <v>6.4</v>
      </c>
      <c r="AW99" s="443"/>
    </row>
    <row r="100" spans="1:49" s="4" customFormat="1" ht="20.100000000000001" customHeight="1" thickBot="1">
      <c r="A100" s="31" t="s">
        <v>581</v>
      </c>
      <c r="B100" s="361">
        <v>4014</v>
      </c>
      <c r="C100" s="361"/>
      <c r="D100" s="361"/>
      <c r="E100" s="382" t="s">
        <v>542</v>
      </c>
      <c r="F100" s="362"/>
      <c r="G100" s="361">
        <v>4014</v>
      </c>
      <c r="H100" s="361"/>
      <c r="I100" s="361"/>
      <c r="J100" s="394">
        <v>5701</v>
      </c>
      <c r="K100" s="395"/>
      <c r="L100" s="382">
        <v>0.1</v>
      </c>
      <c r="M100" s="362"/>
      <c r="N100" s="394">
        <v>5701</v>
      </c>
      <c r="O100" s="395"/>
      <c r="P100" s="394">
        <v>5765</v>
      </c>
      <c r="Q100" s="395"/>
      <c r="R100" s="382">
        <v>0.1</v>
      </c>
      <c r="S100" s="362"/>
      <c r="T100" s="394">
        <v>5765</v>
      </c>
      <c r="U100" s="395"/>
      <c r="V100" s="362" t="s">
        <v>533</v>
      </c>
      <c r="W100" s="362"/>
      <c r="X100" s="362" t="s">
        <v>533</v>
      </c>
      <c r="Y100" s="362"/>
      <c r="Z100" s="362" t="s">
        <v>533</v>
      </c>
      <c r="AA100" s="362"/>
      <c r="AB100" s="361">
        <v>396666</v>
      </c>
      <c r="AC100" s="361"/>
      <c r="AD100" s="361"/>
      <c r="AE100" s="362">
        <v>3.5</v>
      </c>
      <c r="AF100" s="362"/>
      <c r="AG100" s="361">
        <v>396666</v>
      </c>
      <c r="AH100" s="361"/>
      <c r="AI100" s="361"/>
      <c r="AJ100" s="361">
        <v>6196</v>
      </c>
      <c r="AK100" s="361"/>
      <c r="AL100" s="361"/>
      <c r="AM100" s="382" t="s">
        <v>582</v>
      </c>
      <c r="AN100" s="362"/>
      <c r="AO100" s="361">
        <v>6196</v>
      </c>
      <c r="AP100" s="361"/>
      <c r="AQ100" s="361"/>
      <c r="AR100" s="361">
        <v>1532372</v>
      </c>
      <c r="AS100" s="361"/>
      <c r="AT100" s="361"/>
      <c r="AU100" s="361"/>
      <c r="AV100" s="362">
        <v>13.5</v>
      </c>
      <c r="AW100" s="379"/>
    </row>
    <row r="101" spans="1:49" ht="22.5" customHeight="1">
      <c r="A101" s="420"/>
      <c r="B101" s="421"/>
      <c r="C101" s="421"/>
      <c r="D101" s="421"/>
      <c r="E101" s="421"/>
      <c r="F101" s="421"/>
      <c r="G101" s="421"/>
      <c r="H101" s="421"/>
      <c r="I101" s="95"/>
      <c r="J101" s="95"/>
      <c r="K101" s="95"/>
    </row>
    <row r="102" spans="1:49">
      <c r="AQ102" s="2"/>
    </row>
    <row r="103" spans="1:49">
      <c r="AI103" s="3"/>
      <c r="AJ103" s="3"/>
      <c r="AK103" s="3"/>
      <c r="AL103" s="2"/>
      <c r="AM103" s="2"/>
      <c r="AN103" s="2"/>
    </row>
  </sheetData>
  <mergeCells count="1654">
    <mergeCell ref="AO98:AQ98"/>
    <mergeCell ref="AR98:AU98"/>
    <mergeCell ref="AV98:AW98"/>
    <mergeCell ref="B99:D99"/>
    <mergeCell ref="E99:F99"/>
    <mergeCell ref="G99:I99"/>
    <mergeCell ref="J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D99"/>
    <mergeCell ref="AE99:AF99"/>
    <mergeCell ref="AG99:AI99"/>
    <mergeCell ref="AJ99:AL99"/>
    <mergeCell ref="AM99:AN99"/>
    <mergeCell ref="AO99:AQ99"/>
    <mergeCell ref="AR99:AU99"/>
    <mergeCell ref="AV99:AW99"/>
    <mergeCell ref="B98:D98"/>
    <mergeCell ref="E98:F98"/>
    <mergeCell ref="G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D98"/>
    <mergeCell ref="AE98:AF98"/>
    <mergeCell ref="AG98:AI98"/>
    <mergeCell ref="AJ98:AL98"/>
    <mergeCell ref="AM98:AN98"/>
    <mergeCell ref="AO96:AQ96"/>
    <mergeCell ref="AR96:AU96"/>
    <mergeCell ref="AV96:AW96"/>
    <mergeCell ref="B97:D97"/>
    <mergeCell ref="E97:F97"/>
    <mergeCell ref="G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D97"/>
    <mergeCell ref="AE97:AF97"/>
    <mergeCell ref="AG97:AI97"/>
    <mergeCell ref="AJ97:AL97"/>
    <mergeCell ref="AM97:AN97"/>
    <mergeCell ref="AO97:AQ97"/>
    <mergeCell ref="AR97:AU97"/>
    <mergeCell ref="AV97:AW97"/>
    <mergeCell ref="B96:D96"/>
    <mergeCell ref="E96:F96"/>
    <mergeCell ref="G96:I96"/>
    <mergeCell ref="J96:K96"/>
    <mergeCell ref="L96:M96"/>
    <mergeCell ref="N96:O96"/>
    <mergeCell ref="P96:Q96"/>
    <mergeCell ref="R96:S96"/>
    <mergeCell ref="T96:U96"/>
    <mergeCell ref="V96:W96"/>
    <mergeCell ref="X96:Y96"/>
    <mergeCell ref="Z96:AA96"/>
    <mergeCell ref="AB96:AD96"/>
    <mergeCell ref="AE96:AF96"/>
    <mergeCell ref="AG96:AI96"/>
    <mergeCell ref="AJ96:AL96"/>
    <mergeCell ref="AM96:AN96"/>
    <mergeCell ref="AM94:AN94"/>
    <mergeCell ref="AO94:AQ94"/>
    <mergeCell ref="AR94:AU94"/>
    <mergeCell ref="AV94:AW94"/>
    <mergeCell ref="B95:D95"/>
    <mergeCell ref="E95:F95"/>
    <mergeCell ref="G95:I95"/>
    <mergeCell ref="J95:K95"/>
    <mergeCell ref="L95:M95"/>
    <mergeCell ref="N95:O95"/>
    <mergeCell ref="P95:Q95"/>
    <mergeCell ref="R95:S95"/>
    <mergeCell ref="T95:U95"/>
    <mergeCell ref="V95:W95"/>
    <mergeCell ref="X95:Y95"/>
    <mergeCell ref="Z95:AA95"/>
    <mergeCell ref="AB95:AD95"/>
    <mergeCell ref="AE95:AF95"/>
    <mergeCell ref="AG95:AI95"/>
    <mergeCell ref="AJ95:AL95"/>
    <mergeCell ref="AM95:AN95"/>
    <mergeCell ref="AO95:AQ95"/>
    <mergeCell ref="AR95:AU95"/>
    <mergeCell ref="AV95:AW95"/>
    <mergeCell ref="B51:E51"/>
    <mergeCell ref="F51:G51"/>
    <mergeCell ref="H51:K51"/>
    <mergeCell ref="L51:M51"/>
    <mergeCell ref="N51:P51"/>
    <mergeCell ref="Q51:R51"/>
    <mergeCell ref="S51:U51"/>
    <mergeCell ref="V51:X51"/>
    <mergeCell ref="Y51:Z51"/>
    <mergeCell ref="AA51:AC51"/>
    <mergeCell ref="AD51:AF51"/>
    <mergeCell ref="AG51:AH51"/>
    <mergeCell ref="AI51:AK51"/>
    <mergeCell ref="AL51:AN51"/>
    <mergeCell ref="AO51:AP51"/>
    <mergeCell ref="AQ51:AS51"/>
    <mergeCell ref="B94:D94"/>
    <mergeCell ref="E94:F94"/>
    <mergeCell ref="G94:I94"/>
    <mergeCell ref="J94:K94"/>
    <mergeCell ref="L94:M94"/>
    <mergeCell ref="N94:O94"/>
    <mergeCell ref="P94:Q94"/>
    <mergeCell ref="R94:S94"/>
    <mergeCell ref="T94:U94"/>
    <mergeCell ref="V94:W94"/>
    <mergeCell ref="X94:Y94"/>
    <mergeCell ref="Z94:AA94"/>
    <mergeCell ref="AB94:AD94"/>
    <mergeCell ref="AE94:AF94"/>
    <mergeCell ref="AG94:AI94"/>
    <mergeCell ref="AJ94:AL94"/>
    <mergeCell ref="B49:E49"/>
    <mergeCell ref="F49:G49"/>
    <mergeCell ref="H49:K49"/>
    <mergeCell ref="L49:M49"/>
    <mergeCell ref="N49:P49"/>
    <mergeCell ref="Q49:R49"/>
    <mergeCell ref="S49:U49"/>
    <mergeCell ref="V49:X49"/>
    <mergeCell ref="Y49:Z49"/>
    <mergeCell ref="AA49:AC49"/>
    <mergeCell ref="AD49:AF49"/>
    <mergeCell ref="AG49:AH49"/>
    <mergeCell ref="AI49:AK49"/>
    <mergeCell ref="AL49:AN49"/>
    <mergeCell ref="AO49:AP49"/>
    <mergeCell ref="AQ49:AS49"/>
    <mergeCell ref="B50:E50"/>
    <mergeCell ref="F50:G50"/>
    <mergeCell ref="H50:K50"/>
    <mergeCell ref="L50:M50"/>
    <mergeCell ref="N50:P50"/>
    <mergeCell ref="Q50:R50"/>
    <mergeCell ref="S50:U50"/>
    <mergeCell ref="V50:X50"/>
    <mergeCell ref="Y50:Z50"/>
    <mergeCell ref="AA50:AC50"/>
    <mergeCell ref="AD50:AF50"/>
    <mergeCell ref="AG50:AH50"/>
    <mergeCell ref="AI50:AK50"/>
    <mergeCell ref="AL50:AN50"/>
    <mergeCell ref="AO50:AP50"/>
    <mergeCell ref="AQ50:AS50"/>
    <mergeCell ref="B47:E47"/>
    <mergeCell ref="F47:G47"/>
    <mergeCell ref="H47:K47"/>
    <mergeCell ref="L47:M47"/>
    <mergeCell ref="N47:P47"/>
    <mergeCell ref="Q47:R47"/>
    <mergeCell ref="S47:U47"/>
    <mergeCell ref="V47:X47"/>
    <mergeCell ref="Y47:Z47"/>
    <mergeCell ref="AA47:AC47"/>
    <mergeCell ref="AD47:AF47"/>
    <mergeCell ref="AG47:AH47"/>
    <mergeCell ref="AI47:AK47"/>
    <mergeCell ref="AL47:AN47"/>
    <mergeCell ref="AO47:AP47"/>
    <mergeCell ref="AQ47:AS47"/>
    <mergeCell ref="B48:E48"/>
    <mergeCell ref="F48:G48"/>
    <mergeCell ref="H48:K48"/>
    <mergeCell ref="L48:M48"/>
    <mergeCell ref="N48:P48"/>
    <mergeCell ref="Q48:R48"/>
    <mergeCell ref="S48:U48"/>
    <mergeCell ref="V48:X48"/>
    <mergeCell ref="Y48:Z48"/>
    <mergeCell ref="AA48:AC48"/>
    <mergeCell ref="AD48:AF48"/>
    <mergeCell ref="AG48:AH48"/>
    <mergeCell ref="AI48:AK48"/>
    <mergeCell ref="AL48:AN48"/>
    <mergeCell ref="AO48:AP48"/>
    <mergeCell ref="AQ48:AS48"/>
    <mergeCell ref="B45:E45"/>
    <mergeCell ref="F45:G45"/>
    <mergeCell ref="H45:K45"/>
    <mergeCell ref="L45:M45"/>
    <mergeCell ref="N45:P45"/>
    <mergeCell ref="Q45:R45"/>
    <mergeCell ref="S45:U45"/>
    <mergeCell ref="V45:X45"/>
    <mergeCell ref="Y45:Z45"/>
    <mergeCell ref="AA45:AC45"/>
    <mergeCell ref="AD45:AF45"/>
    <mergeCell ref="AG45:AH45"/>
    <mergeCell ref="AI45:AK45"/>
    <mergeCell ref="AL45:AN45"/>
    <mergeCell ref="AO45:AP45"/>
    <mergeCell ref="AQ45:AS45"/>
    <mergeCell ref="B46:E46"/>
    <mergeCell ref="F46:G46"/>
    <mergeCell ref="H46:K46"/>
    <mergeCell ref="L46:M46"/>
    <mergeCell ref="N46:P46"/>
    <mergeCell ref="Q46:R46"/>
    <mergeCell ref="S46:U46"/>
    <mergeCell ref="V46:X46"/>
    <mergeCell ref="Y46:Z46"/>
    <mergeCell ref="AA46:AC46"/>
    <mergeCell ref="AD46:AF46"/>
    <mergeCell ref="AG46:AH46"/>
    <mergeCell ref="AI46:AK46"/>
    <mergeCell ref="AL46:AN46"/>
    <mergeCell ref="AO46:AP46"/>
    <mergeCell ref="AQ46:AS46"/>
    <mergeCell ref="A101:H101"/>
    <mergeCell ref="A53:A56"/>
    <mergeCell ref="B3:S3"/>
    <mergeCell ref="A3:A7"/>
    <mergeCell ref="B6:E7"/>
    <mergeCell ref="AG6:AH7"/>
    <mergeCell ref="AD6:AF7"/>
    <mergeCell ref="AA6:AC6"/>
    <mergeCell ref="AA7:AC7"/>
    <mergeCell ref="V3:AS3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B12:E12"/>
    <mergeCell ref="AG55:AI55"/>
    <mergeCell ref="AG56:AI56"/>
    <mergeCell ref="AO55:AQ55"/>
    <mergeCell ref="AO56:AQ56"/>
    <mergeCell ref="N55:O55"/>
    <mergeCell ref="N56:O56"/>
    <mergeCell ref="A52:G52"/>
    <mergeCell ref="J54:O54"/>
    <mergeCell ref="V54:AA54"/>
    <mergeCell ref="B53:U53"/>
    <mergeCell ref="B54:I54"/>
    <mergeCell ref="P54:U54"/>
    <mergeCell ref="Q43:R43"/>
    <mergeCell ref="Q34:R34"/>
    <mergeCell ref="Q35:R35"/>
    <mergeCell ref="F24:G24"/>
    <mergeCell ref="B43:E43"/>
    <mergeCell ref="B28:E28"/>
    <mergeCell ref="B29:E29"/>
    <mergeCell ref="B30:E30"/>
    <mergeCell ref="B31:E31"/>
    <mergeCell ref="B32:E32"/>
    <mergeCell ref="F30:G30"/>
    <mergeCell ref="F31:G31"/>
    <mergeCell ref="F32:G32"/>
    <mergeCell ref="F33:G33"/>
    <mergeCell ref="F34:G34"/>
    <mergeCell ref="F25:G25"/>
    <mergeCell ref="Q30:R30"/>
    <mergeCell ref="N43:P43"/>
    <mergeCell ref="N34:P34"/>
    <mergeCell ref="N35:P35"/>
    <mergeCell ref="N36:P36"/>
    <mergeCell ref="N37:P37"/>
    <mergeCell ref="N38:P38"/>
    <mergeCell ref="N29:P29"/>
    <mergeCell ref="N30:P30"/>
    <mergeCell ref="N32:P32"/>
    <mergeCell ref="N33:P33"/>
    <mergeCell ref="N24:P24"/>
    <mergeCell ref="N25:P25"/>
    <mergeCell ref="N26:P26"/>
    <mergeCell ref="N27:P27"/>
    <mergeCell ref="B44:E44"/>
    <mergeCell ref="B42:E42"/>
    <mergeCell ref="F42:G42"/>
    <mergeCell ref="F43:G43"/>
    <mergeCell ref="F44:G44"/>
    <mergeCell ref="F40:G40"/>
    <mergeCell ref="F41:G41"/>
    <mergeCell ref="F35:G35"/>
    <mergeCell ref="F36:G36"/>
    <mergeCell ref="AB54:AI54"/>
    <mergeCell ref="AJ54:AQ54"/>
    <mergeCell ref="T55:U55"/>
    <mergeCell ref="T56:U56"/>
    <mergeCell ref="Z55:AA55"/>
    <mergeCell ref="B35:E35"/>
    <mergeCell ref="B36:E36"/>
    <mergeCell ref="B37:E37"/>
    <mergeCell ref="F37:G37"/>
    <mergeCell ref="F38:G38"/>
    <mergeCell ref="F39:G39"/>
    <mergeCell ref="L40:M40"/>
    <mergeCell ref="L41:M41"/>
    <mergeCell ref="Y41:Z41"/>
    <mergeCell ref="Y44:Z44"/>
    <mergeCell ref="Y36:Z36"/>
    <mergeCell ref="Y37:Z37"/>
    <mergeCell ref="Y38:Z38"/>
    <mergeCell ref="Y39:Z39"/>
    <mergeCell ref="Y40:Z40"/>
    <mergeCell ref="AO36:AP36"/>
    <mergeCell ref="AO37:AP37"/>
    <mergeCell ref="AO38:AP38"/>
    <mergeCell ref="F16:G16"/>
    <mergeCell ref="F17:G17"/>
    <mergeCell ref="F18:G18"/>
    <mergeCell ref="F19:G19"/>
    <mergeCell ref="B38:E38"/>
    <mergeCell ref="B39:E39"/>
    <mergeCell ref="B40:E40"/>
    <mergeCell ref="B41:E41"/>
    <mergeCell ref="B33:E33"/>
    <mergeCell ref="B34:E34"/>
    <mergeCell ref="B18:E18"/>
    <mergeCell ref="B19:E19"/>
    <mergeCell ref="B20:E20"/>
    <mergeCell ref="B21:E21"/>
    <mergeCell ref="B22:E22"/>
    <mergeCell ref="F26:G26"/>
    <mergeCell ref="F27:G27"/>
    <mergeCell ref="F28:G28"/>
    <mergeCell ref="F29:G29"/>
    <mergeCell ref="F20:G20"/>
    <mergeCell ref="F21:G21"/>
    <mergeCell ref="F22:G22"/>
    <mergeCell ref="F23:G23"/>
    <mergeCell ref="B23:E23"/>
    <mergeCell ref="B24:E24"/>
    <mergeCell ref="B25:E25"/>
    <mergeCell ref="B26:E26"/>
    <mergeCell ref="B27:E27"/>
    <mergeCell ref="H12:K12"/>
    <mergeCell ref="H13:K13"/>
    <mergeCell ref="H14:K14"/>
    <mergeCell ref="H15:K15"/>
    <mergeCell ref="H6:K7"/>
    <mergeCell ref="H8:K8"/>
    <mergeCell ref="H9:K9"/>
    <mergeCell ref="H10:K10"/>
    <mergeCell ref="H11:K11"/>
    <mergeCell ref="F6:G7"/>
    <mergeCell ref="F8:G8"/>
    <mergeCell ref="F9:G9"/>
    <mergeCell ref="F10:G10"/>
    <mergeCell ref="F11:G11"/>
    <mergeCell ref="F12:G12"/>
    <mergeCell ref="F13:G13"/>
    <mergeCell ref="F14:G14"/>
    <mergeCell ref="F15:G15"/>
    <mergeCell ref="L32:M32"/>
    <mergeCell ref="L33:M33"/>
    <mergeCell ref="L34:M34"/>
    <mergeCell ref="L35:M35"/>
    <mergeCell ref="L36:M36"/>
    <mergeCell ref="L27:M27"/>
    <mergeCell ref="L28:M28"/>
    <mergeCell ref="L29:M29"/>
    <mergeCell ref="L30:M30"/>
    <mergeCell ref="L31:M31"/>
    <mergeCell ref="L22:M22"/>
    <mergeCell ref="L23:M23"/>
    <mergeCell ref="L24:M24"/>
    <mergeCell ref="L25:M25"/>
    <mergeCell ref="L6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Y6:Z7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Q39:R39"/>
    <mergeCell ref="Q40:R40"/>
    <mergeCell ref="Q36:R36"/>
    <mergeCell ref="Q37:R37"/>
    <mergeCell ref="Q38:R38"/>
    <mergeCell ref="Q29:R29"/>
    <mergeCell ref="Q6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AA43:AC43"/>
    <mergeCell ref="AA44:AC44"/>
    <mergeCell ref="AA38:AC38"/>
    <mergeCell ref="AA39:AC39"/>
    <mergeCell ref="AA40:AC40"/>
    <mergeCell ref="AA41:AC41"/>
    <mergeCell ref="AG43:AH43"/>
    <mergeCell ref="AG44:AH44"/>
    <mergeCell ref="AG42:AH42"/>
    <mergeCell ref="Q22:R22"/>
    <mergeCell ref="Q23:R23"/>
    <mergeCell ref="L42:M42"/>
    <mergeCell ref="L43:M43"/>
    <mergeCell ref="L44:M44"/>
    <mergeCell ref="L26:M26"/>
    <mergeCell ref="Y21:Z21"/>
    <mergeCell ref="Y22:Z22"/>
    <mergeCell ref="Y23:Z23"/>
    <mergeCell ref="Y24:Z24"/>
    <mergeCell ref="Y25:Z25"/>
    <mergeCell ref="Q44:R44"/>
    <mergeCell ref="L37:M37"/>
    <mergeCell ref="L38:M38"/>
    <mergeCell ref="L39:M39"/>
    <mergeCell ref="Q32:R32"/>
    <mergeCell ref="Q33:R33"/>
    <mergeCell ref="Q24:R24"/>
    <mergeCell ref="Q25:R25"/>
    <mergeCell ref="Q26:R26"/>
    <mergeCell ref="Q27:R27"/>
    <mergeCell ref="Q28:R28"/>
    <mergeCell ref="Q41:R41"/>
    <mergeCell ref="AD13:AF13"/>
    <mergeCell ref="AD14:AF14"/>
    <mergeCell ref="AD15:AF15"/>
    <mergeCell ref="AD29:AF29"/>
    <mergeCell ref="AD30:AF30"/>
    <mergeCell ref="AD23:AF23"/>
    <mergeCell ref="AD24:AF24"/>
    <mergeCell ref="AD25:AF25"/>
    <mergeCell ref="AD26:AF26"/>
    <mergeCell ref="Y31:Z31"/>
    <mergeCell ref="Y32:Z32"/>
    <mergeCell ref="Y33:Z33"/>
    <mergeCell ref="Y34:Z34"/>
    <mergeCell ref="Y35:Z35"/>
    <mergeCell ref="Y30:Z30"/>
    <mergeCell ref="AD31:AF31"/>
    <mergeCell ref="AD32:AF32"/>
    <mergeCell ref="AD27:AF27"/>
    <mergeCell ref="AG17:AH17"/>
    <mergeCell ref="AG29:AH29"/>
    <mergeCell ref="AG30:AH30"/>
    <mergeCell ref="AO20:AP20"/>
    <mergeCell ref="AO21:AP21"/>
    <mergeCell ref="AO22:AP22"/>
    <mergeCell ref="AO23:AP23"/>
    <mergeCell ref="AO24:AP24"/>
    <mergeCell ref="AO30:AP30"/>
    <mergeCell ref="AO31:AP31"/>
    <mergeCell ref="AO32:AP32"/>
    <mergeCell ref="AO33:AP33"/>
    <mergeCell ref="AL9:AN9"/>
    <mergeCell ref="AO6:AP7"/>
    <mergeCell ref="AO8:AP8"/>
    <mergeCell ref="AO9:AP9"/>
    <mergeCell ref="AO10:AP10"/>
    <mergeCell ref="AO11:AP11"/>
    <mergeCell ref="AO12:AP12"/>
    <mergeCell ref="AO13:AP13"/>
    <mergeCell ref="AO14:AP14"/>
    <mergeCell ref="AO15:AP15"/>
    <mergeCell ref="AO16:AP16"/>
    <mergeCell ref="AO17:AP17"/>
    <mergeCell ref="AO18:AP18"/>
    <mergeCell ref="AO19:AP19"/>
    <mergeCell ref="AG33:AH33"/>
    <mergeCell ref="AG28:AH28"/>
    <mergeCell ref="AG18:AH18"/>
    <mergeCell ref="AG19:AH19"/>
    <mergeCell ref="AG20:AH20"/>
    <mergeCell ref="AG21:AH21"/>
    <mergeCell ref="AL20:AN20"/>
    <mergeCell ref="AL21:AN21"/>
    <mergeCell ref="AL22:AN22"/>
    <mergeCell ref="AL23:AN23"/>
    <mergeCell ref="AL24:AN24"/>
    <mergeCell ref="AA20:AC20"/>
    <mergeCell ref="AA21:AC21"/>
    <mergeCell ref="AA22:AC22"/>
    <mergeCell ref="AI21:AK21"/>
    <mergeCell ref="AI22:AK22"/>
    <mergeCell ref="AI23:AK23"/>
    <mergeCell ref="AO27:AP27"/>
    <mergeCell ref="AO28:AP28"/>
    <mergeCell ref="AO29:AP29"/>
    <mergeCell ref="AL33:AN33"/>
    <mergeCell ref="AL34:AN34"/>
    <mergeCell ref="AL25:AN25"/>
    <mergeCell ref="AL26:AN26"/>
    <mergeCell ref="AL27:AN27"/>
    <mergeCell ref="AL28:AN28"/>
    <mergeCell ref="AL29:AN29"/>
    <mergeCell ref="AG34:AH34"/>
    <mergeCell ref="AG22:AH22"/>
    <mergeCell ref="AO34:AP34"/>
    <mergeCell ref="AO25:AP25"/>
    <mergeCell ref="AO26:AP26"/>
    <mergeCell ref="AG24:AH24"/>
    <mergeCell ref="AG25:AH25"/>
    <mergeCell ref="AG26:AH26"/>
    <mergeCell ref="AG27:AH27"/>
    <mergeCell ref="H16:K16"/>
    <mergeCell ref="H17:K17"/>
    <mergeCell ref="H18:K18"/>
    <mergeCell ref="H19:K19"/>
    <mergeCell ref="H20:K20"/>
    <mergeCell ref="H21:K21"/>
    <mergeCell ref="H42:K42"/>
    <mergeCell ref="H43:K43"/>
    <mergeCell ref="H36:K36"/>
    <mergeCell ref="H27:K27"/>
    <mergeCell ref="H28:K28"/>
    <mergeCell ref="H29:K29"/>
    <mergeCell ref="H30:K30"/>
    <mergeCell ref="H31:K31"/>
    <mergeCell ref="H22:K22"/>
    <mergeCell ref="H23:K23"/>
    <mergeCell ref="H24:K24"/>
    <mergeCell ref="H25:K25"/>
    <mergeCell ref="H26:K26"/>
    <mergeCell ref="N28:P28"/>
    <mergeCell ref="N19:P19"/>
    <mergeCell ref="N20:P20"/>
    <mergeCell ref="N21:P21"/>
    <mergeCell ref="N22:P22"/>
    <mergeCell ref="N23:P23"/>
    <mergeCell ref="AD33:AF33"/>
    <mergeCell ref="AD34:AF34"/>
    <mergeCell ref="AD35:AF35"/>
    <mergeCell ref="AD36:AF36"/>
    <mergeCell ref="Y42:Z42"/>
    <mergeCell ref="AA23:AC23"/>
    <mergeCell ref="AA24:AC24"/>
    <mergeCell ref="AA25:AC25"/>
    <mergeCell ref="AA26:AC26"/>
    <mergeCell ref="AA27:AC27"/>
    <mergeCell ref="Y26:Z26"/>
    <mergeCell ref="Y27:Z27"/>
    <mergeCell ref="Y28:Z28"/>
    <mergeCell ref="Y29:Z29"/>
    <mergeCell ref="N39:P39"/>
    <mergeCell ref="N40:P40"/>
    <mergeCell ref="N41:P41"/>
    <mergeCell ref="N42:P42"/>
    <mergeCell ref="V20:X20"/>
    <mergeCell ref="Q19:R19"/>
    <mergeCell ref="V19:X19"/>
    <mergeCell ref="AA19:AC19"/>
    <mergeCell ref="Q20:R20"/>
    <mergeCell ref="Q21:R21"/>
    <mergeCell ref="Q31:R31"/>
    <mergeCell ref="Q42:R42"/>
    <mergeCell ref="H44:K44"/>
    <mergeCell ref="N44:P44"/>
    <mergeCell ref="N31:P31"/>
    <mergeCell ref="AD16:AF16"/>
    <mergeCell ref="AD17:AF17"/>
    <mergeCell ref="AD37:AF37"/>
    <mergeCell ref="AD28:AF28"/>
    <mergeCell ref="N6:P7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N17:P17"/>
    <mergeCell ref="N18:P18"/>
    <mergeCell ref="H37:K37"/>
    <mergeCell ref="H38:K38"/>
    <mergeCell ref="H39:K39"/>
    <mergeCell ref="H40:K40"/>
    <mergeCell ref="V23:X23"/>
    <mergeCell ref="V24:X24"/>
    <mergeCell ref="V25:X25"/>
    <mergeCell ref="V6:X7"/>
    <mergeCell ref="V8:X8"/>
    <mergeCell ref="V9:X9"/>
    <mergeCell ref="V10:X10"/>
    <mergeCell ref="V11:X11"/>
    <mergeCell ref="V12:X12"/>
    <mergeCell ref="AD10:AF10"/>
    <mergeCell ref="AD11:AF11"/>
    <mergeCell ref="AD12:AF12"/>
    <mergeCell ref="V41:X41"/>
    <mergeCell ref="V42:X42"/>
    <mergeCell ref="V43:X43"/>
    <mergeCell ref="V44:X44"/>
    <mergeCell ref="V36:X36"/>
    <mergeCell ref="V37:X37"/>
    <mergeCell ref="V38:X38"/>
    <mergeCell ref="V39:X39"/>
    <mergeCell ref="V40:X40"/>
    <mergeCell ref="V31:X31"/>
    <mergeCell ref="V32:X32"/>
    <mergeCell ref="V33:X33"/>
    <mergeCell ref="V34:X34"/>
    <mergeCell ref="V35:X35"/>
    <mergeCell ref="V26:X26"/>
    <mergeCell ref="V27:X27"/>
    <mergeCell ref="V28:X28"/>
    <mergeCell ref="V29:X29"/>
    <mergeCell ref="V30:X30"/>
    <mergeCell ref="V21:X21"/>
    <mergeCell ref="V22:X22"/>
    <mergeCell ref="AD42:AF42"/>
    <mergeCell ref="Y43:Z43"/>
    <mergeCell ref="AA13:AC13"/>
    <mergeCell ref="AA14:AC14"/>
    <mergeCell ref="AA15:AC15"/>
    <mergeCell ref="AA16:AC16"/>
    <mergeCell ref="AA17:AC17"/>
    <mergeCell ref="AA18:AC18"/>
    <mergeCell ref="AI6:AK6"/>
    <mergeCell ref="AI7:AK7"/>
    <mergeCell ref="AI8:AK8"/>
    <mergeCell ref="AI9:AK9"/>
    <mergeCell ref="AI10:AK10"/>
    <mergeCell ref="AI11:AK11"/>
    <mergeCell ref="AI12:AK12"/>
    <mergeCell ref="AI33:AK33"/>
    <mergeCell ref="AI24:AK24"/>
    <mergeCell ref="AI25:AK25"/>
    <mergeCell ref="AI26:AK26"/>
    <mergeCell ref="AI27:AK27"/>
    <mergeCell ref="AI28:AK28"/>
    <mergeCell ref="AI19:AK19"/>
    <mergeCell ref="AI20:AK20"/>
    <mergeCell ref="AD22:AF22"/>
    <mergeCell ref="AD8:AF8"/>
    <mergeCell ref="AD9:AF9"/>
    <mergeCell ref="AD18:AF18"/>
    <mergeCell ref="AD19:AF19"/>
    <mergeCell ref="AD20:AF20"/>
    <mergeCell ref="AD21:AF21"/>
    <mergeCell ref="AI32:AK32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S6:U6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AL40:AN40"/>
    <mergeCell ref="AL41:AN41"/>
    <mergeCell ref="AG31:AH31"/>
    <mergeCell ref="AG32:AH32"/>
    <mergeCell ref="AG23:AH23"/>
    <mergeCell ref="AI13:AK13"/>
    <mergeCell ref="AI14:AK14"/>
    <mergeCell ref="AI15:AK15"/>
    <mergeCell ref="AI16:AK16"/>
    <mergeCell ref="AI17:AK17"/>
    <mergeCell ref="AI18:AK18"/>
    <mergeCell ref="AA8:AC8"/>
    <mergeCell ref="AA9:AC9"/>
    <mergeCell ref="AA10:AC10"/>
    <mergeCell ref="AA11:AC11"/>
    <mergeCell ref="AA12:AC12"/>
    <mergeCell ref="S41:U41"/>
    <mergeCell ref="S43:U43"/>
    <mergeCell ref="S44:U44"/>
    <mergeCell ref="S36:U36"/>
    <mergeCell ref="S37:U37"/>
    <mergeCell ref="S38:U38"/>
    <mergeCell ref="S39:U39"/>
    <mergeCell ref="S40:U40"/>
    <mergeCell ref="S31:U31"/>
    <mergeCell ref="S32:U32"/>
    <mergeCell ref="S33:U33"/>
    <mergeCell ref="S34:U34"/>
    <mergeCell ref="S35:U35"/>
    <mergeCell ref="S26:U26"/>
    <mergeCell ref="S27:U27"/>
    <mergeCell ref="S28:U28"/>
    <mergeCell ref="S29:U29"/>
    <mergeCell ref="S30:U30"/>
    <mergeCell ref="AL13:AN13"/>
    <mergeCell ref="AL14:AN14"/>
    <mergeCell ref="AL15:AN15"/>
    <mergeCell ref="AL16:AN16"/>
    <mergeCell ref="AL17:AN17"/>
    <mergeCell ref="AL18:AN18"/>
    <mergeCell ref="AL19:AN19"/>
    <mergeCell ref="AD38:AF38"/>
    <mergeCell ref="AD39:AF39"/>
    <mergeCell ref="AD40:AF40"/>
    <mergeCell ref="S42:U42"/>
    <mergeCell ref="S21:U21"/>
    <mergeCell ref="S22:U22"/>
    <mergeCell ref="AA33:AC33"/>
    <mergeCell ref="AA34:AC34"/>
    <mergeCell ref="AA35:AC35"/>
    <mergeCell ref="AA36:AC36"/>
    <mergeCell ref="AA37:AC37"/>
    <mergeCell ref="S23:U23"/>
    <mergeCell ref="S24:U24"/>
    <mergeCell ref="S25:U25"/>
    <mergeCell ref="AA28:AC28"/>
    <mergeCell ref="AA29:AC29"/>
    <mergeCell ref="AA30:AC30"/>
    <mergeCell ref="AA31:AC31"/>
    <mergeCell ref="AA32:AC32"/>
    <mergeCell ref="V13:X13"/>
    <mergeCell ref="V14:X14"/>
    <mergeCell ref="V15:X15"/>
    <mergeCell ref="V16:X16"/>
    <mergeCell ref="V17:X17"/>
    <mergeCell ref="V18:X18"/>
    <mergeCell ref="AL42:AN42"/>
    <mergeCell ref="AL35:AN35"/>
    <mergeCell ref="AL36:AN36"/>
    <mergeCell ref="AL37:AN37"/>
    <mergeCell ref="AL38:AN38"/>
    <mergeCell ref="AL39:AN39"/>
    <mergeCell ref="AL30:AN30"/>
    <mergeCell ref="AL31:AN31"/>
    <mergeCell ref="AL32:AN32"/>
    <mergeCell ref="AD41:AF41"/>
    <mergeCell ref="AO40:AP40"/>
    <mergeCell ref="AO41:AP41"/>
    <mergeCell ref="AO42:AP42"/>
    <mergeCell ref="AO39:AP39"/>
    <mergeCell ref="AI44:AK44"/>
    <mergeCell ref="AI42:AK42"/>
    <mergeCell ref="AI43:AK43"/>
    <mergeCell ref="AL43:AN43"/>
    <mergeCell ref="AL44:AN44"/>
    <mergeCell ref="AO43:AP43"/>
    <mergeCell ref="AO44:AP44"/>
    <mergeCell ref="AG38:AH38"/>
    <mergeCell ref="AG39:AH39"/>
    <mergeCell ref="AG40:AH40"/>
    <mergeCell ref="AG41:AH41"/>
    <mergeCell ref="AG35:AH35"/>
    <mergeCell ref="AG36:AH36"/>
    <mergeCell ref="AG37:AH37"/>
    <mergeCell ref="AO35:AP35"/>
    <mergeCell ref="AD43:AF43"/>
    <mergeCell ref="AD44:AF44"/>
    <mergeCell ref="AQ6:AS6"/>
    <mergeCell ref="AQ7:AS7"/>
    <mergeCell ref="AQ8:AS8"/>
    <mergeCell ref="AQ9:AS9"/>
    <mergeCell ref="AQ10:AS10"/>
    <mergeCell ref="AQ11:AS11"/>
    <mergeCell ref="AQ12:AS12"/>
    <mergeCell ref="AQ13:AS13"/>
    <mergeCell ref="AQ14:AS14"/>
    <mergeCell ref="AQ15:AS15"/>
    <mergeCell ref="AQ16:AS16"/>
    <mergeCell ref="AQ17:AS17"/>
    <mergeCell ref="AQ18:AS18"/>
    <mergeCell ref="AQ19:AS19"/>
    <mergeCell ref="AI39:AK39"/>
    <mergeCell ref="AI40:AK40"/>
    <mergeCell ref="AI41:AK41"/>
    <mergeCell ref="AI34:AK34"/>
    <mergeCell ref="AI35:AK35"/>
    <mergeCell ref="AI36:AK36"/>
    <mergeCell ref="AI37:AK37"/>
    <mergeCell ref="AI38:AK38"/>
    <mergeCell ref="AI29:AK29"/>
    <mergeCell ref="AI30:AK30"/>
    <mergeCell ref="AI31:AK31"/>
    <mergeCell ref="AL6:AN7"/>
    <mergeCell ref="AL8:AN8"/>
    <mergeCell ref="AQ23:AS23"/>
    <mergeCell ref="AQ24:AS24"/>
    <mergeCell ref="AL10:AN10"/>
    <mergeCell ref="AL11:AN11"/>
    <mergeCell ref="AL12:AN12"/>
    <mergeCell ref="B4:G5"/>
    <mergeCell ref="H4:M5"/>
    <mergeCell ref="N4:U5"/>
    <mergeCell ref="V4:AC5"/>
    <mergeCell ref="AD4:AK4"/>
    <mergeCell ref="AD5:AK5"/>
    <mergeCell ref="AL4:AS4"/>
    <mergeCell ref="AL5:AS5"/>
    <mergeCell ref="AQ40:AS40"/>
    <mergeCell ref="AQ41:AS41"/>
    <mergeCell ref="AQ42:AS42"/>
    <mergeCell ref="AQ43:AS43"/>
    <mergeCell ref="AQ44:AS44"/>
    <mergeCell ref="AQ35:AS35"/>
    <mergeCell ref="AQ36:AS36"/>
    <mergeCell ref="AQ37:AS37"/>
    <mergeCell ref="AQ38:AS38"/>
    <mergeCell ref="AQ39:AS39"/>
    <mergeCell ref="AQ30:AS30"/>
    <mergeCell ref="AQ31:AS31"/>
    <mergeCell ref="AQ32:AS32"/>
    <mergeCell ref="AQ33:AS33"/>
    <mergeCell ref="AQ34:AS34"/>
    <mergeCell ref="AQ25:AS25"/>
    <mergeCell ref="AQ26:AS26"/>
    <mergeCell ref="AQ27:AS27"/>
    <mergeCell ref="AQ28:AS28"/>
    <mergeCell ref="AQ29:AS29"/>
    <mergeCell ref="AQ20:AS20"/>
    <mergeCell ref="AQ21:AS21"/>
    <mergeCell ref="AQ22:AS22"/>
    <mergeCell ref="AA42:AC42"/>
    <mergeCell ref="B61:D61"/>
    <mergeCell ref="E61:F61"/>
    <mergeCell ref="G61:I61"/>
    <mergeCell ref="B62:D62"/>
    <mergeCell ref="E62:F62"/>
    <mergeCell ref="G62:I62"/>
    <mergeCell ref="G58:I58"/>
    <mergeCell ref="B59:D59"/>
    <mergeCell ref="E59:F59"/>
    <mergeCell ref="G59:I59"/>
    <mergeCell ref="B60:D60"/>
    <mergeCell ref="E60:F60"/>
    <mergeCell ref="G60:I60"/>
    <mergeCell ref="A1:K1"/>
    <mergeCell ref="B93:D93"/>
    <mergeCell ref="B89:D89"/>
    <mergeCell ref="J100:K100"/>
    <mergeCell ref="B55:D56"/>
    <mergeCell ref="E55:F56"/>
    <mergeCell ref="J55:K56"/>
    <mergeCell ref="G55:I55"/>
    <mergeCell ref="G56:I56"/>
    <mergeCell ref="B57:D57"/>
    <mergeCell ref="E57:F57"/>
    <mergeCell ref="G57:I57"/>
    <mergeCell ref="B58:D58"/>
    <mergeCell ref="E58:F58"/>
    <mergeCell ref="H41:K41"/>
    <mergeCell ref="H32:K32"/>
    <mergeCell ref="H33:K33"/>
    <mergeCell ref="H34:K34"/>
    <mergeCell ref="H35:K35"/>
    <mergeCell ref="B67:D67"/>
    <mergeCell ref="E67:F67"/>
    <mergeCell ref="G67:I67"/>
    <mergeCell ref="B68:D68"/>
    <mergeCell ref="E68:F68"/>
    <mergeCell ref="G68:I68"/>
    <mergeCell ref="B65:D65"/>
    <mergeCell ref="E65:F65"/>
    <mergeCell ref="G65:I65"/>
    <mergeCell ref="B66:D66"/>
    <mergeCell ref="E66:F66"/>
    <mergeCell ref="G66:I66"/>
    <mergeCell ref="B63:D63"/>
    <mergeCell ref="E63:F63"/>
    <mergeCell ref="G63:I63"/>
    <mergeCell ref="B64:D64"/>
    <mergeCell ref="E64:F64"/>
    <mergeCell ref="G64:I64"/>
    <mergeCell ref="B73:D73"/>
    <mergeCell ref="E73:F73"/>
    <mergeCell ref="G73:I73"/>
    <mergeCell ref="B74:D74"/>
    <mergeCell ref="E74:F74"/>
    <mergeCell ref="G74:I74"/>
    <mergeCell ref="B71:D71"/>
    <mergeCell ref="E71:F71"/>
    <mergeCell ref="G71:I71"/>
    <mergeCell ref="B72:D72"/>
    <mergeCell ref="E72:F72"/>
    <mergeCell ref="G72:I72"/>
    <mergeCell ref="B69:D69"/>
    <mergeCell ref="E69:F69"/>
    <mergeCell ref="G69:I69"/>
    <mergeCell ref="B70:D70"/>
    <mergeCell ref="E70:F70"/>
    <mergeCell ref="G70:I70"/>
    <mergeCell ref="B79:D79"/>
    <mergeCell ref="E79:F79"/>
    <mergeCell ref="G79:I79"/>
    <mergeCell ref="B80:D80"/>
    <mergeCell ref="E80:F80"/>
    <mergeCell ref="G80:I80"/>
    <mergeCell ref="B77:D77"/>
    <mergeCell ref="E77:F77"/>
    <mergeCell ref="G77:I77"/>
    <mergeCell ref="B78:D78"/>
    <mergeCell ref="E78:F78"/>
    <mergeCell ref="G78:I78"/>
    <mergeCell ref="B75:D75"/>
    <mergeCell ref="E75:F75"/>
    <mergeCell ref="G75:I75"/>
    <mergeCell ref="B76:D76"/>
    <mergeCell ref="E76:F76"/>
    <mergeCell ref="G76:I76"/>
    <mergeCell ref="G87:I87"/>
    <mergeCell ref="B88:D88"/>
    <mergeCell ref="E88:F88"/>
    <mergeCell ref="G88:I88"/>
    <mergeCell ref="B85:D85"/>
    <mergeCell ref="E85:F85"/>
    <mergeCell ref="G85:I85"/>
    <mergeCell ref="B86:D86"/>
    <mergeCell ref="E86:F86"/>
    <mergeCell ref="G86:I86"/>
    <mergeCell ref="B83:D83"/>
    <mergeCell ref="E83:F83"/>
    <mergeCell ref="G83:I83"/>
    <mergeCell ref="B84:D84"/>
    <mergeCell ref="E84:F84"/>
    <mergeCell ref="G84:I84"/>
    <mergeCell ref="B81:D81"/>
    <mergeCell ref="E81:F81"/>
    <mergeCell ref="G81:I81"/>
    <mergeCell ref="B82:D82"/>
    <mergeCell ref="E82:F82"/>
    <mergeCell ref="G82:I82"/>
    <mergeCell ref="E93:F93"/>
    <mergeCell ref="G93:I93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B100:D100"/>
    <mergeCell ref="E100:F100"/>
    <mergeCell ref="G100:I100"/>
    <mergeCell ref="B91:D91"/>
    <mergeCell ref="E91:F91"/>
    <mergeCell ref="G91:I91"/>
    <mergeCell ref="B92:D92"/>
    <mergeCell ref="E92:F92"/>
    <mergeCell ref="G92:I92"/>
    <mergeCell ref="E89:F89"/>
    <mergeCell ref="G89:I89"/>
    <mergeCell ref="B90:D90"/>
    <mergeCell ref="E90:F90"/>
    <mergeCell ref="G90:I90"/>
    <mergeCell ref="B87:D87"/>
    <mergeCell ref="E87:F87"/>
    <mergeCell ref="L71:M71"/>
    <mergeCell ref="L72:M72"/>
    <mergeCell ref="L73:M73"/>
    <mergeCell ref="L74:M74"/>
    <mergeCell ref="L65:M65"/>
    <mergeCell ref="L66:M66"/>
    <mergeCell ref="L67:M67"/>
    <mergeCell ref="L68:M68"/>
    <mergeCell ref="L69:M69"/>
    <mergeCell ref="L60:M60"/>
    <mergeCell ref="L61:M61"/>
    <mergeCell ref="L62:M62"/>
    <mergeCell ref="L63:M63"/>
    <mergeCell ref="L64:M64"/>
    <mergeCell ref="J93:K93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57:K57"/>
    <mergeCell ref="L55:M56"/>
    <mergeCell ref="L57:M57"/>
    <mergeCell ref="L58:M58"/>
    <mergeCell ref="L59:M59"/>
    <mergeCell ref="L90:M90"/>
    <mergeCell ref="L91:M91"/>
    <mergeCell ref="L92:M92"/>
    <mergeCell ref="L93:M93"/>
    <mergeCell ref="L100:M100"/>
    <mergeCell ref="L85:M85"/>
    <mergeCell ref="L86:M86"/>
    <mergeCell ref="L87:M87"/>
    <mergeCell ref="L88:M88"/>
    <mergeCell ref="L89:M89"/>
    <mergeCell ref="L80:M80"/>
    <mergeCell ref="L81:M81"/>
    <mergeCell ref="L82:M82"/>
    <mergeCell ref="L83:M83"/>
    <mergeCell ref="L84:M84"/>
    <mergeCell ref="L75:M75"/>
    <mergeCell ref="L76:M76"/>
    <mergeCell ref="L77:M77"/>
    <mergeCell ref="L78:M78"/>
    <mergeCell ref="L79:M79"/>
    <mergeCell ref="J82:K82"/>
    <mergeCell ref="J73:K73"/>
    <mergeCell ref="J74:K74"/>
    <mergeCell ref="J75:K75"/>
    <mergeCell ref="J76:K76"/>
    <mergeCell ref="J77:K77"/>
    <mergeCell ref="L70:M70"/>
    <mergeCell ref="N73:O73"/>
    <mergeCell ref="N74:O74"/>
    <mergeCell ref="N75:O75"/>
    <mergeCell ref="N76:O76"/>
    <mergeCell ref="N67:O67"/>
    <mergeCell ref="N68:O68"/>
    <mergeCell ref="N69:O69"/>
    <mergeCell ref="N70:O70"/>
    <mergeCell ref="N71:O71"/>
    <mergeCell ref="N62:O62"/>
    <mergeCell ref="N63:O63"/>
    <mergeCell ref="N64:O64"/>
    <mergeCell ref="N65:O65"/>
    <mergeCell ref="N66:O66"/>
    <mergeCell ref="N57:O57"/>
    <mergeCell ref="N58:O58"/>
    <mergeCell ref="N59:O59"/>
    <mergeCell ref="N60:O60"/>
    <mergeCell ref="N61:O61"/>
    <mergeCell ref="N92:O92"/>
    <mergeCell ref="N93:O93"/>
    <mergeCell ref="N100:O100"/>
    <mergeCell ref="P55:Q56"/>
    <mergeCell ref="R55:S56"/>
    <mergeCell ref="P57:Q57"/>
    <mergeCell ref="R57:S57"/>
    <mergeCell ref="P60:Q60"/>
    <mergeCell ref="R60:S60"/>
    <mergeCell ref="P63:Q63"/>
    <mergeCell ref="R63:S63"/>
    <mergeCell ref="P66:Q66"/>
    <mergeCell ref="R66:S66"/>
    <mergeCell ref="P69:Q69"/>
    <mergeCell ref="R69:S69"/>
    <mergeCell ref="P72:Q72"/>
    <mergeCell ref="N87:O87"/>
    <mergeCell ref="N88:O88"/>
    <mergeCell ref="N89:O89"/>
    <mergeCell ref="N90:O90"/>
    <mergeCell ref="N91:O91"/>
    <mergeCell ref="N82:O82"/>
    <mergeCell ref="N83:O83"/>
    <mergeCell ref="N84:O84"/>
    <mergeCell ref="N85:O85"/>
    <mergeCell ref="N86:O86"/>
    <mergeCell ref="N77:O77"/>
    <mergeCell ref="N78:O78"/>
    <mergeCell ref="N79:O79"/>
    <mergeCell ref="N80:O80"/>
    <mergeCell ref="N81:O81"/>
    <mergeCell ref="N72:O72"/>
    <mergeCell ref="T63:U63"/>
    <mergeCell ref="P64:Q64"/>
    <mergeCell ref="R64:S64"/>
    <mergeCell ref="T64:U64"/>
    <mergeCell ref="P65:Q65"/>
    <mergeCell ref="R65:S65"/>
    <mergeCell ref="T65:U65"/>
    <mergeCell ref="T60:U60"/>
    <mergeCell ref="P61:Q61"/>
    <mergeCell ref="R61:S61"/>
    <mergeCell ref="T61:U61"/>
    <mergeCell ref="P62:Q62"/>
    <mergeCell ref="R62:S62"/>
    <mergeCell ref="T62:U62"/>
    <mergeCell ref="T57:U57"/>
    <mergeCell ref="P58:Q58"/>
    <mergeCell ref="R58:S58"/>
    <mergeCell ref="T58:U58"/>
    <mergeCell ref="P59:Q59"/>
    <mergeCell ref="R59:S59"/>
    <mergeCell ref="T59:U59"/>
    <mergeCell ref="R72:S72"/>
    <mergeCell ref="T72:U72"/>
    <mergeCell ref="P73:Q73"/>
    <mergeCell ref="R73:S73"/>
    <mergeCell ref="T73:U73"/>
    <mergeCell ref="T69:U69"/>
    <mergeCell ref="P70:Q70"/>
    <mergeCell ref="R70:S70"/>
    <mergeCell ref="T70:U70"/>
    <mergeCell ref="P71:Q71"/>
    <mergeCell ref="R71:S71"/>
    <mergeCell ref="T71:U71"/>
    <mergeCell ref="T66:U66"/>
    <mergeCell ref="P67:Q67"/>
    <mergeCell ref="R67:S67"/>
    <mergeCell ref="T67:U67"/>
    <mergeCell ref="P68:Q68"/>
    <mergeCell ref="R68:S68"/>
    <mergeCell ref="T68:U68"/>
    <mergeCell ref="P78:Q78"/>
    <mergeCell ref="R78:S78"/>
    <mergeCell ref="T78:U78"/>
    <mergeCell ref="P79:Q79"/>
    <mergeCell ref="R79:S79"/>
    <mergeCell ref="T79:U79"/>
    <mergeCell ref="P76:Q76"/>
    <mergeCell ref="R76:S76"/>
    <mergeCell ref="T76:U76"/>
    <mergeCell ref="P77:Q77"/>
    <mergeCell ref="R77:S77"/>
    <mergeCell ref="T77:U77"/>
    <mergeCell ref="P74:Q74"/>
    <mergeCell ref="R74:S74"/>
    <mergeCell ref="T74:U74"/>
    <mergeCell ref="P75:Q75"/>
    <mergeCell ref="R75:S75"/>
    <mergeCell ref="T75:U75"/>
    <mergeCell ref="P84:Q84"/>
    <mergeCell ref="R84:S84"/>
    <mergeCell ref="T84:U84"/>
    <mergeCell ref="P85:Q85"/>
    <mergeCell ref="R85:S85"/>
    <mergeCell ref="T85:U85"/>
    <mergeCell ref="P82:Q82"/>
    <mergeCell ref="R82:S82"/>
    <mergeCell ref="T82:U82"/>
    <mergeCell ref="P83:Q83"/>
    <mergeCell ref="R83:S83"/>
    <mergeCell ref="T83:U83"/>
    <mergeCell ref="P80:Q80"/>
    <mergeCell ref="R80:S80"/>
    <mergeCell ref="T80:U80"/>
    <mergeCell ref="P81:Q81"/>
    <mergeCell ref="R81:S81"/>
    <mergeCell ref="T81:U81"/>
    <mergeCell ref="T92:U92"/>
    <mergeCell ref="P93:Q93"/>
    <mergeCell ref="R93:S93"/>
    <mergeCell ref="T93:U93"/>
    <mergeCell ref="P90:Q90"/>
    <mergeCell ref="R90:S90"/>
    <mergeCell ref="T90:U90"/>
    <mergeCell ref="P91:Q91"/>
    <mergeCell ref="R91:S91"/>
    <mergeCell ref="T91:U91"/>
    <mergeCell ref="P88:Q88"/>
    <mergeCell ref="R88:S88"/>
    <mergeCell ref="T88:U88"/>
    <mergeCell ref="P89:Q89"/>
    <mergeCell ref="R89:S89"/>
    <mergeCell ref="T89:U89"/>
    <mergeCell ref="P86:Q86"/>
    <mergeCell ref="R86:S86"/>
    <mergeCell ref="T86:U86"/>
    <mergeCell ref="P87:Q87"/>
    <mergeCell ref="R87:S87"/>
    <mergeCell ref="T87:U87"/>
    <mergeCell ref="Z59:AA59"/>
    <mergeCell ref="V60:W60"/>
    <mergeCell ref="X60:Y60"/>
    <mergeCell ref="Z60:AA60"/>
    <mergeCell ref="V61:W61"/>
    <mergeCell ref="X61:Y61"/>
    <mergeCell ref="Z61:AA61"/>
    <mergeCell ref="Z56:AA56"/>
    <mergeCell ref="V57:W57"/>
    <mergeCell ref="X57:Y57"/>
    <mergeCell ref="Z57:AA57"/>
    <mergeCell ref="V58:W58"/>
    <mergeCell ref="X58:Y58"/>
    <mergeCell ref="Z58:AA58"/>
    <mergeCell ref="P100:Q100"/>
    <mergeCell ref="R100:S100"/>
    <mergeCell ref="T100:U100"/>
    <mergeCell ref="V55:W56"/>
    <mergeCell ref="X55:Y56"/>
    <mergeCell ref="V59:W59"/>
    <mergeCell ref="X59:Y59"/>
    <mergeCell ref="V62:W62"/>
    <mergeCell ref="X62:Y62"/>
    <mergeCell ref="V65:W65"/>
    <mergeCell ref="X65:Y65"/>
    <mergeCell ref="V68:W68"/>
    <mergeCell ref="X68:Y68"/>
    <mergeCell ref="V71:W71"/>
    <mergeCell ref="X71:Y71"/>
    <mergeCell ref="V74:W74"/>
    <mergeCell ref="P92:Q92"/>
    <mergeCell ref="R92:S92"/>
    <mergeCell ref="Z68:AA68"/>
    <mergeCell ref="V69:W69"/>
    <mergeCell ref="X69:Y69"/>
    <mergeCell ref="Z69:AA69"/>
    <mergeCell ref="V70:W70"/>
    <mergeCell ref="X70:Y70"/>
    <mergeCell ref="Z70:AA70"/>
    <mergeCell ref="Z65:AA65"/>
    <mergeCell ref="V66:W66"/>
    <mergeCell ref="X66:Y66"/>
    <mergeCell ref="Z66:AA66"/>
    <mergeCell ref="V67:W67"/>
    <mergeCell ref="X67:Y67"/>
    <mergeCell ref="Z67:AA67"/>
    <mergeCell ref="Z62:AA62"/>
    <mergeCell ref="V63:W63"/>
    <mergeCell ref="X63:Y63"/>
    <mergeCell ref="Z63:AA63"/>
    <mergeCell ref="V64:W64"/>
    <mergeCell ref="X64:Y64"/>
    <mergeCell ref="Z64:AA64"/>
    <mergeCell ref="V76:W76"/>
    <mergeCell ref="X76:Y76"/>
    <mergeCell ref="Z76:AA76"/>
    <mergeCell ref="V77:W77"/>
    <mergeCell ref="X77:Y77"/>
    <mergeCell ref="Z77:AA77"/>
    <mergeCell ref="X74:Y74"/>
    <mergeCell ref="Z74:AA74"/>
    <mergeCell ref="V75:W75"/>
    <mergeCell ref="X75:Y75"/>
    <mergeCell ref="Z75:AA75"/>
    <mergeCell ref="Z71:AA71"/>
    <mergeCell ref="V72:W72"/>
    <mergeCell ref="X72:Y72"/>
    <mergeCell ref="Z72:AA72"/>
    <mergeCell ref="V73:W73"/>
    <mergeCell ref="X73:Y73"/>
    <mergeCell ref="Z73:AA73"/>
    <mergeCell ref="V82:W82"/>
    <mergeCell ref="X82:Y82"/>
    <mergeCell ref="Z82:AA82"/>
    <mergeCell ref="V83:W83"/>
    <mergeCell ref="X83:Y83"/>
    <mergeCell ref="Z83:AA83"/>
    <mergeCell ref="V80:W80"/>
    <mergeCell ref="X80:Y80"/>
    <mergeCell ref="Z80:AA80"/>
    <mergeCell ref="V81:W81"/>
    <mergeCell ref="X81:Y81"/>
    <mergeCell ref="Z81:AA81"/>
    <mergeCell ref="V78:W78"/>
    <mergeCell ref="X78:Y78"/>
    <mergeCell ref="Z78:AA78"/>
    <mergeCell ref="V79:W79"/>
    <mergeCell ref="X79:Y79"/>
    <mergeCell ref="Z79:AA79"/>
    <mergeCell ref="V91:W91"/>
    <mergeCell ref="X91:Y91"/>
    <mergeCell ref="Z91:AA91"/>
    <mergeCell ref="V88:W88"/>
    <mergeCell ref="X88:Y88"/>
    <mergeCell ref="Z88:AA88"/>
    <mergeCell ref="V89:W89"/>
    <mergeCell ref="X89:Y89"/>
    <mergeCell ref="Z89:AA89"/>
    <mergeCell ref="V86:W86"/>
    <mergeCell ref="X86:Y86"/>
    <mergeCell ref="Z86:AA86"/>
    <mergeCell ref="V87:W87"/>
    <mergeCell ref="X87:Y87"/>
    <mergeCell ref="Z87:AA87"/>
    <mergeCell ref="V84:W84"/>
    <mergeCell ref="X84:Y84"/>
    <mergeCell ref="Z84:AA84"/>
    <mergeCell ref="V85:W85"/>
    <mergeCell ref="X85:Y85"/>
    <mergeCell ref="Z85:AA85"/>
    <mergeCell ref="AG57:AI57"/>
    <mergeCell ref="AB58:AD58"/>
    <mergeCell ref="AE58:AF58"/>
    <mergeCell ref="AG58:AI58"/>
    <mergeCell ref="AB59:AD59"/>
    <mergeCell ref="AE59:AF59"/>
    <mergeCell ref="AG59:AI59"/>
    <mergeCell ref="V100:W100"/>
    <mergeCell ref="X100:Y100"/>
    <mergeCell ref="Z100:AA100"/>
    <mergeCell ref="AB55:AD56"/>
    <mergeCell ref="AE55:AF56"/>
    <mergeCell ref="AB57:AD57"/>
    <mergeCell ref="AE57:AF57"/>
    <mergeCell ref="AB60:AD60"/>
    <mergeCell ref="AE60:AF60"/>
    <mergeCell ref="AB63:AD63"/>
    <mergeCell ref="AE63:AF63"/>
    <mergeCell ref="AB66:AD66"/>
    <mergeCell ref="AE66:AF66"/>
    <mergeCell ref="AB69:AD69"/>
    <mergeCell ref="AE69:AF69"/>
    <mergeCell ref="AB72:AD72"/>
    <mergeCell ref="V92:W92"/>
    <mergeCell ref="X92:Y92"/>
    <mergeCell ref="Z92:AA92"/>
    <mergeCell ref="V93:W93"/>
    <mergeCell ref="X93:Y93"/>
    <mergeCell ref="Z93:AA93"/>
    <mergeCell ref="V90:W90"/>
    <mergeCell ref="X90:Y90"/>
    <mergeCell ref="Z90:AA90"/>
    <mergeCell ref="AG66:AI66"/>
    <mergeCell ref="AB67:AD67"/>
    <mergeCell ref="AE67:AF67"/>
    <mergeCell ref="AG67:AI67"/>
    <mergeCell ref="AB68:AD68"/>
    <mergeCell ref="AE68:AF68"/>
    <mergeCell ref="AG68:AI68"/>
    <mergeCell ref="AG63:AI63"/>
    <mergeCell ref="AB64:AD64"/>
    <mergeCell ref="AE64:AF64"/>
    <mergeCell ref="AG64:AI64"/>
    <mergeCell ref="AB65:AD65"/>
    <mergeCell ref="AE65:AF65"/>
    <mergeCell ref="AG65:AI65"/>
    <mergeCell ref="AG60:AI60"/>
    <mergeCell ref="AB61:AD61"/>
    <mergeCell ref="AE61:AF61"/>
    <mergeCell ref="AG61:AI61"/>
    <mergeCell ref="AB62:AD62"/>
    <mergeCell ref="AE62:AF62"/>
    <mergeCell ref="AG62:AI62"/>
    <mergeCell ref="AB74:AD74"/>
    <mergeCell ref="AE74:AF74"/>
    <mergeCell ref="AG74:AI74"/>
    <mergeCell ref="AB75:AD75"/>
    <mergeCell ref="AE75:AF75"/>
    <mergeCell ref="AG75:AI75"/>
    <mergeCell ref="AE72:AF72"/>
    <mergeCell ref="AG72:AI72"/>
    <mergeCell ref="AB73:AD73"/>
    <mergeCell ref="AE73:AF73"/>
    <mergeCell ref="AG73:AI73"/>
    <mergeCell ref="AG69:AI69"/>
    <mergeCell ref="AB70:AD70"/>
    <mergeCell ref="AE70:AF70"/>
    <mergeCell ref="AG70:AI70"/>
    <mergeCell ref="AB71:AD71"/>
    <mergeCell ref="AE71:AF71"/>
    <mergeCell ref="AG71:AI71"/>
    <mergeCell ref="AB80:AD80"/>
    <mergeCell ref="AE80:AF80"/>
    <mergeCell ref="AG80:AI80"/>
    <mergeCell ref="AB81:AD81"/>
    <mergeCell ref="AE81:AF81"/>
    <mergeCell ref="AG81:AI81"/>
    <mergeCell ref="AB78:AD78"/>
    <mergeCell ref="AE78:AF78"/>
    <mergeCell ref="AG78:AI78"/>
    <mergeCell ref="AB79:AD79"/>
    <mergeCell ref="AE79:AF79"/>
    <mergeCell ref="AG79:AI79"/>
    <mergeCell ref="AB76:AD76"/>
    <mergeCell ref="AE76:AF76"/>
    <mergeCell ref="AG76:AI76"/>
    <mergeCell ref="AB77:AD77"/>
    <mergeCell ref="AE77:AF77"/>
    <mergeCell ref="AG77:AI77"/>
    <mergeCell ref="AE89:AF89"/>
    <mergeCell ref="AG89:AI89"/>
    <mergeCell ref="AB86:AD86"/>
    <mergeCell ref="AE86:AF86"/>
    <mergeCell ref="AG86:AI86"/>
    <mergeCell ref="AB87:AD87"/>
    <mergeCell ref="AE87:AF87"/>
    <mergeCell ref="AG87:AI87"/>
    <mergeCell ref="AB84:AD84"/>
    <mergeCell ref="AE84:AF84"/>
    <mergeCell ref="AG84:AI84"/>
    <mergeCell ref="AB85:AD85"/>
    <mergeCell ref="AE85:AF85"/>
    <mergeCell ref="AG85:AI85"/>
    <mergeCell ref="AB82:AD82"/>
    <mergeCell ref="AE82:AF82"/>
    <mergeCell ref="AG82:AI82"/>
    <mergeCell ref="AB83:AD83"/>
    <mergeCell ref="AE83:AF83"/>
    <mergeCell ref="AG83:AI83"/>
    <mergeCell ref="AB100:AD100"/>
    <mergeCell ref="AE100:AF100"/>
    <mergeCell ref="AG100:AI100"/>
    <mergeCell ref="AJ55:AL56"/>
    <mergeCell ref="AM55:AN56"/>
    <mergeCell ref="AJ57:AL57"/>
    <mergeCell ref="AM57:AN57"/>
    <mergeCell ref="AJ60:AL60"/>
    <mergeCell ref="AM60:AN60"/>
    <mergeCell ref="AJ63:AL63"/>
    <mergeCell ref="AM63:AN63"/>
    <mergeCell ref="AJ66:AL66"/>
    <mergeCell ref="AM66:AN66"/>
    <mergeCell ref="AJ69:AL69"/>
    <mergeCell ref="AM69:AN69"/>
    <mergeCell ref="AJ72:AL72"/>
    <mergeCell ref="AB92:AD92"/>
    <mergeCell ref="AE92:AF92"/>
    <mergeCell ref="AG92:AI92"/>
    <mergeCell ref="AB93:AD93"/>
    <mergeCell ref="AE93:AF93"/>
    <mergeCell ref="AG93:AI93"/>
    <mergeCell ref="AB90:AD90"/>
    <mergeCell ref="AE90:AF90"/>
    <mergeCell ref="AG90:AI90"/>
    <mergeCell ref="AB91:AD91"/>
    <mergeCell ref="AE91:AF91"/>
    <mergeCell ref="AG91:AI91"/>
    <mergeCell ref="AB88:AD88"/>
    <mergeCell ref="AE88:AF88"/>
    <mergeCell ref="AG88:AI88"/>
    <mergeCell ref="AB89:AD89"/>
    <mergeCell ref="AO63:AQ63"/>
    <mergeCell ref="AJ64:AL64"/>
    <mergeCell ref="AM64:AN64"/>
    <mergeCell ref="AO64:AQ64"/>
    <mergeCell ref="AJ65:AL65"/>
    <mergeCell ref="AM65:AN65"/>
    <mergeCell ref="AO65:AQ65"/>
    <mergeCell ref="AO60:AQ60"/>
    <mergeCell ref="AJ61:AL61"/>
    <mergeCell ref="AM61:AN61"/>
    <mergeCell ref="AO61:AQ61"/>
    <mergeCell ref="AJ62:AL62"/>
    <mergeCell ref="AM62:AN62"/>
    <mergeCell ref="AO62:AQ62"/>
    <mergeCell ref="AO57:AQ57"/>
    <mergeCell ref="AJ58:AL58"/>
    <mergeCell ref="AM58:AN58"/>
    <mergeCell ref="AO58:AQ58"/>
    <mergeCell ref="AJ59:AL59"/>
    <mergeCell ref="AM59:AN59"/>
    <mergeCell ref="AO59:AQ59"/>
    <mergeCell ref="AM72:AN72"/>
    <mergeCell ref="AO72:AQ72"/>
    <mergeCell ref="AJ73:AL73"/>
    <mergeCell ref="AM73:AN73"/>
    <mergeCell ref="AO73:AQ73"/>
    <mergeCell ref="AO69:AQ69"/>
    <mergeCell ref="AJ70:AL70"/>
    <mergeCell ref="AM70:AN70"/>
    <mergeCell ref="AO70:AQ70"/>
    <mergeCell ref="AJ71:AL71"/>
    <mergeCell ref="AM71:AN71"/>
    <mergeCell ref="AO71:AQ71"/>
    <mergeCell ref="AO66:AQ66"/>
    <mergeCell ref="AJ67:AL67"/>
    <mergeCell ref="AM67:AN67"/>
    <mergeCell ref="AO67:AQ67"/>
    <mergeCell ref="AJ68:AL68"/>
    <mergeCell ref="AM68:AN68"/>
    <mergeCell ref="AO68:AQ68"/>
    <mergeCell ref="AJ78:AL78"/>
    <mergeCell ref="AM78:AN78"/>
    <mergeCell ref="AO78:AQ78"/>
    <mergeCell ref="AJ79:AL79"/>
    <mergeCell ref="AM79:AN79"/>
    <mergeCell ref="AO79:AQ79"/>
    <mergeCell ref="AJ76:AL76"/>
    <mergeCell ref="AM76:AN76"/>
    <mergeCell ref="AO76:AQ76"/>
    <mergeCell ref="AJ77:AL77"/>
    <mergeCell ref="AM77:AN77"/>
    <mergeCell ref="AO77:AQ77"/>
    <mergeCell ref="AJ74:AL74"/>
    <mergeCell ref="AM74:AN74"/>
    <mergeCell ref="AO74:AQ74"/>
    <mergeCell ref="AJ75:AL75"/>
    <mergeCell ref="AM75:AN75"/>
    <mergeCell ref="AO75:AQ75"/>
    <mergeCell ref="AO86:AQ86"/>
    <mergeCell ref="AJ87:AL87"/>
    <mergeCell ref="AM87:AN87"/>
    <mergeCell ref="AO87:AQ87"/>
    <mergeCell ref="AJ84:AL84"/>
    <mergeCell ref="AM84:AN84"/>
    <mergeCell ref="AO84:AQ84"/>
    <mergeCell ref="AJ85:AL85"/>
    <mergeCell ref="AM85:AN85"/>
    <mergeCell ref="AO85:AQ85"/>
    <mergeCell ref="AJ82:AL82"/>
    <mergeCell ref="AM82:AN82"/>
    <mergeCell ref="AO82:AQ82"/>
    <mergeCell ref="AJ83:AL83"/>
    <mergeCell ref="AM83:AN83"/>
    <mergeCell ref="AO83:AQ83"/>
    <mergeCell ref="AJ80:AL80"/>
    <mergeCell ref="AM80:AN80"/>
    <mergeCell ref="AO80:AQ80"/>
    <mergeCell ref="AJ81:AL81"/>
    <mergeCell ref="AM81:AN81"/>
    <mergeCell ref="AO81:AQ81"/>
    <mergeCell ref="AV62:AW62"/>
    <mergeCell ref="AV63:AW63"/>
    <mergeCell ref="AV64:AW64"/>
    <mergeCell ref="AJ100:AL100"/>
    <mergeCell ref="AM100:AN100"/>
    <mergeCell ref="AO100:AQ100"/>
    <mergeCell ref="AV55:AW56"/>
    <mergeCell ref="AV57:AW57"/>
    <mergeCell ref="AV58:AW58"/>
    <mergeCell ref="AV59:AW59"/>
    <mergeCell ref="AV60:AW60"/>
    <mergeCell ref="AV61:AW61"/>
    <mergeCell ref="AJ92:AL92"/>
    <mergeCell ref="AM92:AN92"/>
    <mergeCell ref="AO92:AQ92"/>
    <mergeCell ref="AJ93:AL93"/>
    <mergeCell ref="AM93:AN93"/>
    <mergeCell ref="AO93:AQ93"/>
    <mergeCell ref="AJ90:AL90"/>
    <mergeCell ref="AM90:AN90"/>
    <mergeCell ref="AO90:AQ90"/>
    <mergeCell ref="AJ91:AL91"/>
    <mergeCell ref="AM91:AN91"/>
    <mergeCell ref="AO91:AQ91"/>
    <mergeCell ref="AJ88:AL88"/>
    <mergeCell ref="AM88:AN88"/>
    <mergeCell ref="AO88:AQ88"/>
    <mergeCell ref="AJ89:AL89"/>
    <mergeCell ref="AM89:AN89"/>
    <mergeCell ref="AO89:AQ89"/>
    <mergeCell ref="AJ86:AL86"/>
    <mergeCell ref="AM86:AN86"/>
    <mergeCell ref="AV71:AW71"/>
    <mergeCell ref="AV72:AW72"/>
    <mergeCell ref="AV73:AW73"/>
    <mergeCell ref="AR71:AU71"/>
    <mergeCell ref="AR72:AU72"/>
    <mergeCell ref="AR73:AU73"/>
    <mergeCell ref="AV68:AW68"/>
    <mergeCell ref="AV69:AW69"/>
    <mergeCell ref="AV70:AW70"/>
    <mergeCell ref="AR68:AU68"/>
    <mergeCell ref="AR69:AU69"/>
    <mergeCell ref="AR70:AU70"/>
    <mergeCell ref="AV65:AW65"/>
    <mergeCell ref="AV66:AW66"/>
    <mergeCell ref="AV67:AW67"/>
    <mergeCell ref="AR66:AU66"/>
    <mergeCell ref="AR67:AU67"/>
    <mergeCell ref="AV85:AW85"/>
    <mergeCell ref="AR83:AU83"/>
    <mergeCell ref="AR84:AU84"/>
    <mergeCell ref="AR85:AU85"/>
    <mergeCell ref="AV80:AW80"/>
    <mergeCell ref="AV81:AW81"/>
    <mergeCell ref="AV82:AW82"/>
    <mergeCell ref="AR80:AU80"/>
    <mergeCell ref="AR81:AU81"/>
    <mergeCell ref="AR82:AU82"/>
    <mergeCell ref="AV77:AW77"/>
    <mergeCell ref="AV78:AW78"/>
    <mergeCell ref="AV79:AW79"/>
    <mergeCell ref="AR77:AU77"/>
    <mergeCell ref="AR78:AU78"/>
    <mergeCell ref="AR79:AU79"/>
    <mergeCell ref="AV74:AW74"/>
    <mergeCell ref="AV75:AW75"/>
    <mergeCell ref="AV76:AW76"/>
    <mergeCell ref="AR74:AU74"/>
    <mergeCell ref="AR75:AU75"/>
    <mergeCell ref="AR76:AU76"/>
    <mergeCell ref="AR54:AW54"/>
    <mergeCell ref="V53:AW53"/>
    <mergeCell ref="AR61:AU61"/>
    <mergeCell ref="AR62:AU62"/>
    <mergeCell ref="AR63:AU63"/>
    <mergeCell ref="AR64:AU64"/>
    <mergeCell ref="AR65:AU65"/>
    <mergeCell ref="AR57:AU57"/>
    <mergeCell ref="AR55:AU56"/>
    <mergeCell ref="AR58:AU58"/>
    <mergeCell ref="AR59:AU59"/>
    <mergeCell ref="AR60:AU60"/>
    <mergeCell ref="AV92:AW92"/>
    <mergeCell ref="AV93:AW93"/>
    <mergeCell ref="AV100:AW100"/>
    <mergeCell ref="AR92:AU92"/>
    <mergeCell ref="AR93:AU93"/>
    <mergeCell ref="AR100:AU100"/>
    <mergeCell ref="AV89:AW89"/>
    <mergeCell ref="AV90:AW90"/>
    <mergeCell ref="AV91:AW91"/>
    <mergeCell ref="AR89:AU89"/>
    <mergeCell ref="AR90:AU90"/>
    <mergeCell ref="AR91:AU91"/>
    <mergeCell ref="AV86:AW86"/>
    <mergeCell ref="AV87:AW87"/>
    <mergeCell ref="AV88:AW88"/>
    <mergeCell ref="AR86:AU86"/>
    <mergeCell ref="AR87:AU87"/>
    <mergeCell ref="AR88:AU88"/>
    <mergeCell ref="AV83:AW83"/>
    <mergeCell ref="AV84:AW84"/>
  </mergeCells>
  <phoneticPr fontId="3"/>
  <pageMargins left="0.78740157480314965" right="0.78740157480314965" top="0.59055118110236227" bottom="0.39370078740157483" header="0.51181102362204722" footer="0.31496062992125984"/>
  <pageSetup paperSize="9" firstPageNumber="214" orientation="portrait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view="pageBreakPreview" topLeftCell="A2" zoomScaleNormal="100" zoomScaleSheetLayoutView="100" workbookViewId="0">
      <selection activeCell="K46" sqref="K46:M46"/>
    </sheetView>
  </sheetViews>
  <sheetFormatPr defaultRowHeight="13.5" outlineLevelRow="1"/>
  <cols>
    <col min="1" max="1" width="12.625" style="65" customWidth="1"/>
    <col min="2" max="2" width="12.375" style="65" customWidth="1"/>
    <col min="3" max="3" width="3.875" style="65" customWidth="1"/>
    <col min="4" max="5" width="3.5" style="65" customWidth="1"/>
    <col min="6" max="6" width="3.875" style="65" customWidth="1"/>
    <col min="7" max="7" width="10.5" style="65" customWidth="1"/>
    <col min="8" max="8" width="2.375" style="65" customWidth="1"/>
    <col min="9" max="9" width="7.375" style="65" customWidth="1"/>
    <col min="10" max="10" width="4.625" style="65" customWidth="1"/>
    <col min="11" max="11" width="2.875" style="65" customWidth="1"/>
    <col min="12" max="12" width="4.625" style="65" customWidth="1"/>
    <col min="13" max="13" width="3.5" style="65" customWidth="1"/>
    <col min="14" max="14" width="4.5" style="65" customWidth="1"/>
    <col min="15" max="16" width="3.5" style="65" customWidth="1"/>
    <col min="17" max="17" width="11.875" style="65" customWidth="1"/>
    <col min="18" max="19" width="8.5" style="65" customWidth="1"/>
    <col min="20" max="20" width="11.875" style="65" customWidth="1"/>
    <col min="21" max="22" width="8.5" style="65" customWidth="1"/>
    <col min="23" max="23" width="11.875" style="65" customWidth="1"/>
    <col min="24" max="25" width="8.5" style="65" customWidth="1"/>
    <col min="26" max="26" width="8.75" style="65" customWidth="1"/>
    <col min="27" max="27" width="12.25" style="65" customWidth="1"/>
    <col min="28" max="16384" width="9" style="65"/>
  </cols>
  <sheetData>
    <row r="1" spans="1:26" ht="22.5" customHeight="1">
      <c r="A1" s="476" t="s">
        <v>251</v>
      </c>
      <c r="B1" s="476"/>
      <c r="C1" s="476"/>
      <c r="D1" s="476"/>
      <c r="E1" s="476"/>
      <c r="F1" s="476"/>
      <c r="G1" s="476"/>
      <c r="H1" s="198"/>
      <c r="I1" s="198"/>
    </row>
    <row r="2" spans="1:26" ht="15" customHeight="1" thickBot="1"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6" ht="14.25" customHeight="1">
      <c r="A3" s="477" t="s">
        <v>254</v>
      </c>
      <c r="B3" s="479" t="s">
        <v>94</v>
      </c>
      <c r="C3" s="480"/>
      <c r="D3" s="480"/>
      <c r="E3" s="480"/>
      <c r="F3" s="480"/>
      <c r="G3" s="480"/>
      <c r="H3" s="479" t="s">
        <v>95</v>
      </c>
      <c r="I3" s="480"/>
      <c r="J3" s="480"/>
      <c r="K3" s="480"/>
      <c r="L3" s="480"/>
      <c r="M3" s="480"/>
      <c r="N3" s="480"/>
      <c r="O3" s="480"/>
      <c r="P3" s="481"/>
      <c r="Q3" s="479" t="s">
        <v>93</v>
      </c>
      <c r="R3" s="480"/>
      <c r="S3" s="481"/>
      <c r="T3" s="467" t="s">
        <v>96</v>
      </c>
      <c r="U3" s="467"/>
      <c r="V3" s="467"/>
      <c r="W3" s="467" t="s">
        <v>97</v>
      </c>
      <c r="X3" s="467"/>
      <c r="Y3" s="489"/>
    </row>
    <row r="4" spans="1:26" ht="13.5" customHeight="1">
      <c r="A4" s="478"/>
      <c r="B4" s="458"/>
      <c r="C4" s="482"/>
      <c r="D4" s="482"/>
      <c r="E4" s="482"/>
      <c r="F4" s="482"/>
      <c r="G4" s="482"/>
      <c r="H4" s="458"/>
      <c r="I4" s="482"/>
      <c r="J4" s="482"/>
      <c r="K4" s="482"/>
      <c r="L4" s="482"/>
      <c r="M4" s="482"/>
      <c r="N4" s="482"/>
      <c r="O4" s="482"/>
      <c r="P4" s="459"/>
      <c r="Q4" s="458"/>
      <c r="R4" s="482"/>
      <c r="S4" s="459"/>
      <c r="T4" s="452"/>
      <c r="U4" s="452"/>
      <c r="V4" s="452"/>
      <c r="W4" s="452"/>
      <c r="X4" s="452"/>
      <c r="Y4" s="490"/>
    </row>
    <row r="5" spans="1:26" ht="13.5" customHeight="1">
      <c r="A5" s="478"/>
      <c r="B5" s="454" t="s">
        <v>99</v>
      </c>
      <c r="C5" s="455"/>
      <c r="D5" s="454" t="s">
        <v>100</v>
      </c>
      <c r="E5" s="491"/>
      <c r="F5" s="455"/>
      <c r="G5" s="200" t="s">
        <v>98</v>
      </c>
      <c r="H5" s="454" t="s">
        <v>99</v>
      </c>
      <c r="I5" s="491"/>
      <c r="J5" s="491"/>
      <c r="K5" s="454" t="s">
        <v>510</v>
      </c>
      <c r="L5" s="491"/>
      <c r="M5" s="455"/>
      <c r="N5" s="454" t="s">
        <v>98</v>
      </c>
      <c r="O5" s="491"/>
      <c r="P5" s="455"/>
      <c r="Q5" s="452" t="s">
        <v>99</v>
      </c>
      <c r="R5" s="452" t="s">
        <v>100</v>
      </c>
      <c r="S5" s="201" t="s">
        <v>98</v>
      </c>
      <c r="T5" s="452" t="s">
        <v>99</v>
      </c>
      <c r="U5" s="452" t="s">
        <v>100</v>
      </c>
      <c r="V5" s="201" t="s">
        <v>98</v>
      </c>
      <c r="W5" s="452" t="s">
        <v>99</v>
      </c>
      <c r="X5" s="452" t="s">
        <v>100</v>
      </c>
      <c r="Y5" s="202" t="s">
        <v>98</v>
      </c>
    </row>
    <row r="6" spans="1:26" ht="13.5" customHeight="1">
      <c r="A6" s="478"/>
      <c r="B6" s="456"/>
      <c r="C6" s="457"/>
      <c r="D6" s="456"/>
      <c r="E6" s="492"/>
      <c r="F6" s="457"/>
      <c r="G6" s="203" t="s">
        <v>101</v>
      </c>
      <c r="H6" s="456"/>
      <c r="I6" s="492"/>
      <c r="J6" s="492"/>
      <c r="K6" s="456"/>
      <c r="L6" s="492"/>
      <c r="M6" s="457"/>
      <c r="N6" s="456" t="s">
        <v>101</v>
      </c>
      <c r="O6" s="492"/>
      <c r="P6" s="457"/>
      <c r="Q6" s="453"/>
      <c r="R6" s="453"/>
      <c r="S6" s="204" t="s">
        <v>101</v>
      </c>
      <c r="T6" s="453"/>
      <c r="U6" s="453"/>
      <c r="V6" s="204" t="s">
        <v>101</v>
      </c>
      <c r="W6" s="453"/>
      <c r="X6" s="453"/>
      <c r="Y6" s="205" t="s">
        <v>101</v>
      </c>
    </row>
    <row r="7" spans="1:26" ht="13.5" customHeight="1">
      <c r="A7" s="478"/>
      <c r="B7" s="458"/>
      <c r="C7" s="459"/>
      <c r="D7" s="458"/>
      <c r="E7" s="482"/>
      <c r="F7" s="459"/>
      <c r="G7" s="206" t="s">
        <v>246</v>
      </c>
      <c r="H7" s="458"/>
      <c r="I7" s="482"/>
      <c r="J7" s="482"/>
      <c r="K7" s="458"/>
      <c r="L7" s="482"/>
      <c r="M7" s="459"/>
      <c r="N7" s="460" t="s">
        <v>246</v>
      </c>
      <c r="O7" s="504"/>
      <c r="P7" s="461"/>
      <c r="Q7" s="453"/>
      <c r="R7" s="453"/>
      <c r="S7" s="207" t="s">
        <v>246</v>
      </c>
      <c r="T7" s="453"/>
      <c r="U7" s="453"/>
      <c r="V7" s="207" t="s">
        <v>246</v>
      </c>
      <c r="W7" s="453"/>
      <c r="X7" s="453"/>
      <c r="Y7" s="208" t="s">
        <v>246</v>
      </c>
    </row>
    <row r="8" spans="1:26" ht="7.5" customHeight="1">
      <c r="A8" s="209"/>
      <c r="B8" s="493" t="s">
        <v>102</v>
      </c>
      <c r="C8" s="495"/>
      <c r="D8" s="493" t="s">
        <v>81</v>
      </c>
      <c r="E8" s="494"/>
      <c r="F8" s="495"/>
      <c r="G8" s="210" t="s">
        <v>103</v>
      </c>
      <c r="H8" s="493" t="s">
        <v>16</v>
      </c>
      <c r="I8" s="494"/>
      <c r="J8" s="494"/>
      <c r="K8" s="493" t="s">
        <v>81</v>
      </c>
      <c r="L8" s="494"/>
      <c r="M8" s="495"/>
      <c r="N8" s="493" t="s">
        <v>81</v>
      </c>
      <c r="O8" s="494"/>
      <c r="P8" s="495"/>
      <c r="Q8" s="211" t="s">
        <v>16</v>
      </c>
      <c r="R8" s="211" t="s">
        <v>81</v>
      </c>
      <c r="S8" s="211" t="s">
        <v>81</v>
      </c>
      <c r="T8" s="211" t="s">
        <v>16</v>
      </c>
      <c r="U8" s="211" t="s">
        <v>81</v>
      </c>
      <c r="V8" s="211" t="s">
        <v>81</v>
      </c>
      <c r="W8" s="211" t="s">
        <v>16</v>
      </c>
      <c r="X8" s="211" t="s">
        <v>81</v>
      </c>
      <c r="Y8" s="212" t="s">
        <v>81</v>
      </c>
    </row>
    <row r="9" spans="1:26" s="213" customFormat="1" ht="21" hidden="1" customHeight="1" outlineLevel="1">
      <c r="A9" s="181" t="s">
        <v>223</v>
      </c>
      <c r="B9" s="498">
        <v>2993709</v>
      </c>
      <c r="C9" s="499"/>
      <c r="D9" s="486">
        <v>100</v>
      </c>
      <c r="E9" s="487"/>
      <c r="F9" s="488"/>
      <c r="G9" s="193">
        <v>80.3</v>
      </c>
      <c r="H9" s="498">
        <v>587182</v>
      </c>
      <c r="I9" s="502"/>
      <c r="J9" s="502"/>
      <c r="K9" s="486">
        <v>19.600000000000001</v>
      </c>
      <c r="L9" s="487"/>
      <c r="M9" s="488"/>
      <c r="N9" s="486">
        <v>34.799999999999997</v>
      </c>
      <c r="O9" s="487"/>
      <c r="P9" s="488"/>
      <c r="Q9" s="176">
        <v>315256</v>
      </c>
      <c r="R9" s="185">
        <v>10.5</v>
      </c>
      <c r="S9" s="185">
        <v>15.2</v>
      </c>
      <c r="T9" s="176">
        <v>59945</v>
      </c>
      <c r="U9" s="185">
        <v>2</v>
      </c>
      <c r="V9" s="185">
        <v>2.9</v>
      </c>
      <c r="W9" s="176">
        <v>116793</v>
      </c>
      <c r="X9" s="185">
        <v>3.9</v>
      </c>
      <c r="Y9" s="192">
        <v>1.9</v>
      </c>
      <c r="Z9" s="66"/>
    </row>
    <row r="10" spans="1:26" s="213" customFormat="1" ht="21" hidden="1" customHeight="1" outlineLevel="1">
      <c r="A10" s="30" t="s">
        <v>248</v>
      </c>
      <c r="B10" s="436">
        <v>3576629</v>
      </c>
      <c r="C10" s="438"/>
      <c r="D10" s="470">
        <v>100</v>
      </c>
      <c r="E10" s="471"/>
      <c r="F10" s="472"/>
      <c r="G10" s="48">
        <v>79.400000000000006</v>
      </c>
      <c r="H10" s="436">
        <v>718101</v>
      </c>
      <c r="I10" s="437"/>
      <c r="J10" s="437"/>
      <c r="K10" s="470">
        <v>20.100000000000001</v>
      </c>
      <c r="L10" s="471"/>
      <c r="M10" s="472"/>
      <c r="N10" s="470">
        <v>35.200000000000003</v>
      </c>
      <c r="O10" s="471"/>
      <c r="P10" s="472"/>
      <c r="Q10" s="170">
        <v>354312</v>
      </c>
      <c r="R10" s="41">
        <v>9.9</v>
      </c>
      <c r="S10" s="41">
        <v>14.2</v>
      </c>
      <c r="T10" s="170">
        <v>85067</v>
      </c>
      <c r="U10" s="41">
        <v>2.4</v>
      </c>
      <c r="V10" s="41">
        <v>2.2000000000000002</v>
      </c>
      <c r="W10" s="170">
        <v>138752</v>
      </c>
      <c r="X10" s="41">
        <v>3.9</v>
      </c>
      <c r="Y10" s="56">
        <v>2.1</v>
      </c>
      <c r="Z10" s="67"/>
    </row>
    <row r="11" spans="1:26" s="213" customFormat="1" ht="21" hidden="1" customHeight="1" outlineLevel="1">
      <c r="A11" s="30" t="s">
        <v>124</v>
      </c>
      <c r="B11" s="436">
        <v>4023166</v>
      </c>
      <c r="C11" s="438"/>
      <c r="D11" s="470">
        <v>100</v>
      </c>
      <c r="E11" s="471"/>
      <c r="F11" s="472"/>
      <c r="G11" s="48">
        <v>79.3</v>
      </c>
      <c r="H11" s="436">
        <v>820090</v>
      </c>
      <c r="I11" s="437"/>
      <c r="J11" s="437"/>
      <c r="K11" s="470">
        <v>20.399999999999999</v>
      </c>
      <c r="L11" s="471"/>
      <c r="M11" s="472"/>
      <c r="N11" s="470">
        <v>34.4</v>
      </c>
      <c r="O11" s="471"/>
      <c r="P11" s="472"/>
      <c r="Q11" s="170">
        <v>427310</v>
      </c>
      <c r="R11" s="41">
        <v>10.6</v>
      </c>
      <c r="S11" s="41">
        <v>14.5</v>
      </c>
      <c r="T11" s="170">
        <v>87611</v>
      </c>
      <c r="U11" s="41">
        <v>2.2000000000000002</v>
      </c>
      <c r="V11" s="41">
        <v>2.2000000000000002</v>
      </c>
      <c r="W11" s="170">
        <v>152534</v>
      </c>
      <c r="X11" s="41">
        <v>3.8</v>
      </c>
      <c r="Y11" s="56">
        <v>1.8</v>
      </c>
      <c r="Z11" s="67"/>
    </row>
    <row r="12" spans="1:26" s="213" customFormat="1" ht="21" hidden="1" customHeight="1" outlineLevel="1">
      <c r="A12" s="30" t="s">
        <v>125</v>
      </c>
      <c r="B12" s="436">
        <v>5140941</v>
      </c>
      <c r="C12" s="438"/>
      <c r="D12" s="470">
        <v>100</v>
      </c>
      <c r="E12" s="471"/>
      <c r="F12" s="472"/>
      <c r="G12" s="48">
        <v>75.5</v>
      </c>
      <c r="H12" s="436">
        <v>853560</v>
      </c>
      <c r="I12" s="437"/>
      <c r="J12" s="437"/>
      <c r="K12" s="470">
        <v>16.600000000000001</v>
      </c>
      <c r="L12" s="471"/>
      <c r="M12" s="472"/>
      <c r="N12" s="470">
        <v>29.8</v>
      </c>
      <c r="O12" s="471"/>
      <c r="P12" s="472"/>
      <c r="Q12" s="170">
        <v>483622</v>
      </c>
      <c r="R12" s="41">
        <v>9.4</v>
      </c>
      <c r="S12" s="41">
        <v>14.9</v>
      </c>
      <c r="T12" s="170">
        <v>106383</v>
      </c>
      <c r="U12" s="41">
        <v>2.1</v>
      </c>
      <c r="V12" s="41">
        <v>3.1</v>
      </c>
      <c r="W12" s="170">
        <v>166265</v>
      </c>
      <c r="X12" s="41">
        <v>3.2</v>
      </c>
      <c r="Y12" s="56">
        <v>1.7</v>
      </c>
      <c r="Z12" s="67"/>
    </row>
    <row r="13" spans="1:26" s="213" customFormat="1" ht="21" hidden="1" customHeight="1" outlineLevel="1">
      <c r="A13" s="30" t="s">
        <v>126</v>
      </c>
      <c r="B13" s="436">
        <v>4877647</v>
      </c>
      <c r="C13" s="438"/>
      <c r="D13" s="470">
        <v>100</v>
      </c>
      <c r="E13" s="471"/>
      <c r="F13" s="472"/>
      <c r="G13" s="48">
        <v>77.099999999999994</v>
      </c>
      <c r="H13" s="436">
        <v>990084</v>
      </c>
      <c r="I13" s="437"/>
      <c r="J13" s="437"/>
      <c r="K13" s="470">
        <v>20.3</v>
      </c>
      <c r="L13" s="471"/>
      <c r="M13" s="472"/>
      <c r="N13" s="470">
        <v>28.3</v>
      </c>
      <c r="O13" s="471"/>
      <c r="P13" s="472"/>
      <c r="Q13" s="170">
        <v>570148</v>
      </c>
      <c r="R13" s="41">
        <v>11.7</v>
      </c>
      <c r="S13" s="41">
        <v>16.399999999999999</v>
      </c>
      <c r="T13" s="170">
        <v>130883</v>
      </c>
      <c r="U13" s="41">
        <v>2.7</v>
      </c>
      <c r="V13" s="41">
        <v>3.6</v>
      </c>
      <c r="W13" s="170">
        <v>206620</v>
      </c>
      <c r="X13" s="41">
        <v>4.2</v>
      </c>
      <c r="Y13" s="56">
        <v>2.4</v>
      </c>
      <c r="Z13" s="67"/>
    </row>
    <row r="14" spans="1:26" s="213" customFormat="1" ht="21" hidden="1" customHeight="1" outlineLevel="1">
      <c r="A14" s="30" t="s">
        <v>127</v>
      </c>
      <c r="B14" s="436">
        <v>5866370</v>
      </c>
      <c r="C14" s="438"/>
      <c r="D14" s="470">
        <v>100</v>
      </c>
      <c r="E14" s="471"/>
      <c r="F14" s="472"/>
      <c r="G14" s="48">
        <v>76.5</v>
      </c>
      <c r="H14" s="436">
        <v>1002620</v>
      </c>
      <c r="I14" s="437"/>
      <c r="J14" s="437"/>
      <c r="K14" s="470">
        <v>17.100000000000001</v>
      </c>
      <c r="L14" s="471"/>
      <c r="M14" s="472"/>
      <c r="N14" s="470">
        <v>27.1</v>
      </c>
      <c r="O14" s="471"/>
      <c r="P14" s="472"/>
      <c r="Q14" s="170">
        <v>655194</v>
      </c>
      <c r="R14" s="41">
        <v>11.2</v>
      </c>
      <c r="S14" s="41">
        <v>16.600000000000001</v>
      </c>
      <c r="T14" s="170">
        <v>122849</v>
      </c>
      <c r="U14" s="41">
        <v>2.1</v>
      </c>
      <c r="V14" s="41">
        <v>3</v>
      </c>
      <c r="W14" s="170">
        <v>217407</v>
      </c>
      <c r="X14" s="41">
        <v>3.7</v>
      </c>
      <c r="Y14" s="56">
        <v>2.2000000000000002</v>
      </c>
      <c r="Z14" s="67"/>
    </row>
    <row r="15" spans="1:26" s="213" customFormat="1" ht="21" hidden="1" customHeight="1" outlineLevel="1">
      <c r="A15" s="30" t="s">
        <v>128</v>
      </c>
      <c r="B15" s="436">
        <v>6534418</v>
      </c>
      <c r="C15" s="438"/>
      <c r="D15" s="470">
        <v>100</v>
      </c>
      <c r="E15" s="471"/>
      <c r="F15" s="472"/>
      <c r="G15" s="48">
        <v>74.8</v>
      </c>
      <c r="H15" s="436">
        <v>1062680</v>
      </c>
      <c r="I15" s="437"/>
      <c r="J15" s="437"/>
      <c r="K15" s="470">
        <v>16.3</v>
      </c>
      <c r="L15" s="471"/>
      <c r="M15" s="472"/>
      <c r="N15" s="470">
        <v>25.9</v>
      </c>
      <c r="O15" s="471"/>
      <c r="P15" s="472"/>
      <c r="Q15" s="170">
        <v>731496</v>
      </c>
      <c r="R15" s="41">
        <v>11.2</v>
      </c>
      <c r="S15" s="41">
        <v>16.3</v>
      </c>
      <c r="T15" s="170">
        <v>137707</v>
      </c>
      <c r="U15" s="41">
        <v>2.1</v>
      </c>
      <c r="V15" s="41">
        <v>2.8</v>
      </c>
      <c r="W15" s="170">
        <v>233557</v>
      </c>
      <c r="X15" s="41">
        <v>3.6</v>
      </c>
      <c r="Y15" s="56">
        <v>2.2000000000000002</v>
      </c>
      <c r="Z15" s="67"/>
    </row>
    <row r="16" spans="1:26" s="213" customFormat="1" ht="21" hidden="1" customHeight="1" outlineLevel="1">
      <c r="A16" s="30" t="s">
        <v>129</v>
      </c>
      <c r="B16" s="436">
        <v>6484706</v>
      </c>
      <c r="C16" s="438"/>
      <c r="D16" s="470">
        <v>100</v>
      </c>
      <c r="E16" s="471"/>
      <c r="F16" s="472"/>
      <c r="G16" s="48">
        <v>73.3</v>
      </c>
      <c r="H16" s="436">
        <v>1115396</v>
      </c>
      <c r="I16" s="437"/>
      <c r="J16" s="437"/>
      <c r="K16" s="470">
        <v>17.2</v>
      </c>
      <c r="L16" s="471"/>
      <c r="M16" s="472"/>
      <c r="N16" s="470">
        <v>24.9</v>
      </c>
      <c r="O16" s="471"/>
      <c r="P16" s="472"/>
      <c r="Q16" s="170">
        <v>804853</v>
      </c>
      <c r="R16" s="41">
        <v>12.4</v>
      </c>
      <c r="S16" s="41">
        <v>16.5</v>
      </c>
      <c r="T16" s="170">
        <v>155627</v>
      </c>
      <c r="U16" s="41">
        <v>2.4</v>
      </c>
      <c r="V16" s="41">
        <v>2.5</v>
      </c>
      <c r="W16" s="170">
        <v>248381</v>
      </c>
      <c r="X16" s="41">
        <v>3.8</v>
      </c>
      <c r="Y16" s="56">
        <v>2.2000000000000002</v>
      </c>
      <c r="Z16" s="67"/>
    </row>
    <row r="17" spans="1:26" s="213" customFormat="1" ht="21" hidden="1" customHeight="1" outlineLevel="1">
      <c r="A17" s="30" t="s">
        <v>130</v>
      </c>
      <c r="B17" s="436">
        <v>6308815</v>
      </c>
      <c r="C17" s="438"/>
      <c r="D17" s="470">
        <v>100</v>
      </c>
      <c r="E17" s="471"/>
      <c r="F17" s="472"/>
      <c r="G17" s="48">
        <v>78.3</v>
      </c>
      <c r="H17" s="436">
        <v>1183962</v>
      </c>
      <c r="I17" s="437"/>
      <c r="J17" s="437"/>
      <c r="K17" s="470">
        <v>18.8</v>
      </c>
      <c r="L17" s="471"/>
      <c r="M17" s="472"/>
      <c r="N17" s="470">
        <v>25.7</v>
      </c>
      <c r="O17" s="471"/>
      <c r="P17" s="472"/>
      <c r="Q17" s="170">
        <v>869510</v>
      </c>
      <c r="R17" s="41">
        <v>13.8</v>
      </c>
      <c r="S17" s="41">
        <v>17.399999999999999</v>
      </c>
      <c r="T17" s="170">
        <v>157793</v>
      </c>
      <c r="U17" s="41">
        <v>2.5</v>
      </c>
      <c r="V17" s="41">
        <v>3.7</v>
      </c>
      <c r="W17" s="170">
        <v>121766</v>
      </c>
      <c r="X17" s="41">
        <v>1.9</v>
      </c>
      <c r="Y17" s="56">
        <v>1.5</v>
      </c>
      <c r="Z17" s="67"/>
    </row>
    <row r="18" spans="1:26" s="213" customFormat="1" ht="21" hidden="1" customHeight="1" outlineLevel="1">
      <c r="A18" s="30" t="s">
        <v>131</v>
      </c>
      <c r="B18" s="436">
        <v>7006644</v>
      </c>
      <c r="C18" s="438"/>
      <c r="D18" s="470">
        <v>100</v>
      </c>
      <c r="E18" s="471"/>
      <c r="F18" s="472"/>
      <c r="G18" s="48">
        <v>81.5</v>
      </c>
      <c r="H18" s="436">
        <v>1271507</v>
      </c>
      <c r="I18" s="437"/>
      <c r="J18" s="437"/>
      <c r="K18" s="470">
        <v>18.100000000000001</v>
      </c>
      <c r="L18" s="471"/>
      <c r="M18" s="472"/>
      <c r="N18" s="470">
        <v>27.2</v>
      </c>
      <c r="O18" s="471"/>
      <c r="P18" s="472"/>
      <c r="Q18" s="170">
        <v>920436</v>
      </c>
      <c r="R18" s="41">
        <v>13.1</v>
      </c>
      <c r="S18" s="41">
        <v>16.7</v>
      </c>
      <c r="T18" s="170">
        <v>169073</v>
      </c>
      <c r="U18" s="41">
        <v>2.4</v>
      </c>
      <c r="V18" s="41">
        <v>3.8</v>
      </c>
      <c r="W18" s="170">
        <v>127172</v>
      </c>
      <c r="X18" s="41">
        <v>1.8</v>
      </c>
      <c r="Y18" s="56">
        <v>1.5</v>
      </c>
      <c r="Z18" s="67"/>
    </row>
    <row r="19" spans="1:26" s="213" customFormat="1" ht="21" hidden="1" customHeight="1" outlineLevel="1">
      <c r="A19" s="30" t="s">
        <v>132</v>
      </c>
      <c r="B19" s="436">
        <v>8345781</v>
      </c>
      <c r="C19" s="438"/>
      <c r="D19" s="470">
        <v>100</v>
      </c>
      <c r="E19" s="471"/>
      <c r="F19" s="472"/>
      <c r="G19" s="48">
        <v>80</v>
      </c>
      <c r="H19" s="436">
        <v>1272903</v>
      </c>
      <c r="I19" s="437"/>
      <c r="J19" s="437"/>
      <c r="K19" s="470">
        <v>15.2</v>
      </c>
      <c r="L19" s="471"/>
      <c r="M19" s="472"/>
      <c r="N19" s="470">
        <v>26.2</v>
      </c>
      <c r="O19" s="471"/>
      <c r="P19" s="472"/>
      <c r="Q19" s="170">
        <v>965647</v>
      </c>
      <c r="R19" s="41">
        <v>11.6</v>
      </c>
      <c r="S19" s="41">
        <v>16.5</v>
      </c>
      <c r="T19" s="170">
        <v>162052</v>
      </c>
      <c r="U19" s="41">
        <v>1.9</v>
      </c>
      <c r="V19" s="41">
        <v>2.4</v>
      </c>
      <c r="W19" s="170">
        <v>132202</v>
      </c>
      <c r="X19" s="41">
        <v>1.6</v>
      </c>
      <c r="Y19" s="56">
        <v>1.5</v>
      </c>
      <c r="Z19" s="67"/>
    </row>
    <row r="20" spans="1:26" s="213" customFormat="1" ht="21" hidden="1" customHeight="1" outlineLevel="1">
      <c r="A20" s="30" t="s">
        <v>133</v>
      </c>
      <c r="B20" s="436">
        <v>8789194</v>
      </c>
      <c r="C20" s="438"/>
      <c r="D20" s="470">
        <v>100</v>
      </c>
      <c r="E20" s="471"/>
      <c r="F20" s="472"/>
      <c r="G20" s="48">
        <v>82.6</v>
      </c>
      <c r="H20" s="436">
        <v>1343306</v>
      </c>
      <c r="I20" s="437"/>
      <c r="J20" s="437"/>
      <c r="K20" s="470">
        <v>15.3</v>
      </c>
      <c r="L20" s="471"/>
      <c r="M20" s="472"/>
      <c r="N20" s="470">
        <v>26.6</v>
      </c>
      <c r="O20" s="471"/>
      <c r="P20" s="472"/>
      <c r="Q20" s="170">
        <v>966087</v>
      </c>
      <c r="R20" s="41">
        <v>11</v>
      </c>
      <c r="S20" s="41">
        <v>15.5</v>
      </c>
      <c r="T20" s="170">
        <v>123276</v>
      </c>
      <c r="U20" s="41">
        <v>1.4</v>
      </c>
      <c r="V20" s="41">
        <v>1.9</v>
      </c>
      <c r="W20" s="170">
        <v>136500</v>
      </c>
      <c r="X20" s="41">
        <v>1.6</v>
      </c>
      <c r="Y20" s="56">
        <v>1.3</v>
      </c>
      <c r="Z20" s="67"/>
    </row>
    <row r="21" spans="1:26" s="213" customFormat="1" ht="21" hidden="1" customHeight="1" outlineLevel="1">
      <c r="A21" s="30" t="s">
        <v>134</v>
      </c>
      <c r="B21" s="436">
        <v>9296113</v>
      </c>
      <c r="C21" s="438"/>
      <c r="D21" s="470">
        <v>100</v>
      </c>
      <c r="E21" s="471"/>
      <c r="F21" s="472"/>
      <c r="G21" s="48">
        <v>80.2</v>
      </c>
      <c r="H21" s="436">
        <v>1411768</v>
      </c>
      <c r="I21" s="437"/>
      <c r="J21" s="437"/>
      <c r="K21" s="470">
        <v>15.2</v>
      </c>
      <c r="L21" s="471"/>
      <c r="M21" s="472"/>
      <c r="N21" s="470">
        <v>25.4</v>
      </c>
      <c r="O21" s="471"/>
      <c r="P21" s="472"/>
      <c r="Q21" s="170">
        <v>1094959</v>
      </c>
      <c r="R21" s="41">
        <v>11.8</v>
      </c>
      <c r="S21" s="41">
        <v>15.2</v>
      </c>
      <c r="T21" s="170">
        <v>122732</v>
      </c>
      <c r="U21" s="41">
        <v>1.3</v>
      </c>
      <c r="V21" s="41">
        <v>1.9</v>
      </c>
      <c r="W21" s="170">
        <v>134857</v>
      </c>
      <c r="X21" s="41">
        <v>1.5</v>
      </c>
      <c r="Y21" s="56">
        <v>1.2</v>
      </c>
      <c r="Z21" s="67"/>
    </row>
    <row r="22" spans="1:26" s="213" customFormat="1" ht="21" hidden="1" customHeight="1" outlineLevel="1">
      <c r="A22" s="30" t="s">
        <v>135</v>
      </c>
      <c r="B22" s="436">
        <v>8620483</v>
      </c>
      <c r="C22" s="438"/>
      <c r="D22" s="470">
        <v>100</v>
      </c>
      <c r="E22" s="471"/>
      <c r="F22" s="472"/>
      <c r="G22" s="48">
        <v>75.599999999999994</v>
      </c>
      <c r="H22" s="436">
        <v>1465106</v>
      </c>
      <c r="I22" s="437"/>
      <c r="J22" s="437"/>
      <c r="K22" s="470">
        <v>17</v>
      </c>
      <c r="L22" s="471"/>
      <c r="M22" s="472"/>
      <c r="N22" s="470">
        <v>24.3</v>
      </c>
      <c r="O22" s="471"/>
      <c r="P22" s="472"/>
      <c r="Q22" s="170">
        <v>1011461</v>
      </c>
      <c r="R22" s="41">
        <v>11.7</v>
      </c>
      <c r="S22" s="41">
        <v>14.2</v>
      </c>
      <c r="T22" s="170">
        <v>102757</v>
      </c>
      <c r="U22" s="41">
        <v>1.2</v>
      </c>
      <c r="V22" s="41">
        <v>1.5</v>
      </c>
      <c r="W22" s="170">
        <v>136388</v>
      </c>
      <c r="X22" s="41">
        <v>1.6</v>
      </c>
      <c r="Y22" s="56">
        <v>1.2</v>
      </c>
      <c r="Z22" s="67"/>
    </row>
    <row r="23" spans="1:26" s="213" customFormat="1" ht="21" hidden="1" customHeight="1" outlineLevel="1">
      <c r="A23" s="30" t="s">
        <v>226</v>
      </c>
      <c r="B23" s="436">
        <v>9678464</v>
      </c>
      <c r="C23" s="438"/>
      <c r="D23" s="470">
        <v>100</v>
      </c>
      <c r="E23" s="471"/>
      <c r="F23" s="472"/>
      <c r="G23" s="48">
        <v>69.400000000000006</v>
      </c>
      <c r="H23" s="436">
        <v>1571996</v>
      </c>
      <c r="I23" s="437"/>
      <c r="J23" s="437"/>
      <c r="K23" s="470">
        <v>16.2</v>
      </c>
      <c r="L23" s="471"/>
      <c r="M23" s="472"/>
      <c r="N23" s="470">
        <v>22.8</v>
      </c>
      <c r="O23" s="471"/>
      <c r="P23" s="472"/>
      <c r="Q23" s="170">
        <v>1079529</v>
      </c>
      <c r="R23" s="41">
        <v>11.2</v>
      </c>
      <c r="S23" s="41">
        <v>12.9</v>
      </c>
      <c r="T23" s="170">
        <v>117376</v>
      </c>
      <c r="U23" s="41">
        <v>1.2</v>
      </c>
      <c r="V23" s="41">
        <v>1.5</v>
      </c>
      <c r="W23" s="170">
        <v>140828</v>
      </c>
      <c r="X23" s="41">
        <v>1.5</v>
      </c>
      <c r="Y23" s="56">
        <v>1.1000000000000001</v>
      </c>
      <c r="Z23" s="67"/>
    </row>
    <row r="24" spans="1:26" s="213" customFormat="1" ht="21" hidden="1" customHeight="1" outlineLevel="1">
      <c r="A24" s="30" t="s">
        <v>249</v>
      </c>
      <c r="B24" s="436">
        <v>10011547</v>
      </c>
      <c r="C24" s="438"/>
      <c r="D24" s="470">
        <v>100</v>
      </c>
      <c r="E24" s="471"/>
      <c r="F24" s="472"/>
      <c r="G24" s="48">
        <v>70</v>
      </c>
      <c r="H24" s="436">
        <v>1668552</v>
      </c>
      <c r="I24" s="437"/>
      <c r="J24" s="437"/>
      <c r="K24" s="470">
        <v>16.7</v>
      </c>
      <c r="L24" s="471"/>
      <c r="M24" s="472"/>
      <c r="N24" s="470">
        <v>22.8</v>
      </c>
      <c r="O24" s="471"/>
      <c r="P24" s="472"/>
      <c r="Q24" s="170">
        <v>1137758</v>
      </c>
      <c r="R24" s="41">
        <v>11.4</v>
      </c>
      <c r="S24" s="41">
        <v>12.5</v>
      </c>
      <c r="T24" s="170">
        <v>118715</v>
      </c>
      <c r="U24" s="41">
        <v>1.2</v>
      </c>
      <c r="V24" s="41">
        <v>1.3</v>
      </c>
      <c r="W24" s="170">
        <v>138122</v>
      </c>
      <c r="X24" s="41">
        <v>1.4</v>
      </c>
      <c r="Y24" s="56">
        <v>1.1000000000000001</v>
      </c>
      <c r="Z24" s="67"/>
    </row>
    <row r="25" spans="1:26" s="213" customFormat="1" ht="21" hidden="1" customHeight="1" outlineLevel="1">
      <c r="A25" s="30" t="s">
        <v>136</v>
      </c>
      <c r="B25" s="436">
        <v>9820102</v>
      </c>
      <c r="C25" s="438"/>
      <c r="D25" s="470">
        <v>100</v>
      </c>
      <c r="E25" s="471"/>
      <c r="F25" s="472"/>
      <c r="G25" s="48">
        <v>73</v>
      </c>
      <c r="H25" s="436">
        <v>1777596</v>
      </c>
      <c r="I25" s="437"/>
      <c r="J25" s="437"/>
      <c r="K25" s="470">
        <v>18.100000000000001</v>
      </c>
      <c r="L25" s="471"/>
      <c r="M25" s="472"/>
      <c r="N25" s="470">
        <v>23.4</v>
      </c>
      <c r="O25" s="471"/>
      <c r="P25" s="472"/>
      <c r="Q25" s="170">
        <v>1209154</v>
      </c>
      <c r="R25" s="41">
        <v>12.3</v>
      </c>
      <c r="S25" s="41">
        <v>13</v>
      </c>
      <c r="T25" s="170">
        <v>128509</v>
      </c>
      <c r="U25" s="41">
        <v>1.3</v>
      </c>
      <c r="V25" s="41">
        <v>1.4</v>
      </c>
      <c r="W25" s="170">
        <v>138920</v>
      </c>
      <c r="X25" s="41">
        <v>1.4</v>
      </c>
      <c r="Y25" s="56">
        <v>1.1000000000000001</v>
      </c>
      <c r="Z25" s="67"/>
    </row>
    <row r="26" spans="1:26" s="213" customFormat="1" ht="21" hidden="1" customHeight="1" outlineLevel="1">
      <c r="A26" s="30" t="s">
        <v>137</v>
      </c>
      <c r="B26" s="436">
        <v>10625042</v>
      </c>
      <c r="C26" s="438"/>
      <c r="D26" s="470">
        <v>100</v>
      </c>
      <c r="E26" s="471"/>
      <c r="F26" s="472"/>
      <c r="G26" s="48">
        <v>70.900000000000006</v>
      </c>
      <c r="H26" s="436">
        <v>1917388</v>
      </c>
      <c r="I26" s="437"/>
      <c r="J26" s="437"/>
      <c r="K26" s="470">
        <v>18</v>
      </c>
      <c r="L26" s="471"/>
      <c r="M26" s="472"/>
      <c r="N26" s="470">
        <v>23.8</v>
      </c>
      <c r="O26" s="471"/>
      <c r="P26" s="472"/>
      <c r="Q26" s="170">
        <v>1306543</v>
      </c>
      <c r="R26" s="41">
        <v>12.3</v>
      </c>
      <c r="S26" s="41">
        <v>12.1</v>
      </c>
      <c r="T26" s="170">
        <v>162069</v>
      </c>
      <c r="U26" s="41">
        <v>1.5</v>
      </c>
      <c r="V26" s="41">
        <v>1.5</v>
      </c>
      <c r="W26" s="170">
        <v>159056</v>
      </c>
      <c r="X26" s="41">
        <v>1.5</v>
      </c>
      <c r="Y26" s="56">
        <v>1</v>
      </c>
      <c r="Z26" s="67"/>
    </row>
    <row r="27" spans="1:26" s="213" customFormat="1" ht="21" hidden="1" customHeight="1" outlineLevel="1">
      <c r="A27" s="30" t="s">
        <v>138</v>
      </c>
      <c r="B27" s="436">
        <v>12674419</v>
      </c>
      <c r="C27" s="438"/>
      <c r="D27" s="470">
        <v>100</v>
      </c>
      <c r="E27" s="471"/>
      <c r="F27" s="472"/>
      <c r="G27" s="48">
        <v>75.099999999999994</v>
      </c>
      <c r="H27" s="436">
        <v>2034807</v>
      </c>
      <c r="I27" s="437"/>
      <c r="J27" s="437"/>
      <c r="K27" s="470">
        <v>16</v>
      </c>
      <c r="L27" s="471"/>
      <c r="M27" s="472"/>
      <c r="N27" s="470">
        <v>25</v>
      </c>
      <c r="O27" s="471"/>
      <c r="P27" s="472"/>
      <c r="Q27" s="170">
        <v>1381616</v>
      </c>
      <c r="R27" s="41">
        <v>10.9</v>
      </c>
      <c r="S27" s="41">
        <v>12</v>
      </c>
      <c r="T27" s="170">
        <v>147580</v>
      </c>
      <c r="U27" s="41">
        <v>1.2</v>
      </c>
      <c r="V27" s="41">
        <v>1.4</v>
      </c>
      <c r="W27" s="170">
        <v>600527</v>
      </c>
      <c r="X27" s="41">
        <v>4.7</v>
      </c>
      <c r="Y27" s="56">
        <v>3.3</v>
      </c>
      <c r="Z27" s="67"/>
    </row>
    <row r="28" spans="1:26" s="213" customFormat="1" ht="21" hidden="1" customHeight="1" outlineLevel="1">
      <c r="A28" s="30" t="s">
        <v>139</v>
      </c>
      <c r="B28" s="436">
        <v>12029258</v>
      </c>
      <c r="C28" s="438"/>
      <c r="D28" s="470">
        <v>100</v>
      </c>
      <c r="E28" s="471"/>
      <c r="F28" s="472"/>
      <c r="G28" s="48">
        <v>78.400000000000006</v>
      </c>
      <c r="H28" s="436">
        <v>2058059</v>
      </c>
      <c r="I28" s="437"/>
      <c r="J28" s="437"/>
      <c r="K28" s="470">
        <v>17.100000000000001</v>
      </c>
      <c r="L28" s="471"/>
      <c r="M28" s="472"/>
      <c r="N28" s="470">
        <v>25.8</v>
      </c>
      <c r="O28" s="471"/>
      <c r="P28" s="472"/>
      <c r="Q28" s="170">
        <v>1428500</v>
      </c>
      <c r="R28" s="41">
        <v>11.9</v>
      </c>
      <c r="S28" s="41">
        <v>12.5</v>
      </c>
      <c r="T28" s="170">
        <v>161638</v>
      </c>
      <c r="U28" s="41">
        <v>1.3</v>
      </c>
      <c r="V28" s="41">
        <v>1.3</v>
      </c>
      <c r="W28" s="170">
        <v>633871</v>
      </c>
      <c r="X28" s="41">
        <v>5.3</v>
      </c>
      <c r="Y28" s="56">
        <v>3.5</v>
      </c>
      <c r="Z28" s="67"/>
    </row>
    <row r="29" spans="1:26" s="213" customFormat="1" ht="21" hidden="1" customHeight="1" outlineLevel="1">
      <c r="A29" s="30" t="s">
        <v>140</v>
      </c>
      <c r="B29" s="436">
        <v>12581527</v>
      </c>
      <c r="C29" s="438"/>
      <c r="D29" s="470">
        <v>100</v>
      </c>
      <c r="E29" s="471"/>
      <c r="F29" s="472"/>
      <c r="G29" s="48">
        <v>78.2</v>
      </c>
      <c r="H29" s="436">
        <v>2134274</v>
      </c>
      <c r="I29" s="437"/>
      <c r="J29" s="437"/>
      <c r="K29" s="470">
        <v>17</v>
      </c>
      <c r="L29" s="471"/>
      <c r="M29" s="472"/>
      <c r="N29" s="470">
        <v>26.2</v>
      </c>
      <c r="O29" s="471"/>
      <c r="P29" s="472"/>
      <c r="Q29" s="170">
        <v>1514243</v>
      </c>
      <c r="R29" s="41">
        <v>12</v>
      </c>
      <c r="S29" s="41">
        <v>12.3</v>
      </c>
      <c r="T29" s="170">
        <v>169095</v>
      </c>
      <c r="U29" s="41">
        <v>1.3</v>
      </c>
      <c r="V29" s="41">
        <v>1.2</v>
      </c>
      <c r="W29" s="170">
        <v>633415</v>
      </c>
      <c r="X29" s="41">
        <v>5</v>
      </c>
      <c r="Y29" s="56">
        <v>3</v>
      </c>
      <c r="Z29" s="67"/>
    </row>
    <row r="30" spans="1:26" s="213" customFormat="1" ht="21" hidden="1" customHeight="1" outlineLevel="1">
      <c r="A30" s="182" t="s">
        <v>141</v>
      </c>
      <c r="B30" s="500">
        <v>13420326</v>
      </c>
      <c r="C30" s="501"/>
      <c r="D30" s="473">
        <v>100</v>
      </c>
      <c r="E30" s="474"/>
      <c r="F30" s="475"/>
      <c r="G30" s="195">
        <v>79</v>
      </c>
      <c r="H30" s="436">
        <v>2161993</v>
      </c>
      <c r="I30" s="437"/>
      <c r="J30" s="437"/>
      <c r="K30" s="473">
        <v>16.100000000000001</v>
      </c>
      <c r="L30" s="474"/>
      <c r="M30" s="475"/>
      <c r="N30" s="473">
        <v>26.1</v>
      </c>
      <c r="O30" s="474"/>
      <c r="P30" s="475"/>
      <c r="Q30" s="172">
        <v>1554146</v>
      </c>
      <c r="R30" s="187">
        <v>11.6</v>
      </c>
      <c r="S30" s="187">
        <v>12.7</v>
      </c>
      <c r="T30" s="172">
        <v>177563</v>
      </c>
      <c r="U30" s="187">
        <v>1.3</v>
      </c>
      <c r="V30" s="187">
        <v>1.7</v>
      </c>
      <c r="W30" s="172">
        <v>638213</v>
      </c>
      <c r="X30" s="187">
        <v>4.8</v>
      </c>
      <c r="Y30" s="194">
        <v>3.4</v>
      </c>
      <c r="Z30" s="67"/>
    </row>
    <row r="31" spans="1:26" s="214" customFormat="1" ht="15" hidden="1" customHeight="1" outlineLevel="1">
      <c r="A31" s="181" t="s">
        <v>499</v>
      </c>
      <c r="B31" s="498">
        <v>12332515</v>
      </c>
      <c r="C31" s="499"/>
      <c r="D31" s="486">
        <v>100</v>
      </c>
      <c r="E31" s="487"/>
      <c r="F31" s="488"/>
      <c r="G31" s="193">
        <v>78</v>
      </c>
      <c r="H31" s="498">
        <v>2207458</v>
      </c>
      <c r="I31" s="502"/>
      <c r="J31" s="502"/>
      <c r="K31" s="486">
        <v>17.899999999999999</v>
      </c>
      <c r="L31" s="487"/>
      <c r="M31" s="488"/>
      <c r="N31" s="486">
        <v>25.8</v>
      </c>
      <c r="O31" s="487"/>
      <c r="P31" s="488"/>
      <c r="Q31" s="176">
        <v>1624857</v>
      </c>
      <c r="R31" s="185">
        <v>13.2</v>
      </c>
      <c r="S31" s="185">
        <v>11.3</v>
      </c>
      <c r="T31" s="176">
        <v>194703</v>
      </c>
      <c r="U31" s="185">
        <v>1.6</v>
      </c>
      <c r="V31" s="185">
        <v>2</v>
      </c>
      <c r="W31" s="176">
        <v>646083</v>
      </c>
      <c r="X31" s="185">
        <v>5.3</v>
      </c>
      <c r="Y31" s="192">
        <v>3.4</v>
      </c>
      <c r="Z31" s="151"/>
    </row>
    <row r="32" spans="1:26" s="213" customFormat="1" ht="20.25" hidden="1" customHeight="1" outlineLevel="1">
      <c r="A32" s="30" t="s">
        <v>250</v>
      </c>
      <c r="B32" s="436">
        <v>13194680</v>
      </c>
      <c r="C32" s="438"/>
      <c r="D32" s="470">
        <v>100</v>
      </c>
      <c r="E32" s="471"/>
      <c r="F32" s="472"/>
      <c r="G32" s="48">
        <v>78.599999999999994</v>
      </c>
      <c r="H32" s="436">
        <v>2185451</v>
      </c>
      <c r="I32" s="437"/>
      <c r="J32" s="437"/>
      <c r="K32" s="470">
        <v>16.600000000000001</v>
      </c>
      <c r="L32" s="471"/>
      <c r="M32" s="472"/>
      <c r="N32" s="470">
        <v>24.7</v>
      </c>
      <c r="O32" s="471"/>
      <c r="P32" s="472"/>
      <c r="Q32" s="170">
        <v>1661441</v>
      </c>
      <c r="R32" s="41">
        <v>12.6</v>
      </c>
      <c r="S32" s="41">
        <v>12.9</v>
      </c>
      <c r="T32" s="170">
        <v>248287</v>
      </c>
      <c r="U32" s="41">
        <v>1.9</v>
      </c>
      <c r="V32" s="41">
        <v>2</v>
      </c>
      <c r="W32" s="170">
        <v>664995</v>
      </c>
      <c r="X32" s="41">
        <v>5</v>
      </c>
      <c r="Y32" s="56">
        <v>2.6</v>
      </c>
      <c r="Z32" s="67"/>
    </row>
    <row r="33" spans="1:26" s="213" customFormat="1" ht="20.25" hidden="1" customHeight="1" outlineLevel="1">
      <c r="A33" s="30" t="s">
        <v>227</v>
      </c>
      <c r="B33" s="436">
        <v>13423107</v>
      </c>
      <c r="C33" s="438"/>
      <c r="D33" s="470">
        <v>100</v>
      </c>
      <c r="E33" s="471"/>
      <c r="F33" s="472"/>
      <c r="G33" s="48">
        <v>78.2</v>
      </c>
      <c r="H33" s="436">
        <v>2168708</v>
      </c>
      <c r="I33" s="437"/>
      <c r="J33" s="437"/>
      <c r="K33" s="470">
        <v>16.2</v>
      </c>
      <c r="L33" s="471"/>
      <c r="M33" s="472"/>
      <c r="N33" s="470">
        <v>23.9</v>
      </c>
      <c r="O33" s="471"/>
      <c r="P33" s="472"/>
      <c r="Q33" s="170">
        <v>1738129</v>
      </c>
      <c r="R33" s="41">
        <v>12.9</v>
      </c>
      <c r="S33" s="41">
        <v>12.8</v>
      </c>
      <c r="T33" s="170">
        <v>238081</v>
      </c>
      <c r="U33" s="41">
        <v>1.8</v>
      </c>
      <c r="V33" s="41">
        <v>1.8</v>
      </c>
      <c r="W33" s="170">
        <v>666930</v>
      </c>
      <c r="X33" s="41">
        <v>5</v>
      </c>
      <c r="Y33" s="56">
        <v>2.6</v>
      </c>
      <c r="Z33" s="67"/>
    </row>
    <row r="34" spans="1:26" s="213" customFormat="1" ht="20.25" hidden="1" customHeight="1" outlineLevel="1">
      <c r="A34" s="30" t="s">
        <v>228</v>
      </c>
      <c r="B34" s="436">
        <v>11298830</v>
      </c>
      <c r="C34" s="438"/>
      <c r="D34" s="470">
        <v>100</v>
      </c>
      <c r="E34" s="471"/>
      <c r="F34" s="472"/>
      <c r="G34" s="48">
        <v>77.7</v>
      </c>
      <c r="H34" s="436">
        <v>1799781</v>
      </c>
      <c r="I34" s="437"/>
      <c r="J34" s="437"/>
      <c r="K34" s="470">
        <v>15.9</v>
      </c>
      <c r="L34" s="471"/>
      <c r="M34" s="472"/>
      <c r="N34" s="470">
        <v>22</v>
      </c>
      <c r="O34" s="471"/>
      <c r="P34" s="472"/>
      <c r="Q34" s="170">
        <v>1541565</v>
      </c>
      <c r="R34" s="41">
        <v>13.6</v>
      </c>
      <c r="S34" s="41">
        <v>13.1</v>
      </c>
      <c r="T34" s="170">
        <v>236236</v>
      </c>
      <c r="U34" s="41">
        <v>2.1</v>
      </c>
      <c r="V34" s="41">
        <v>1.7</v>
      </c>
      <c r="W34" s="170">
        <v>333022</v>
      </c>
      <c r="X34" s="41">
        <v>3</v>
      </c>
      <c r="Y34" s="56">
        <v>1.7</v>
      </c>
      <c r="Z34" s="67"/>
    </row>
    <row r="35" spans="1:26" s="213" customFormat="1" ht="20.25" hidden="1" customHeight="1" outlineLevel="1">
      <c r="A35" s="182" t="s">
        <v>229</v>
      </c>
      <c r="B35" s="500">
        <v>11940925</v>
      </c>
      <c r="C35" s="501"/>
      <c r="D35" s="473">
        <v>100</v>
      </c>
      <c r="E35" s="474"/>
      <c r="F35" s="475"/>
      <c r="G35" s="195">
        <v>77.900000000000006</v>
      </c>
      <c r="H35" s="500">
        <v>1804814</v>
      </c>
      <c r="I35" s="503"/>
      <c r="J35" s="503"/>
      <c r="K35" s="473">
        <v>15.1</v>
      </c>
      <c r="L35" s="474"/>
      <c r="M35" s="475"/>
      <c r="N35" s="473">
        <v>21.7</v>
      </c>
      <c r="O35" s="474"/>
      <c r="P35" s="475"/>
      <c r="Q35" s="172">
        <v>1672487</v>
      </c>
      <c r="R35" s="187">
        <v>14</v>
      </c>
      <c r="S35" s="187">
        <v>13.7</v>
      </c>
      <c r="T35" s="172">
        <v>266584</v>
      </c>
      <c r="U35" s="187">
        <v>2.2000000000000002</v>
      </c>
      <c r="V35" s="187">
        <v>2.2999999999999998</v>
      </c>
      <c r="W35" s="172">
        <v>346925</v>
      </c>
      <c r="X35" s="187">
        <v>2.9</v>
      </c>
      <c r="Y35" s="194">
        <v>1.8</v>
      </c>
      <c r="Z35" s="67"/>
    </row>
    <row r="36" spans="1:26" s="213" customFormat="1" ht="15" customHeight="1" collapsed="1">
      <c r="A36" s="181" t="s">
        <v>575</v>
      </c>
      <c r="B36" s="498">
        <v>11622285</v>
      </c>
      <c r="C36" s="499"/>
      <c r="D36" s="486">
        <v>100</v>
      </c>
      <c r="E36" s="487"/>
      <c r="F36" s="488"/>
      <c r="G36" s="193">
        <v>80.599999999999994</v>
      </c>
      <c r="H36" s="498">
        <v>1771623</v>
      </c>
      <c r="I36" s="502"/>
      <c r="J36" s="502"/>
      <c r="K36" s="486">
        <v>15.3</v>
      </c>
      <c r="L36" s="487"/>
      <c r="M36" s="488"/>
      <c r="N36" s="486">
        <v>21.9</v>
      </c>
      <c r="O36" s="487"/>
      <c r="P36" s="488"/>
      <c r="Q36" s="176">
        <v>1613762</v>
      </c>
      <c r="R36" s="185">
        <v>13.9</v>
      </c>
      <c r="S36" s="185">
        <v>13.9</v>
      </c>
      <c r="T36" s="176">
        <v>261123</v>
      </c>
      <c r="U36" s="185">
        <v>2.2999999999999998</v>
      </c>
      <c r="V36" s="185">
        <v>2.2000000000000002</v>
      </c>
      <c r="W36" s="176">
        <v>349555</v>
      </c>
      <c r="X36" s="185">
        <v>3</v>
      </c>
      <c r="Y36" s="192">
        <v>2</v>
      </c>
      <c r="Z36" s="67"/>
    </row>
    <row r="37" spans="1:26" s="213" customFormat="1" ht="20.100000000000001" customHeight="1">
      <c r="A37" s="30" t="s">
        <v>231</v>
      </c>
      <c r="B37" s="436">
        <v>11873985</v>
      </c>
      <c r="C37" s="438"/>
      <c r="D37" s="470">
        <v>100</v>
      </c>
      <c r="E37" s="471"/>
      <c r="F37" s="472"/>
      <c r="G37" s="48">
        <v>80.900000000000006</v>
      </c>
      <c r="H37" s="436">
        <v>1675557</v>
      </c>
      <c r="I37" s="437"/>
      <c r="J37" s="437"/>
      <c r="K37" s="470">
        <v>14.1</v>
      </c>
      <c r="L37" s="471"/>
      <c r="M37" s="472"/>
      <c r="N37" s="470">
        <v>20.7</v>
      </c>
      <c r="O37" s="471"/>
      <c r="P37" s="472"/>
      <c r="Q37" s="170">
        <v>1621872</v>
      </c>
      <c r="R37" s="41">
        <v>13.7</v>
      </c>
      <c r="S37" s="41">
        <v>14.3</v>
      </c>
      <c r="T37" s="170">
        <v>330495</v>
      </c>
      <c r="U37" s="41">
        <v>2.8</v>
      </c>
      <c r="V37" s="41">
        <v>2.2999999999999998</v>
      </c>
      <c r="W37" s="170">
        <v>597041</v>
      </c>
      <c r="X37" s="41">
        <v>5</v>
      </c>
      <c r="Y37" s="56">
        <v>2.9</v>
      </c>
      <c r="Z37" s="67"/>
    </row>
    <row r="38" spans="1:26" s="213" customFormat="1" ht="20.100000000000001" customHeight="1">
      <c r="A38" s="30" t="s">
        <v>232</v>
      </c>
      <c r="B38" s="436">
        <v>11399496</v>
      </c>
      <c r="C38" s="438"/>
      <c r="D38" s="470">
        <v>100</v>
      </c>
      <c r="E38" s="471"/>
      <c r="F38" s="472"/>
      <c r="G38" s="48">
        <v>88.4</v>
      </c>
      <c r="H38" s="436">
        <v>1640760</v>
      </c>
      <c r="I38" s="437"/>
      <c r="J38" s="437"/>
      <c r="K38" s="470">
        <v>14.4</v>
      </c>
      <c r="L38" s="471"/>
      <c r="M38" s="472"/>
      <c r="N38" s="470">
        <v>22.1</v>
      </c>
      <c r="O38" s="471"/>
      <c r="P38" s="472"/>
      <c r="Q38" s="170">
        <v>1515437</v>
      </c>
      <c r="R38" s="41">
        <v>13.3</v>
      </c>
      <c r="S38" s="41">
        <v>14.7</v>
      </c>
      <c r="T38" s="170">
        <v>257086</v>
      </c>
      <c r="U38" s="41">
        <v>2.2999999999999998</v>
      </c>
      <c r="V38" s="41">
        <v>2.2000000000000002</v>
      </c>
      <c r="W38" s="170">
        <v>649229</v>
      </c>
      <c r="X38" s="41">
        <v>5.7</v>
      </c>
      <c r="Y38" s="56">
        <v>3.3</v>
      </c>
      <c r="Z38" s="67"/>
    </row>
    <row r="39" spans="1:26" s="213" customFormat="1" ht="20.100000000000001" customHeight="1">
      <c r="A39" s="30" t="s">
        <v>233</v>
      </c>
      <c r="B39" s="436">
        <v>10329236</v>
      </c>
      <c r="C39" s="438"/>
      <c r="D39" s="470">
        <v>100</v>
      </c>
      <c r="E39" s="471"/>
      <c r="F39" s="472"/>
      <c r="G39" s="48">
        <v>88.4</v>
      </c>
      <c r="H39" s="436">
        <v>1619686</v>
      </c>
      <c r="I39" s="437"/>
      <c r="J39" s="437"/>
      <c r="K39" s="470">
        <v>15.7</v>
      </c>
      <c r="L39" s="471"/>
      <c r="M39" s="472"/>
      <c r="N39" s="470">
        <v>21.9</v>
      </c>
      <c r="O39" s="471"/>
      <c r="P39" s="472"/>
      <c r="Q39" s="170">
        <v>1491557</v>
      </c>
      <c r="R39" s="41">
        <v>14.4</v>
      </c>
      <c r="S39" s="41">
        <v>14.2</v>
      </c>
      <c r="T39" s="170">
        <v>273554</v>
      </c>
      <c r="U39" s="41">
        <v>2.6</v>
      </c>
      <c r="V39" s="41">
        <v>2.5</v>
      </c>
      <c r="W39" s="170">
        <v>624494</v>
      </c>
      <c r="X39" s="41">
        <v>6</v>
      </c>
      <c r="Y39" s="56">
        <v>3.1</v>
      </c>
      <c r="Z39" s="67"/>
    </row>
    <row r="40" spans="1:26" s="213" customFormat="1" ht="20.100000000000001" customHeight="1">
      <c r="A40" s="30" t="s">
        <v>234</v>
      </c>
      <c r="B40" s="436">
        <v>9979137</v>
      </c>
      <c r="C40" s="438"/>
      <c r="D40" s="470">
        <v>100</v>
      </c>
      <c r="E40" s="471"/>
      <c r="F40" s="472"/>
      <c r="G40" s="48">
        <v>87.8</v>
      </c>
      <c r="H40" s="436">
        <v>1598126</v>
      </c>
      <c r="I40" s="437"/>
      <c r="J40" s="437"/>
      <c r="K40" s="470">
        <v>16</v>
      </c>
      <c r="L40" s="471"/>
      <c r="M40" s="472"/>
      <c r="N40" s="470">
        <v>22.1</v>
      </c>
      <c r="O40" s="471"/>
      <c r="P40" s="472"/>
      <c r="Q40" s="170">
        <v>1449085</v>
      </c>
      <c r="R40" s="41">
        <v>14.5</v>
      </c>
      <c r="S40" s="41">
        <v>13</v>
      </c>
      <c r="T40" s="170">
        <v>281334</v>
      </c>
      <c r="U40" s="41">
        <v>2.8</v>
      </c>
      <c r="V40" s="41">
        <v>2.5</v>
      </c>
      <c r="W40" s="170">
        <v>586418</v>
      </c>
      <c r="X40" s="41">
        <v>5.9</v>
      </c>
      <c r="Y40" s="56">
        <v>3.2</v>
      </c>
      <c r="Z40" s="67"/>
    </row>
    <row r="41" spans="1:26" s="213" customFormat="1" ht="20.100000000000001" customHeight="1">
      <c r="A41" s="30" t="s">
        <v>474</v>
      </c>
      <c r="B41" s="436">
        <v>9740862</v>
      </c>
      <c r="C41" s="438"/>
      <c r="D41" s="470">
        <v>100</v>
      </c>
      <c r="E41" s="471"/>
      <c r="F41" s="472"/>
      <c r="G41" s="48">
        <v>90.5</v>
      </c>
      <c r="H41" s="436">
        <v>1581325</v>
      </c>
      <c r="I41" s="437"/>
      <c r="J41" s="437"/>
      <c r="K41" s="470">
        <v>16.2</v>
      </c>
      <c r="L41" s="471"/>
      <c r="M41" s="472"/>
      <c r="N41" s="470">
        <v>22.6</v>
      </c>
      <c r="O41" s="471"/>
      <c r="P41" s="472"/>
      <c r="Q41" s="170">
        <v>1472202</v>
      </c>
      <c r="R41" s="41">
        <v>15.1</v>
      </c>
      <c r="S41" s="41">
        <v>14</v>
      </c>
      <c r="T41" s="170">
        <v>259715</v>
      </c>
      <c r="U41" s="41">
        <v>2.7</v>
      </c>
      <c r="V41" s="41">
        <v>2.6</v>
      </c>
      <c r="W41" s="170">
        <v>622787</v>
      </c>
      <c r="X41" s="41">
        <v>6.4</v>
      </c>
      <c r="Y41" s="56">
        <v>3.5</v>
      </c>
      <c r="Z41" s="67"/>
    </row>
    <row r="42" spans="1:26" s="213" customFormat="1" ht="20.100000000000001" customHeight="1">
      <c r="A42" s="30" t="s">
        <v>475</v>
      </c>
      <c r="B42" s="436">
        <v>9532584</v>
      </c>
      <c r="C42" s="438"/>
      <c r="D42" s="470">
        <v>100</v>
      </c>
      <c r="E42" s="471"/>
      <c r="F42" s="472"/>
      <c r="G42" s="48">
        <v>89.1</v>
      </c>
      <c r="H42" s="436">
        <v>1504378</v>
      </c>
      <c r="I42" s="437"/>
      <c r="J42" s="437"/>
      <c r="K42" s="470">
        <v>15.8</v>
      </c>
      <c r="L42" s="471"/>
      <c r="M42" s="472"/>
      <c r="N42" s="470">
        <v>21.4</v>
      </c>
      <c r="O42" s="471"/>
      <c r="P42" s="472"/>
      <c r="Q42" s="170">
        <v>1403656</v>
      </c>
      <c r="R42" s="41">
        <v>14.7</v>
      </c>
      <c r="S42" s="41">
        <v>13.7</v>
      </c>
      <c r="T42" s="170">
        <v>303431</v>
      </c>
      <c r="U42" s="41">
        <v>3.2</v>
      </c>
      <c r="V42" s="41">
        <v>1.8</v>
      </c>
      <c r="W42" s="170">
        <v>633165</v>
      </c>
      <c r="X42" s="41">
        <v>6.6</v>
      </c>
      <c r="Y42" s="56">
        <v>3.5</v>
      </c>
      <c r="Z42" s="67"/>
    </row>
    <row r="43" spans="1:26" s="213" customFormat="1" ht="20.100000000000001" customHeight="1">
      <c r="A43" s="30" t="s">
        <v>476</v>
      </c>
      <c r="B43" s="436">
        <v>10899208</v>
      </c>
      <c r="C43" s="438"/>
      <c r="D43" s="470">
        <v>100</v>
      </c>
      <c r="E43" s="471"/>
      <c r="F43" s="472"/>
      <c r="G43" s="48">
        <v>84.6</v>
      </c>
      <c r="H43" s="436">
        <v>1467945</v>
      </c>
      <c r="I43" s="437"/>
      <c r="J43" s="437"/>
      <c r="K43" s="470">
        <v>13.5</v>
      </c>
      <c r="L43" s="471"/>
      <c r="M43" s="472"/>
      <c r="N43" s="470">
        <v>21</v>
      </c>
      <c r="O43" s="471"/>
      <c r="P43" s="472"/>
      <c r="Q43" s="170">
        <v>1367904</v>
      </c>
      <c r="R43" s="41">
        <v>12.6</v>
      </c>
      <c r="S43" s="41">
        <v>12.4</v>
      </c>
      <c r="T43" s="170">
        <v>275860</v>
      </c>
      <c r="U43" s="41">
        <v>2.5</v>
      </c>
      <c r="V43" s="41">
        <v>1.3</v>
      </c>
      <c r="W43" s="170">
        <v>657743</v>
      </c>
      <c r="X43" s="41">
        <v>6</v>
      </c>
      <c r="Y43" s="56">
        <v>3.5</v>
      </c>
      <c r="Z43" s="67"/>
    </row>
    <row r="44" spans="1:26" s="213" customFormat="1" ht="20.100000000000001" customHeight="1">
      <c r="A44" s="30" t="s">
        <v>477</v>
      </c>
      <c r="B44" s="436">
        <v>11783123</v>
      </c>
      <c r="C44" s="438"/>
      <c r="D44" s="470">
        <v>100</v>
      </c>
      <c r="E44" s="471"/>
      <c r="F44" s="472"/>
      <c r="G44" s="48">
        <v>80.5</v>
      </c>
      <c r="H44" s="436">
        <v>1564403</v>
      </c>
      <c r="I44" s="437"/>
      <c r="J44" s="437"/>
      <c r="K44" s="470">
        <v>13.3</v>
      </c>
      <c r="L44" s="471"/>
      <c r="M44" s="472"/>
      <c r="N44" s="470">
        <v>21.2</v>
      </c>
      <c r="O44" s="471"/>
      <c r="P44" s="472"/>
      <c r="Q44" s="170">
        <v>1448935</v>
      </c>
      <c r="R44" s="41">
        <v>12.3</v>
      </c>
      <c r="S44" s="41">
        <v>12</v>
      </c>
      <c r="T44" s="170">
        <v>296273</v>
      </c>
      <c r="U44" s="41">
        <v>2.5</v>
      </c>
      <c r="V44" s="41">
        <v>1.3</v>
      </c>
      <c r="W44" s="170">
        <v>869201</v>
      </c>
      <c r="X44" s="41">
        <v>7.4</v>
      </c>
      <c r="Y44" s="56">
        <v>3.7</v>
      </c>
      <c r="Z44" s="67"/>
    </row>
    <row r="45" spans="1:26" s="213" customFormat="1" ht="20.100000000000001" customHeight="1">
      <c r="A45" s="30" t="s">
        <v>478</v>
      </c>
      <c r="B45" s="436">
        <v>10876847</v>
      </c>
      <c r="C45" s="438"/>
      <c r="D45" s="470">
        <v>100</v>
      </c>
      <c r="E45" s="471"/>
      <c r="F45" s="472"/>
      <c r="G45" s="48">
        <v>81.099999999999994</v>
      </c>
      <c r="H45" s="436">
        <v>1453902</v>
      </c>
      <c r="I45" s="437"/>
      <c r="J45" s="437"/>
      <c r="K45" s="470">
        <v>13.4</v>
      </c>
      <c r="L45" s="471"/>
      <c r="M45" s="472"/>
      <c r="N45" s="470">
        <v>20.100000000000001</v>
      </c>
      <c r="O45" s="471"/>
      <c r="P45" s="472"/>
      <c r="Q45" s="170">
        <v>1556973</v>
      </c>
      <c r="R45" s="41">
        <v>14.3</v>
      </c>
      <c r="S45" s="41">
        <v>13.8</v>
      </c>
      <c r="T45" s="170">
        <v>332753</v>
      </c>
      <c r="U45" s="41">
        <v>3.1</v>
      </c>
      <c r="V45" s="41">
        <v>1.5</v>
      </c>
      <c r="W45" s="170">
        <v>915448</v>
      </c>
      <c r="X45" s="41">
        <v>8.4</v>
      </c>
      <c r="Y45" s="56">
        <v>3.9</v>
      </c>
      <c r="Z45" s="67"/>
    </row>
    <row r="46" spans="1:26" s="213" customFormat="1" ht="20.100000000000001" customHeight="1">
      <c r="A46" s="30" t="s">
        <v>576</v>
      </c>
      <c r="B46" s="436">
        <v>9848008</v>
      </c>
      <c r="C46" s="438"/>
      <c r="D46" s="470">
        <v>100</v>
      </c>
      <c r="E46" s="471"/>
      <c r="F46" s="472"/>
      <c r="G46" s="48">
        <v>76.5</v>
      </c>
      <c r="H46" s="436">
        <v>1449164</v>
      </c>
      <c r="I46" s="437"/>
      <c r="J46" s="437"/>
      <c r="K46" s="470">
        <v>14.7</v>
      </c>
      <c r="L46" s="471"/>
      <c r="M46" s="472"/>
      <c r="N46" s="470">
        <v>19.5</v>
      </c>
      <c r="O46" s="471"/>
      <c r="P46" s="472"/>
      <c r="Q46" s="170">
        <v>1444101</v>
      </c>
      <c r="R46" s="41">
        <v>14.7</v>
      </c>
      <c r="S46" s="41">
        <v>12.7</v>
      </c>
      <c r="T46" s="170">
        <v>343973</v>
      </c>
      <c r="U46" s="41">
        <v>3.5</v>
      </c>
      <c r="V46" s="41">
        <v>1.6</v>
      </c>
      <c r="W46" s="170">
        <v>961133</v>
      </c>
      <c r="X46" s="41">
        <v>9.6999999999999993</v>
      </c>
      <c r="Y46" s="56">
        <v>4.2</v>
      </c>
      <c r="Z46" s="67"/>
    </row>
    <row r="47" spans="1:26" s="213" customFormat="1" ht="20.100000000000001" customHeight="1">
      <c r="A47" s="30" t="s">
        <v>577</v>
      </c>
      <c r="B47" s="436">
        <v>10302071</v>
      </c>
      <c r="C47" s="438"/>
      <c r="D47" s="470">
        <v>100</v>
      </c>
      <c r="E47" s="471"/>
      <c r="F47" s="472"/>
      <c r="G47" s="48">
        <v>77.900000000000006</v>
      </c>
      <c r="H47" s="436">
        <v>1459589</v>
      </c>
      <c r="I47" s="437"/>
      <c r="J47" s="437"/>
      <c r="K47" s="470">
        <v>14.2</v>
      </c>
      <c r="L47" s="471"/>
      <c r="M47" s="472"/>
      <c r="N47" s="470">
        <v>19.8</v>
      </c>
      <c r="O47" s="471"/>
      <c r="P47" s="472"/>
      <c r="Q47" s="170">
        <v>1537549</v>
      </c>
      <c r="R47" s="41">
        <v>14.9</v>
      </c>
      <c r="S47" s="41">
        <v>13.8</v>
      </c>
      <c r="T47" s="170">
        <v>369868</v>
      </c>
      <c r="U47" s="41">
        <v>3.6</v>
      </c>
      <c r="V47" s="41">
        <v>2</v>
      </c>
      <c r="W47" s="170">
        <v>990504</v>
      </c>
      <c r="X47" s="41">
        <v>9.6</v>
      </c>
      <c r="Y47" s="56">
        <v>4.2</v>
      </c>
      <c r="Z47" s="67"/>
    </row>
    <row r="48" spans="1:26" s="213" customFormat="1" ht="20.100000000000001" customHeight="1">
      <c r="A48" s="30" t="s">
        <v>578</v>
      </c>
      <c r="B48" s="436">
        <v>10442201</v>
      </c>
      <c r="C48" s="438"/>
      <c r="D48" s="470">
        <v>100</v>
      </c>
      <c r="E48" s="471"/>
      <c r="F48" s="472"/>
      <c r="G48" s="48">
        <v>77.900000000000006</v>
      </c>
      <c r="H48" s="436">
        <v>1422029</v>
      </c>
      <c r="I48" s="437"/>
      <c r="J48" s="437"/>
      <c r="K48" s="470">
        <v>13.6</v>
      </c>
      <c r="L48" s="471"/>
      <c r="M48" s="472"/>
      <c r="N48" s="470">
        <v>19</v>
      </c>
      <c r="O48" s="471"/>
      <c r="P48" s="472"/>
      <c r="Q48" s="170">
        <v>1610525</v>
      </c>
      <c r="R48" s="41">
        <v>15.4</v>
      </c>
      <c r="S48" s="41">
        <v>14.7</v>
      </c>
      <c r="T48" s="170">
        <v>432122</v>
      </c>
      <c r="U48" s="41">
        <v>4.0999999999999996</v>
      </c>
      <c r="V48" s="41">
        <v>2.5</v>
      </c>
      <c r="W48" s="170">
        <v>1069529</v>
      </c>
      <c r="X48" s="41">
        <v>10.199999999999999</v>
      </c>
      <c r="Y48" s="56">
        <v>3.9</v>
      </c>
      <c r="Z48" s="67"/>
    </row>
    <row r="49" spans="1:28" s="213" customFormat="1" ht="20.100000000000001" customHeight="1">
      <c r="A49" s="30" t="s">
        <v>579</v>
      </c>
      <c r="B49" s="436">
        <v>10338682</v>
      </c>
      <c r="C49" s="438"/>
      <c r="D49" s="470">
        <v>100</v>
      </c>
      <c r="E49" s="471"/>
      <c r="F49" s="472"/>
      <c r="G49" s="48">
        <v>75.900000000000006</v>
      </c>
      <c r="H49" s="436">
        <v>1464747</v>
      </c>
      <c r="I49" s="437"/>
      <c r="J49" s="437"/>
      <c r="K49" s="470">
        <v>14.2</v>
      </c>
      <c r="L49" s="471"/>
      <c r="M49" s="472"/>
      <c r="N49" s="470">
        <v>19</v>
      </c>
      <c r="O49" s="471"/>
      <c r="P49" s="472"/>
      <c r="Q49" s="170">
        <v>1611326</v>
      </c>
      <c r="R49" s="41">
        <v>15.6</v>
      </c>
      <c r="S49" s="41">
        <v>14.2</v>
      </c>
      <c r="T49" s="170">
        <v>398471</v>
      </c>
      <c r="U49" s="41">
        <v>3.8</v>
      </c>
      <c r="V49" s="41">
        <v>2.7</v>
      </c>
      <c r="W49" s="170">
        <v>1000147</v>
      </c>
      <c r="X49" s="41">
        <v>9.6999999999999993</v>
      </c>
      <c r="Y49" s="56">
        <v>4.0999999999999996</v>
      </c>
      <c r="Z49" s="67"/>
    </row>
    <row r="50" spans="1:28" s="213" customFormat="1" ht="20.100000000000001" customHeight="1">
      <c r="A50" s="30" t="s">
        <v>580</v>
      </c>
      <c r="B50" s="436">
        <v>11282996</v>
      </c>
      <c r="C50" s="438"/>
      <c r="D50" s="470">
        <v>100</v>
      </c>
      <c r="E50" s="471"/>
      <c r="F50" s="472"/>
      <c r="G50" s="48">
        <v>77.8</v>
      </c>
      <c r="H50" s="436">
        <v>1438342</v>
      </c>
      <c r="I50" s="437"/>
      <c r="J50" s="437"/>
      <c r="K50" s="470">
        <v>12.8</v>
      </c>
      <c r="L50" s="471"/>
      <c r="M50" s="472"/>
      <c r="N50" s="470">
        <v>18.600000000000001</v>
      </c>
      <c r="O50" s="471"/>
      <c r="P50" s="472"/>
      <c r="Q50" s="170">
        <v>1724646</v>
      </c>
      <c r="R50" s="41">
        <v>15.3</v>
      </c>
      <c r="S50" s="41">
        <v>15.4</v>
      </c>
      <c r="T50" s="170">
        <v>403834</v>
      </c>
      <c r="U50" s="41">
        <v>3.6</v>
      </c>
      <c r="V50" s="41">
        <v>2.8</v>
      </c>
      <c r="W50" s="170">
        <v>1009043</v>
      </c>
      <c r="X50" s="41">
        <v>9</v>
      </c>
      <c r="Y50" s="56">
        <v>4.0999999999999996</v>
      </c>
      <c r="Z50" s="67"/>
    </row>
    <row r="51" spans="1:28" s="213" customFormat="1" ht="20.100000000000001" customHeight="1" thickBot="1">
      <c r="A51" s="31" t="s">
        <v>581</v>
      </c>
      <c r="B51" s="440">
        <v>11343468</v>
      </c>
      <c r="C51" s="442"/>
      <c r="D51" s="483">
        <v>100</v>
      </c>
      <c r="E51" s="484"/>
      <c r="F51" s="485"/>
      <c r="G51" s="166">
        <v>78.400000000000006</v>
      </c>
      <c r="H51" s="440">
        <v>1394116</v>
      </c>
      <c r="I51" s="441"/>
      <c r="J51" s="441"/>
      <c r="K51" s="483">
        <v>12.3</v>
      </c>
      <c r="L51" s="484"/>
      <c r="M51" s="485"/>
      <c r="N51" s="483">
        <v>18.899999999999999</v>
      </c>
      <c r="O51" s="484"/>
      <c r="P51" s="485"/>
      <c r="Q51" s="119">
        <v>1650556</v>
      </c>
      <c r="R51" s="43">
        <v>14.5</v>
      </c>
      <c r="S51" s="43">
        <v>15.5</v>
      </c>
      <c r="T51" s="119">
        <v>370935</v>
      </c>
      <c r="U51" s="43">
        <v>3.3</v>
      </c>
      <c r="V51" s="43">
        <v>2.9</v>
      </c>
      <c r="W51" s="119">
        <v>1013373</v>
      </c>
      <c r="X51" s="43">
        <v>8.9</v>
      </c>
      <c r="Y51" s="57">
        <v>4.4000000000000004</v>
      </c>
      <c r="Z51" s="67"/>
    </row>
    <row r="52" spans="1:28" ht="15" customHeight="1" thickBot="1">
      <c r="Y52" s="199"/>
    </row>
    <row r="53" spans="1:28" ht="14.25" customHeight="1">
      <c r="A53" s="464" t="s">
        <v>235</v>
      </c>
      <c r="B53" s="479" t="s">
        <v>104</v>
      </c>
      <c r="C53" s="480"/>
      <c r="D53" s="480"/>
      <c r="E53" s="480"/>
      <c r="F53" s="481"/>
      <c r="G53" s="507" t="s">
        <v>105</v>
      </c>
      <c r="H53" s="507"/>
      <c r="I53" s="507"/>
      <c r="J53" s="507"/>
      <c r="K53" s="507"/>
      <c r="L53" s="507" t="s">
        <v>320</v>
      </c>
      <c r="M53" s="507"/>
      <c r="N53" s="507"/>
      <c r="O53" s="507"/>
      <c r="P53" s="507"/>
      <c r="Q53" s="467" t="s">
        <v>106</v>
      </c>
      <c r="R53" s="467"/>
      <c r="S53" s="467"/>
      <c r="T53" s="467" t="s">
        <v>107</v>
      </c>
      <c r="U53" s="467"/>
      <c r="V53" s="468"/>
      <c r="W53" s="448" t="s">
        <v>112</v>
      </c>
      <c r="X53" s="448"/>
      <c r="Y53" s="449"/>
    </row>
    <row r="54" spans="1:28" ht="13.5" customHeight="1">
      <c r="A54" s="465"/>
      <c r="B54" s="458"/>
      <c r="C54" s="482"/>
      <c r="D54" s="482"/>
      <c r="E54" s="482"/>
      <c r="F54" s="459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452"/>
      <c r="R54" s="452"/>
      <c r="S54" s="452"/>
      <c r="T54" s="452"/>
      <c r="U54" s="452"/>
      <c r="V54" s="469"/>
      <c r="W54" s="450"/>
      <c r="X54" s="450"/>
      <c r="Y54" s="451"/>
    </row>
    <row r="55" spans="1:28" ht="13.5" customHeight="1">
      <c r="A55" s="465"/>
      <c r="B55" s="452" t="s">
        <v>99</v>
      </c>
      <c r="C55" s="454" t="s">
        <v>100</v>
      </c>
      <c r="D55" s="455"/>
      <c r="E55" s="496" t="s">
        <v>511</v>
      </c>
      <c r="F55" s="497"/>
      <c r="G55" s="454" t="s">
        <v>513</v>
      </c>
      <c r="H55" s="455"/>
      <c r="I55" s="452" t="s">
        <v>100</v>
      </c>
      <c r="J55" s="496" t="s">
        <v>511</v>
      </c>
      <c r="K55" s="497"/>
      <c r="L55" s="454" t="s">
        <v>99</v>
      </c>
      <c r="M55" s="491"/>
      <c r="N55" s="455"/>
      <c r="O55" s="454" t="s">
        <v>510</v>
      </c>
      <c r="P55" s="455"/>
      <c r="Q55" s="452" t="s">
        <v>99</v>
      </c>
      <c r="R55" s="452" t="s">
        <v>100</v>
      </c>
      <c r="S55" s="201" t="s">
        <v>98</v>
      </c>
      <c r="T55" s="452" t="s">
        <v>99</v>
      </c>
      <c r="U55" s="452" t="s">
        <v>100</v>
      </c>
      <c r="V55" s="201" t="s">
        <v>98</v>
      </c>
      <c r="W55" s="452" t="s">
        <v>99</v>
      </c>
      <c r="X55" s="452" t="s">
        <v>100</v>
      </c>
      <c r="Y55" s="202" t="s">
        <v>98</v>
      </c>
    </row>
    <row r="56" spans="1:28" ht="13.5" customHeight="1">
      <c r="A56" s="465"/>
      <c r="B56" s="453"/>
      <c r="C56" s="456"/>
      <c r="D56" s="457"/>
      <c r="E56" s="462" t="s">
        <v>512</v>
      </c>
      <c r="F56" s="463"/>
      <c r="G56" s="456"/>
      <c r="H56" s="457"/>
      <c r="I56" s="453"/>
      <c r="J56" s="462" t="s">
        <v>512</v>
      </c>
      <c r="K56" s="463"/>
      <c r="L56" s="456"/>
      <c r="M56" s="492"/>
      <c r="N56" s="457"/>
      <c r="O56" s="456"/>
      <c r="P56" s="457"/>
      <c r="Q56" s="453"/>
      <c r="R56" s="453"/>
      <c r="S56" s="204" t="s">
        <v>101</v>
      </c>
      <c r="T56" s="453"/>
      <c r="U56" s="453"/>
      <c r="V56" s="204" t="s">
        <v>101</v>
      </c>
      <c r="W56" s="453"/>
      <c r="X56" s="453"/>
      <c r="Y56" s="205" t="s">
        <v>101</v>
      </c>
    </row>
    <row r="57" spans="1:28" ht="13.5" customHeight="1">
      <c r="A57" s="466"/>
      <c r="B57" s="453"/>
      <c r="C57" s="458"/>
      <c r="D57" s="459"/>
      <c r="E57" s="460" t="s">
        <v>246</v>
      </c>
      <c r="F57" s="461"/>
      <c r="G57" s="458"/>
      <c r="H57" s="459"/>
      <c r="I57" s="453"/>
      <c r="J57" s="460" t="s">
        <v>246</v>
      </c>
      <c r="K57" s="461"/>
      <c r="L57" s="458"/>
      <c r="M57" s="482"/>
      <c r="N57" s="459"/>
      <c r="O57" s="458"/>
      <c r="P57" s="459"/>
      <c r="Q57" s="453"/>
      <c r="R57" s="453"/>
      <c r="S57" s="207" t="s">
        <v>246</v>
      </c>
      <c r="T57" s="453"/>
      <c r="U57" s="453"/>
      <c r="V57" s="207" t="s">
        <v>246</v>
      </c>
      <c r="W57" s="453"/>
      <c r="X57" s="453"/>
      <c r="Y57" s="208" t="s">
        <v>246</v>
      </c>
    </row>
    <row r="58" spans="1:28" ht="7.5" customHeight="1">
      <c r="A58" s="215"/>
      <c r="B58" s="211" t="s">
        <v>16</v>
      </c>
      <c r="C58" s="493" t="s">
        <v>81</v>
      </c>
      <c r="D58" s="495"/>
      <c r="E58" s="493" t="s">
        <v>81</v>
      </c>
      <c r="F58" s="495"/>
      <c r="G58" s="493" t="s">
        <v>16</v>
      </c>
      <c r="H58" s="495"/>
      <c r="I58" s="211" t="s">
        <v>81</v>
      </c>
      <c r="J58" s="493" t="s">
        <v>81</v>
      </c>
      <c r="K58" s="495"/>
      <c r="L58" s="493" t="s">
        <v>16</v>
      </c>
      <c r="M58" s="494"/>
      <c r="N58" s="494"/>
      <c r="O58" s="493" t="s">
        <v>81</v>
      </c>
      <c r="P58" s="495"/>
      <c r="Q58" s="211" t="s">
        <v>108</v>
      </c>
      <c r="R58" s="211" t="s">
        <v>81</v>
      </c>
      <c r="S58" s="211" t="s">
        <v>103</v>
      </c>
      <c r="T58" s="211" t="s">
        <v>16</v>
      </c>
      <c r="U58" s="211" t="s">
        <v>81</v>
      </c>
      <c r="V58" s="210" t="s">
        <v>81</v>
      </c>
      <c r="W58" s="211" t="s">
        <v>80</v>
      </c>
      <c r="X58" s="211" t="s">
        <v>81</v>
      </c>
      <c r="Y58" s="212" t="s">
        <v>115</v>
      </c>
    </row>
    <row r="59" spans="1:28" s="213" customFormat="1" ht="21" hidden="1" customHeight="1" outlineLevel="1">
      <c r="A59" s="181" t="s">
        <v>223</v>
      </c>
      <c r="B59" s="176">
        <v>349821</v>
      </c>
      <c r="C59" s="486">
        <v>11.6</v>
      </c>
      <c r="D59" s="488"/>
      <c r="E59" s="486">
        <v>20.2</v>
      </c>
      <c r="F59" s="488"/>
      <c r="G59" s="498">
        <v>98603</v>
      </c>
      <c r="H59" s="499"/>
      <c r="I59" s="185">
        <v>3.3</v>
      </c>
      <c r="J59" s="486">
        <v>5.3</v>
      </c>
      <c r="K59" s="488"/>
      <c r="L59" s="498">
        <v>88680</v>
      </c>
      <c r="M59" s="502"/>
      <c r="N59" s="502"/>
      <c r="O59" s="486">
        <v>3</v>
      </c>
      <c r="P59" s="488"/>
      <c r="Q59" s="176">
        <v>59067</v>
      </c>
      <c r="R59" s="185">
        <v>2</v>
      </c>
      <c r="S59" s="176" t="s">
        <v>252</v>
      </c>
      <c r="T59" s="176">
        <v>52657</v>
      </c>
      <c r="U59" s="185">
        <v>1.8</v>
      </c>
      <c r="V59" s="216" t="s">
        <v>88</v>
      </c>
      <c r="W59" s="176">
        <v>1728004</v>
      </c>
      <c r="X59" s="185">
        <v>57.7</v>
      </c>
      <c r="Y59" s="192">
        <v>80.3</v>
      </c>
      <c r="Z59" s="67"/>
      <c r="AA59" s="68"/>
      <c r="AB59" s="67"/>
    </row>
    <row r="60" spans="1:28" s="213" customFormat="1" ht="21" hidden="1" customHeight="1" outlineLevel="1">
      <c r="A60" s="30" t="s">
        <v>236</v>
      </c>
      <c r="B60" s="170">
        <v>385392</v>
      </c>
      <c r="C60" s="470">
        <v>10.8</v>
      </c>
      <c r="D60" s="472"/>
      <c r="E60" s="470">
        <v>20</v>
      </c>
      <c r="F60" s="472"/>
      <c r="G60" s="436">
        <v>120288</v>
      </c>
      <c r="H60" s="438"/>
      <c r="I60" s="41">
        <v>3.3</v>
      </c>
      <c r="J60" s="470">
        <v>5.7</v>
      </c>
      <c r="K60" s="472"/>
      <c r="L60" s="436">
        <v>216075</v>
      </c>
      <c r="M60" s="437"/>
      <c r="N60" s="437"/>
      <c r="O60" s="470">
        <v>6</v>
      </c>
      <c r="P60" s="472"/>
      <c r="Q60" s="170">
        <v>89904</v>
      </c>
      <c r="R60" s="41">
        <v>2.5</v>
      </c>
      <c r="S60" s="176" t="s">
        <v>252</v>
      </c>
      <c r="T60" s="170">
        <v>64406</v>
      </c>
      <c r="U60" s="41">
        <v>1.8</v>
      </c>
      <c r="V60" s="196" t="s">
        <v>88</v>
      </c>
      <c r="W60" s="170">
        <v>2172297</v>
      </c>
      <c r="X60" s="41">
        <v>60.7</v>
      </c>
      <c r="Y60" s="56">
        <v>79.400000000000006</v>
      </c>
      <c r="Z60" s="67"/>
      <c r="AA60" s="68"/>
      <c r="AB60" s="67"/>
    </row>
    <row r="61" spans="1:28" s="213" customFormat="1" ht="21" hidden="1" customHeight="1" outlineLevel="1">
      <c r="A61" s="30" t="s">
        <v>124</v>
      </c>
      <c r="B61" s="170">
        <v>463059</v>
      </c>
      <c r="C61" s="470">
        <v>11.5</v>
      </c>
      <c r="D61" s="472"/>
      <c r="E61" s="470">
        <v>19.600000000000001</v>
      </c>
      <c r="F61" s="472"/>
      <c r="G61" s="436">
        <v>172277</v>
      </c>
      <c r="H61" s="438"/>
      <c r="I61" s="41">
        <v>4.3</v>
      </c>
      <c r="J61" s="470">
        <v>6.8</v>
      </c>
      <c r="K61" s="472"/>
      <c r="L61" s="436">
        <v>113552</v>
      </c>
      <c r="M61" s="437"/>
      <c r="N61" s="437"/>
      <c r="O61" s="470">
        <v>2.8</v>
      </c>
      <c r="P61" s="472"/>
      <c r="Q61" s="170">
        <v>103698</v>
      </c>
      <c r="R61" s="41">
        <v>2.6</v>
      </c>
      <c r="S61" s="176" t="s">
        <v>252</v>
      </c>
      <c r="T61" s="170">
        <v>74601</v>
      </c>
      <c r="U61" s="41">
        <v>1.8</v>
      </c>
      <c r="V61" s="196" t="s">
        <v>88</v>
      </c>
      <c r="W61" s="170">
        <v>2414732</v>
      </c>
      <c r="X61" s="41">
        <v>60</v>
      </c>
      <c r="Y61" s="56">
        <v>79.3</v>
      </c>
      <c r="Z61" s="67"/>
      <c r="AA61" s="68"/>
      <c r="AB61" s="67"/>
    </row>
    <row r="62" spans="1:28" s="213" customFormat="1" ht="21" hidden="1" customHeight="1" outlineLevel="1">
      <c r="A62" s="30" t="s">
        <v>125</v>
      </c>
      <c r="B62" s="170">
        <v>516463</v>
      </c>
      <c r="C62" s="470">
        <v>10</v>
      </c>
      <c r="D62" s="472"/>
      <c r="E62" s="470">
        <v>18</v>
      </c>
      <c r="F62" s="472"/>
      <c r="G62" s="436">
        <v>215840</v>
      </c>
      <c r="H62" s="438"/>
      <c r="I62" s="41">
        <v>4.2</v>
      </c>
      <c r="J62" s="470">
        <v>8</v>
      </c>
      <c r="K62" s="472"/>
      <c r="L62" s="436">
        <v>236050</v>
      </c>
      <c r="M62" s="437"/>
      <c r="N62" s="437"/>
      <c r="O62" s="470">
        <v>4.5999999999999996</v>
      </c>
      <c r="P62" s="472"/>
      <c r="Q62" s="170">
        <v>137948</v>
      </c>
      <c r="R62" s="41">
        <v>2.7</v>
      </c>
      <c r="S62" s="176" t="s">
        <v>252</v>
      </c>
      <c r="T62" s="170">
        <v>118392</v>
      </c>
      <c r="U62" s="41">
        <v>2.2999999999999998</v>
      </c>
      <c r="V62" s="196" t="s">
        <v>88</v>
      </c>
      <c r="W62" s="170">
        <v>2834523</v>
      </c>
      <c r="X62" s="41">
        <v>55.1</v>
      </c>
      <c r="Y62" s="56">
        <v>75.5</v>
      </c>
      <c r="Z62" s="67"/>
      <c r="AA62" s="68"/>
      <c r="AB62" s="67"/>
    </row>
    <row r="63" spans="1:28" s="213" customFormat="1" ht="21" hidden="1" customHeight="1" outlineLevel="1">
      <c r="A63" s="30" t="s">
        <v>126</v>
      </c>
      <c r="B63" s="170">
        <v>562564</v>
      </c>
      <c r="C63" s="470">
        <v>11.5</v>
      </c>
      <c r="D63" s="472"/>
      <c r="E63" s="470">
        <v>17.5</v>
      </c>
      <c r="F63" s="472"/>
      <c r="G63" s="436">
        <v>269214</v>
      </c>
      <c r="H63" s="438"/>
      <c r="I63" s="41">
        <v>5.5</v>
      </c>
      <c r="J63" s="470">
        <v>8.9</v>
      </c>
      <c r="K63" s="472"/>
      <c r="L63" s="436">
        <v>213576</v>
      </c>
      <c r="M63" s="437"/>
      <c r="N63" s="437"/>
      <c r="O63" s="470">
        <v>4.4000000000000004</v>
      </c>
      <c r="P63" s="472"/>
      <c r="Q63" s="170">
        <v>126785</v>
      </c>
      <c r="R63" s="41">
        <v>2.6</v>
      </c>
      <c r="S63" s="176" t="s">
        <v>252</v>
      </c>
      <c r="T63" s="170">
        <v>195184</v>
      </c>
      <c r="U63" s="41">
        <v>4</v>
      </c>
      <c r="V63" s="196" t="s">
        <v>88</v>
      </c>
      <c r="W63" s="170">
        <v>3265058</v>
      </c>
      <c r="X63" s="41">
        <v>66.900000000000006</v>
      </c>
      <c r="Y63" s="56">
        <v>77.099999999999994</v>
      </c>
      <c r="Z63" s="67"/>
      <c r="AA63" s="68"/>
      <c r="AB63" s="67"/>
    </row>
    <row r="64" spans="1:28" s="213" customFormat="1" ht="21" hidden="1" customHeight="1" outlineLevel="1">
      <c r="A64" s="30" t="s">
        <v>127</v>
      </c>
      <c r="B64" s="170">
        <v>694668</v>
      </c>
      <c r="C64" s="470">
        <v>11.8</v>
      </c>
      <c r="D64" s="472"/>
      <c r="E64" s="470">
        <v>17.600000000000001</v>
      </c>
      <c r="F64" s="472"/>
      <c r="G64" s="436">
        <v>334720</v>
      </c>
      <c r="H64" s="438"/>
      <c r="I64" s="41">
        <v>5.7</v>
      </c>
      <c r="J64" s="470">
        <v>10</v>
      </c>
      <c r="K64" s="472"/>
      <c r="L64" s="436">
        <v>264604</v>
      </c>
      <c r="M64" s="437"/>
      <c r="N64" s="437"/>
      <c r="O64" s="470">
        <v>4.5</v>
      </c>
      <c r="P64" s="472"/>
      <c r="Q64" s="170">
        <v>153505</v>
      </c>
      <c r="R64" s="41">
        <v>2.6</v>
      </c>
      <c r="S64" s="176" t="s">
        <v>252</v>
      </c>
      <c r="T64" s="170">
        <v>292149</v>
      </c>
      <c r="U64" s="41">
        <v>5</v>
      </c>
      <c r="V64" s="196" t="s">
        <v>88</v>
      </c>
      <c r="W64" s="170">
        <v>3737716</v>
      </c>
      <c r="X64" s="41">
        <v>63.7</v>
      </c>
      <c r="Y64" s="56">
        <v>76.5</v>
      </c>
      <c r="Z64" s="67"/>
      <c r="AA64" s="68"/>
      <c r="AB64" s="67"/>
    </row>
    <row r="65" spans="1:28" s="213" customFormat="1" ht="21" hidden="1" customHeight="1" outlineLevel="1">
      <c r="A65" s="30" t="s">
        <v>128</v>
      </c>
      <c r="B65" s="170">
        <v>715535</v>
      </c>
      <c r="C65" s="470">
        <v>10.9</v>
      </c>
      <c r="D65" s="472"/>
      <c r="E65" s="470">
        <v>16.3</v>
      </c>
      <c r="F65" s="472"/>
      <c r="G65" s="436">
        <v>423359</v>
      </c>
      <c r="H65" s="438"/>
      <c r="I65" s="41">
        <v>6.5</v>
      </c>
      <c r="J65" s="470">
        <v>11.3</v>
      </c>
      <c r="K65" s="472"/>
      <c r="L65" s="436">
        <v>248382</v>
      </c>
      <c r="M65" s="437"/>
      <c r="N65" s="437"/>
      <c r="O65" s="470">
        <v>3.8</v>
      </c>
      <c r="P65" s="472"/>
      <c r="Q65" s="170">
        <v>160275</v>
      </c>
      <c r="R65" s="41">
        <v>2.4</v>
      </c>
      <c r="S65" s="176" t="s">
        <v>252</v>
      </c>
      <c r="T65" s="170">
        <v>377296</v>
      </c>
      <c r="U65" s="41">
        <v>5.8</v>
      </c>
      <c r="V65" s="196" t="s">
        <v>88</v>
      </c>
      <c r="W65" s="170">
        <v>4090287</v>
      </c>
      <c r="X65" s="41">
        <v>62.6</v>
      </c>
      <c r="Y65" s="56">
        <v>74.8</v>
      </c>
      <c r="Z65" s="67"/>
      <c r="AA65" s="68"/>
      <c r="AB65" s="67"/>
    </row>
    <row r="66" spans="1:28" s="213" customFormat="1" ht="21" hidden="1" customHeight="1" outlineLevel="1">
      <c r="A66" s="30" t="s">
        <v>129</v>
      </c>
      <c r="B66" s="170">
        <v>749096</v>
      </c>
      <c r="C66" s="470">
        <v>11.6</v>
      </c>
      <c r="D66" s="472"/>
      <c r="E66" s="470">
        <v>14.5</v>
      </c>
      <c r="F66" s="472"/>
      <c r="G66" s="436">
        <v>514060</v>
      </c>
      <c r="H66" s="438"/>
      <c r="I66" s="41">
        <v>7.9</v>
      </c>
      <c r="J66" s="470">
        <v>12.6</v>
      </c>
      <c r="K66" s="472"/>
      <c r="L66" s="436">
        <v>449686</v>
      </c>
      <c r="M66" s="437"/>
      <c r="N66" s="437"/>
      <c r="O66" s="470">
        <v>6.9</v>
      </c>
      <c r="P66" s="472"/>
      <c r="Q66" s="170">
        <v>170512</v>
      </c>
      <c r="R66" s="41">
        <v>2.6</v>
      </c>
      <c r="S66" s="176" t="s">
        <v>252</v>
      </c>
      <c r="T66" s="170">
        <v>373770</v>
      </c>
      <c r="U66" s="41">
        <v>5.8</v>
      </c>
      <c r="V66" s="48">
        <v>0.1</v>
      </c>
      <c r="W66" s="170">
        <v>4581381</v>
      </c>
      <c r="X66" s="41">
        <v>70.599999999999994</v>
      </c>
      <c r="Y66" s="56">
        <v>73.3</v>
      </c>
      <c r="Z66" s="67"/>
      <c r="AA66" s="68"/>
      <c r="AB66" s="67"/>
    </row>
    <row r="67" spans="1:28" s="213" customFormat="1" ht="21" hidden="1" customHeight="1" outlineLevel="1">
      <c r="A67" s="30" t="s">
        <v>130</v>
      </c>
      <c r="B67" s="170">
        <v>746157</v>
      </c>
      <c r="C67" s="470">
        <v>11.8</v>
      </c>
      <c r="D67" s="472"/>
      <c r="E67" s="470">
        <v>14.5</v>
      </c>
      <c r="F67" s="472"/>
      <c r="G67" s="436">
        <v>600683</v>
      </c>
      <c r="H67" s="438"/>
      <c r="I67" s="41">
        <v>9.5</v>
      </c>
      <c r="J67" s="470">
        <v>14.4</v>
      </c>
      <c r="K67" s="472"/>
      <c r="L67" s="436">
        <v>242406</v>
      </c>
      <c r="M67" s="437"/>
      <c r="N67" s="437"/>
      <c r="O67" s="470">
        <v>3.9</v>
      </c>
      <c r="P67" s="472"/>
      <c r="Q67" s="170">
        <v>175570</v>
      </c>
      <c r="R67" s="41">
        <v>2.8</v>
      </c>
      <c r="S67" s="176" t="s">
        <v>252</v>
      </c>
      <c r="T67" s="170">
        <v>380482</v>
      </c>
      <c r="U67" s="41">
        <v>6</v>
      </c>
      <c r="V67" s="48">
        <v>1.1000000000000001</v>
      </c>
      <c r="W67" s="170">
        <v>4478329</v>
      </c>
      <c r="X67" s="41">
        <v>71</v>
      </c>
      <c r="Y67" s="56">
        <v>78.3</v>
      </c>
      <c r="Z67" s="67"/>
      <c r="AA67" s="68"/>
      <c r="AB67" s="67"/>
    </row>
    <row r="68" spans="1:28" s="213" customFormat="1" ht="21" hidden="1" customHeight="1" outlineLevel="1">
      <c r="A68" s="30" t="s">
        <v>131</v>
      </c>
      <c r="B68" s="170">
        <v>807064</v>
      </c>
      <c r="C68" s="470">
        <v>11.5</v>
      </c>
      <c r="D68" s="472"/>
      <c r="E68" s="470">
        <v>15.6</v>
      </c>
      <c r="F68" s="472"/>
      <c r="G68" s="436">
        <v>672281</v>
      </c>
      <c r="H68" s="438"/>
      <c r="I68" s="41">
        <v>9.6</v>
      </c>
      <c r="J68" s="470">
        <v>15.5</v>
      </c>
      <c r="K68" s="472"/>
      <c r="L68" s="436">
        <v>263542</v>
      </c>
      <c r="M68" s="437"/>
      <c r="N68" s="437"/>
      <c r="O68" s="470">
        <v>3.8</v>
      </c>
      <c r="P68" s="472"/>
      <c r="Q68" s="170">
        <v>186521</v>
      </c>
      <c r="R68" s="41">
        <v>2.7</v>
      </c>
      <c r="S68" s="176" t="s">
        <v>252</v>
      </c>
      <c r="T68" s="170">
        <v>391442</v>
      </c>
      <c r="U68" s="41">
        <v>5.6</v>
      </c>
      <c r="V68" s="48">
        <v>1.2</v>
      </c>
      <c r="W68" s="170">
        <v>4809038</v>
      </c>
      <c r="X68" s="41">
        <v>68.599999999999994</v>
      </c>
      <c r="Y68" s="56">
        <v>81.5</v>
      </c>
      <c r="Z68" s="67"/>
      <c r="AA68" s="68"/>
      <c r="AB68" s="67"/>
    </row>
    <row r="69" spans="1:28" s="213" customFormat="1" ht="21" hidden="1" customHeight="1" outlineLevel="1">
      <c r="A69" s="30" t="s">
        <v>132</v>
      </c>
      <c r="B69" s="170">
        <v>810358</v>
      </c>
      <c r="C69" s="470">
        <v>9.6999999999999993</v>
      </c>
      <c r="D69" s="472"/>
      <c r="E69" s="470">
        <v>15</v>
      </c>
      <c r="F69" s="472"/>
      <c r="G69" s="436">
        <v>773474</v>
      </c>
      <c r="H69" s="438"/>
      <c r="I69" s="41">
        <v>9.3000000000000007</v>
      </c>
      <c r="J69" s="470">
        <v>16.8</v>
      </c>
      <c r="K69" s="472"/>
      <c r="L69" s="436">
        <v>238247</v>
      </c>
      <c r="M69" s="437"/>
      <c r="N69" s="437"/>
      <c r="O69" s="470">
        <v>2.8</v>
      </c>
      <c r="P69" s="472"/>
      <c r="Q69" s="170">
        <v>191417</v>
      </c>
      <c r="R69" s="41">
        <v>2.2999999999999998</v>
      </c>
      <c r="S69" s="176" t="s">
        <v>252</v>
      </c>
      <c r="T69" s="170">
        <v>431368</v>
      </c>
      <c r="U69" s="41">
        <v>5.2</v>
      </c>
      <c r="V69" s="48">
        <v>1.6</v>
      </c>
      <c r="W69" s="170">
        <v>4977668</v>
      </c>
      <c r="X69" s="41">
        <v>59.6</v>
      </c>
      <c r="Y69" s="56">
        <v>80</v>
      </c>
      <c r="Z69" s="67"/>
      <c r="AA69" s="68"/>
      <c r="AB69" s="67"/>
    </row>
    <row r="70" spans="1:28" s="213" customFormat="1" ht="21" hidden="1" customHeight="1" outlineLevel="1">
      <c r="A70" s="30" t="s">
        <v>133</v>
      </c>
      <c r="B70" s="170">
        <v>813798</v>
      </c>
      <c r="C70" s="470">
        <v>9.3000000000000007</v>
      </c>
      <c r="D70" s="472"/>
      <c r="E70" s="470">
        <v>14.5</v>
      </c>
      <c r="F70" s="472"/>
      <c r="G70" s="436">
        <v>848410</v>
      </c>
      <c r="H70" s="438"/>
      <c r="I70" s="41">
        <v>9.6</v>
      </c>
      <c r="J70" s="470">
        <v>17.600000000000001</v>
      </c>
      <c r="K70" s="472"/>
      <c r="L70" s="436">
        <v>168697</v>
      </c>
      <c r="M70" s="437"/>
      <c r="N70" s="437"/>
      <c r="O70" s="470">
        <v>1.9</v>
      </c>
      <c r="P70" s="472"/>
      <c r="Q70" s="170">
        <v>194703</v>
      </c>
      <c r="R70" s="41">
        <v>2.2000000000000002</v>
      </c>
      <c r="S70" s="176" t="s">
        <v>252</v>
      </c>
      <c r="T70" s="170">
        <v>425007</v>
      </c>
      <c r="U70" s="41">
        <v>4.8</v>
      </c>
      <c r="V70" s="48">
        <v>5.2</v>
      </c>
      <c r="W70" s="170">
        <v>5019784</v>
      </c>
      <c r="X70" s="41">
        <v>57.1</v>
      </c>
      <c r="Y70" s="56">
        <v>82.6</v>
      </c>
      <c r="Z70" s="67"/>
      <c r="AA70" s="68"/>
      <c r="AB70" s="67"/>
    </row>
    <row r="71" spans="1:28" s="213" customFormat="1" ht="21" hidden="1" customHeight="1" outlineLevel="1">
      <c r="A71" s="30" t="s">
        <v>134</v>
      </c>
      <c r="B71" s="170">
        <v>802616</v>
      </c>
      <c r="C71" s="470">
        <v>8.6</v>
      </c>
      <c r="D71" s="472"/>
      <c r="E71" s="470">
        <v>13.8</v>
      </c>
      <c r="F71" s="472"/>
      <c r="G71" s="436">
        <v>951604</v>
      </c>
      <c r="H71" s="438"/>
      <c r="I71" s="41">
        <v>10.199999999999999</v>
      </c>
      <c r="J71" s="470">
        <v>17.5</v>
      </c>
      <c r="K71" s="472"/>
      <c r="L71" s="436">
        <v>296926</v>
      </c>
      <c r="M71" s="437"/>
      <c r="N71" s="437"/>
      <c r="O71" s="470">
        <v>3.2</v>
      </c>
      <c r="P71" s="472"/>
      <c r="Q71" s="170">
        <v>198083</v>
      </c>
      <c r="R71" s="41">
        <v>2.1</v>
      </c>
      <c r="S71" s="176" t="s">
        <v>252</v>
      </c>
      <c r="T71" s="170">
        <v>463410</v>
      </c>
      <c r="U71" s="41">
        <v>5</v>
      </c>
      <c r="V71" s="48">
        <v>5.2</v>
      </c>
      <c r="W71" s="170">
        <v>5476955</v>
      </c>
      <c r="X71" s="41">
        <v>58.9</v>
      </c>
      <c r="Y71" s="56">
        <v>80.2</v>
      </c>
      <c r="Z71" s="67"/>
      <c r="AA71" s="68"/>
      <c r="AB71" s="67"/>
    </row>
    <row r="72" spans="1:28" s="213" customFormat="1" ht="21" hidden="1" customHeight="1" outlineLevel="1">
      <c r="A72" s="30" t="s">
        <v>135</v>
      </c>
      <c r="B72" s="170">
        <v>840060</v>
      </c>
      <c r="C72" s="470">
        <v>9.6999999999999993</v>
      </c>
      <c r="D72" s="472"/>
      <c r="E72" s="470">
        <v>11.9</v>
      </c>
      <c r="F72" s="472"/>
      <c r="G72" s="436">
        <v>1059614</v>
      </c>
      <c r="H72" s="438"/>
      <c r="I72" s="41">
        <v>12.3</v>
      </c>
      <c r="J72" s="470">
        <v>17.100000000000001</v>
      </c>
      <c r="K72" s="472"/>
      <c r="L72" s="436">
        <v>521263</v>
      </c>
      <c r="M72" s="437"/>
      <c r="N72" s="437"/>
      <c r="O72" s="470">
        <v>6.1</v>
      </c>
      <c r="P72" s="472"/>
      <c r="Q72" s="170">
        <v>229398</v>
      </c>
      <c r="R72" s="41">
        <v>2.7</v>
      </c>
      <c r="S72" s="176" t="s">
        <v>252</v>
      </c>
      <c r="T72" s="170">
        <v>459131</v>
      </c>
      <c r="U72" s="41">
        <v>5.3</v>
      </c>
      <c r="V72" s="48">
        <v>5.4</v>
      </c>
      <c r="W72" s="170">
        <v>5825178</v>
      </c>
      <c r="X72" s="41">
        <v>67.599999999999994</v>
      </c>
      <c r="Y72" s="56">
        <v>75.599999999999994</v>
      </c>
      <c r="Z72" s="67"/>
      <c r="AA72" s="68"/>
      <c r="AB72" s="67"/>
    </row>
    <row r="73" spans="1:28" s="213" customFormat="1" ht="21" hidden="1" customHeight="1" outlineLevel="1">
      <c r="A73" s="30" t="s">
        <v>226</v>
      </c>
      <c r="B73" s="170">
        <v>884254</v>
      </c>
      <c r="C73" s="470">
        <v>9.6999999999999993</v>
      </c>
      <c r="D73" s="472"/>
      <c r="E73" s="470">
        <v>10.9</v>
      </c>
      <c r="F73" s="472"/>
      <c r="G73" s="436">
        <v>1070169</v>
      </c>
      <c r="H73" s="438"/>
      <c r="I73" s="41">
        <v>11.1</v>
      </c>
      <c r="J73" s="470">
        <v>15.8</v>
      </c>
      <c r="K73" s="472"/>
      <c r="L73" s="436">
        <v>735645</v>
      </c>
      <c r="M73" s="437"/>
      <c r="N73" s="437"/>
      <c r="O73" s="470">
        <v>7.6</v>
      </c>
      <c r="P73" s="472"/>
      <c r="Q73" s="170">
        <v>195374</v>
      </c>
      <c r="R73" s="41">
        <v>2</v>
      </c>
      <c r="S73" s="176" t="s">
        <v>252</v>
      </c>
      <c r="T73" s="170">
        <v>576125</v>
      </c>
      <c r="U73" s="41">
        <v>5.9</v>
      </c>
      <c r="V73" s="48">
        <v>4.4000000000000004</v>
      </c>
      <c r="W73" s="170">
        <v>6371296</v>
      </c>
      <c r="X73" s="41">
        <v>65.8</v>
      </c>
      <c r="Y73" s="56">
        <v>69.400000000000006</v>
      </c>
      <c r="Z73" s="67"/>
      <c r="AA73" s="217"/>
      <c r="AB73" s="67"/>
    </row>
    <row r="74" spans="1:28" s="213" customFormat="1" ht="21" hidden="1" customHeight="1" outlineLevel="1">
      <c r="A74" s="30" t="s">
        <v>237</v>
      </c>
      <c r="B74" s="170">
        <v>1026646</v>
      </c>
      <c r="C74" s="470">
        <v>10.199999999999999</v>
      </c>
      <c r="D74" s="472"/>
      <c r="E74" s="470">
        <v>10.5</v>
      </c>
      <c r="F74" s="472"/>
      <c r="G74" s="436">
        <v>1153321</v>
      </c>
      <c r="H74" s="438"/>
      <c r="I74" s="41">
        <v>11.5</v>
      </c>
      <c r="J74" s="470">
        <v>15.9</v>
      </c>
      <c r="K74" s="472"/>
      <c r="L74" s="436">
        <v>702365</v>
      </c>
      <c r="M74" s="437"/>
      <c r="N74" s="437"/>
      <c r="O74" s="470">
        <v>7</v>
      </c>
      <c r="P74" s="472"/>
      <c r="Q74" s="170">
        <v>206984</v>
      </c>
      <c r="R74" s="41">
        <v>2.1</v>
      </c>
      <c r="S74" s="176" t="s">
        <v>252</v>
      </c>
      <c r="T74" s="170">
        <v>466900</v>
      </c>
      <c r="U74" s="41">
        <v>4.5999999999999996</v>
      </c>
      <c r="V74" s="48">
        <v>5.9</v>
      </c>
      <c r="W74" s="170">
        <v>6619363</v>
      </c>
      <c r="X74" s="41">
        <v>66.099999999999994</v>
      </c>
      <c r="Y74" s="56">
        <v>70</v>
      </c>
      <c r="Z74" s="67"/>
      <c r="AA74" s="68"/>
      <c r="AB74" s="67"/>
    </row>
    <row r="75" spans="1:28" s="213" customFormat="1" ht="21" hidden="1" customHeight="1" outlineLevel="1">
      <c r="A75" s="30" t="s">
        <v>136</v>
      </c>
      <c r="B75" s="170">
        <v>1091099</v>
      </c>
      <c r="C75" s="470">
        <v>11.1</v>
      </c>
      <c r="D75" s="472"/>
      <c r="E75" s="470">
        <v>11.3</v>
      </c>
      <c r="F75" s="472"/>
      <c r="G75" s="436">
        <v>1161308</v>
      </c>
      <c r="H75" s="438"/>
      <c r="I75" s="41">
        <v>11.8</v>
      </c>
      <c r="J75" s="470">
        <v>16.3</v>
      </c>
      <c r="K75" s="472"/>
      <c r="L75" s="436">
        <v>737696</v>
      </c>
      <c r="M75" s="437"/>
      <c r="N75" s="437"/>
      <c r="O75" s="470">
        <v>7.5</v>
      </c>
      <c r="P75" s="472"/>
      <c r="Q75" s="170">
        <v>234184</v>
      </c>
      <c r="R75" s="41">
        <v>2.4</v>
      </c>
      <c r="S75" s="176" t="s">
        <v>252</v>
      </c>
      <c r="T75" s="170">
        <v>660904</v>
      </c>
      <c r="U75" s="41">
        <v>6.8</v>
      </c>
      <c r="V75" s="48">
        <v>6.5</v>
      </c>
      <c r="W75" s="170">
        <v>7139370</v>
      </c>
      <c r="X75" s="41">
        <v>72.7</v>
      </c>
      <c r="Y75" s="56">
        <v>73</v>
      </c>
      <c r="Z75" s="67"/>
      <c r="AA75" s="68"/>
      <c r="AB75" s="67"/>
    </row>
    <row r="76" spans="1:28" s="213" customFormat="1" ht="21" hidden="1" customHeight="1" outlineLevel="1">
      <c r="A76" s="30" t="s">
        <v>137</v>
      </c>
      <c r="B76" s="170">
        <v>1418008</v>
      </c>
      <c r="C76" s="470">
        <v>13.3</v>
      </c>
      <c r="D76" s="472"/>
      <c r="E76" s="470">
        <v>10.6</v>
      </c>
      <c r="F76" s="472"/>
      <c r="G76" s="436">
        <v>1201573</v>
      </c>
      <c r="H76" s="438"/>
      <c r="I76" s="41">
        <v>11.3</v>
      </c>
      <c r="J76" s="470">
        <v>15.7</v>
      </c>
      <c r="K76" s="472"/>
      <c r="L76" s="436">
        <v>845804</v>
      </c>
      <c r="M76" s="437"/>
      <c r="N76" s="437"/>
      <c r="O76" s="470">
        <v>8</v>
      </c>
      <c r="P76" s="472"/>
      <c r="Q76" s="170">
        <v>280266</v>
      </c>
      <c r="R76" s="41">
        <v>2.6</v>
      </c>
      <c r="S76" s="176" t="s">
        <v>252</v>
      </c>
      <c r="T76" s="170">
        <v>705791</v>
      </c>
      <c r="U76" s="41">
        <v>6.6</v>
      </c>
      <c r="V76" s="48">
        <v>6.2</v>
      </c>
      <c r="W76" s="170">
        <v>7996498</v>
      </c>
      <c r="X76" s="41">
        <v>75.3</v>
      </c>
      <c r="Y76" s="56">
        <v>70.900000000000006</v>
      </c>
      <c r="Z76" s="67"/>
      <c r="AA76" s="217"/>
      <c r="AB76" s="67"/>
    </row>
    <row r="77" spans="1:28" s="213" customFormat="1" ht="21" hidden="1" customHeight="1" outlineLevel="1">
      <c r="A77" s="30" t="s">
        <v>138</v>
      </c>
      <c r="B77" s="170">
        <v>1273956</v>
      </c>
      <c r="C77" s="470">
        <v>10</v>
      </c>
      <c r="D77" s="472"/>
      <c r="E77" s="470">
        <v>10.8</v>
      </c>
      <c r="F77" s="472"/>
      <c r="G77" s="436">
        <v>1352599</v>
      </c>
      <c r="H77" s="438"/>
      <c r="I77" s="41">
        <v>10.7</v>
      </c>
      <c r="J77" s="470">
        <v>15.9</v>
      </c>
      <c r="K77" s="472"/>
      <c r="L77" s="436">
        <v>701952</v>
      </c>
      <c r="M77" s="437"/>
      <c r="N77" s="437"/>
      <c r="O77" s="470">
        <v>5.5</v>
      </c>
      <c r="P77" s="472"/>
      <c r="Q77" s="170">
        <v>260509</v>
      </c>
      <c r="R77" s="41">
        <v>2.1</v>
      </c>
      <c r="S77" s="176" t="s">
        <v>252</v>
      </c>
      <c r="T77" s="170">
        <v>667232</v>
      </c>
      <c r="U77" s="41">
        <v>5.3</v>
      </c>
      <c r="V77" s="48">
        <v>6.7</v>
      </c>
      <c r="W77" s="170">
        <v>8420778</v>
      </c>
      <c r="X77" s="41">
        <v>66.400000000000006</v>
      </c>
      <c r="Y77" s="56">
        <v>75.099999999999994</v>
      </c>
      <c r="Z77" s="67"/>
      <c r="AA77" s="68"/>
      <c r="AB77" s="67"/>
    </row>
    <row r="78" spans="1:28" s="213" customFormat="1" ht="21" hidden="1" customHeight="1" outlineLevel="1">
      <c r="A78" s="30" t="s">
        <v>139</v>
      </c>
      <c r="B78" s="170">
        <v>1454198</v>
      </c>
      <c r="C78" s="470">
        <v>12.1</v>
      </c>
      <c r="D78" s="472"/>
      <c r="E78" s="470">
        <v>11.4</v>
      </c>
      <c r="F78" s="472"/>
      <c r="G78" s="436">
        <v>1357775</v>
      </c>
      <c r="H78" s="438"/>
      <c r="I78" s="41">
        <v>11.3</v>
      </c>
      <c r="J78" s="470">
        <v>16.3</v>
      </c>
      <c r="K78" s="472"/>
      <c r="L78" s="436">
        <v>585458</v>
      </c>
      <c r="M78" s="437"/>
      <c r="N78" s="437"/>
      <c r="O78" s="470">
        <v>4.9000000000000004</v>
      </c>
      <c r="P78" s="472"/>
      <c r="Q78" s="170">
        <v>225146</v>
      </c>
      <c r="R78" s="41">
        <v>1.9</v>
      </c>
      <c r="S78" s="176" t="s">
        <v>252</v>
      </c>
      <c r="T78" s="170">
        <v>760632</v>
      </c>
      <c r="U78" s="41">
        <v>6.3</v>
      </c>
      <c r="V78" s="48">
        <v>7.6</v>
      </c>
      <c r="W78" s="170">
        <v>8665277</v>
      </c>
      <c r="X78" s="41">
        <v>72.099999999999994</v>
      </c>
      <c r="Y78" s="56">
        <v>78.400000000000006</v>
      </c>
      <c r="Z78" s="67"/>
      <c r="AA78" s="68"/>
      <c r="AB78" s="67"/>
    </row>
    <row r="79" spans="1:28" s="213" customFormat="1" ht="21" hidden="1" customHeight="1" outlineLevel="1">
      <c r="A79" s="30" t="s">
        <v>140</v>
      </c>
      <c r="B79" s="170">
        <v>1483640</v>
      </c>
      <c r="C79" s="470">
        <v>11.8</v>
      </c>
      <c r="D79" s="472"/>
      <c r="E79" s="470">
        <v>12.1</v>
      </c>
      <c r="F79" s="472"/>
      <c r="G79" s="436">
        <v>1351183</v>
      </c>
      <c r="H79" s="438"/>
      <c r="I79" s="41">
        <v>10.8</v>
      </c>
      <c r="J79" s="470">
        <v>16.5</v>
      </c>
      <c r="K79" s="472"/>
      <c r="L79" s="436">
        <v>558517</v>
      </c>
      <c r="M79" s="437"/>
      <c r="N79" s="437"/>
      <c r="O79" s="470">
        <v>4.4000000000000004</v>
      </c>
      <c r="P79" s="472"/>
      <c r="Q79" s="170">
        <v>225375</v>
      </c>
      <c r="R79" s="41">
        <v>1.8</v>
      </c>
      <c r="S79" s="176" t="s">
        <v>252</v>
      </c>
      <c r="T79" s="170">
        <v>743292</v>
      </c>
      <c r="U79" s="41">
        <v>5.9</v>
      </c>
      <c r="V79" s="48">
        <v>6.9</v>
      </c>
      <c r="W79" s="170">
        <v>8813034</v>
      </c>
      <c r="X79" s="41">
        <v>70</v>
      </c>
      <c r="Y79" s="56">
        <v>78.2</v>
      </c>
      <c r="Z79" s="67"/>
      <c r="AA79" s="68"/>
      <c r="AB79" s="67"/>
    </row>
    <row r="80" spans="1:28" s="213" customFormat="1" ht="21" hidden="1" customHeight="1" outlineLevel="1">
      <c r="A80" s="182" t="s">
        <v>141</v>
      </c>
      <c r="B80" s="172">
        <v>1472722</v>
      </c>
      <c r="C80" s="473">
        <v>11</v>
      </c>
      <c r="D80" s="475"/>
      <c r="E80" s="473">
        <v>11.8</v>
      </c>
      <c r="F80" s="475"/>
      <c r="G80" s="500">
        <v>1402414</v>
      </c>
      <c r="H80" s="501"/>
      <c r="I80" s="187">
        <v>10.4</v>
      </c>
      <c r="J80" s="473">
        <v>16.399999999999999</v>
      </c>
      <c r="K80" s="475"/>
      <c r="L80" s="500">
        <v>475232</v>
      </c>
      <c r="M80" s="503"/>
      <c r="N80" s="503"/>
      <c r="O80" s="473">
        <v>3.5</v>
      </c>
      <c r="P80" s="475"/>
      <c r="Q80" s="172">
        <v>236985</v>
      </c>
      <c r="R80" s="187">
        <v>1.8</v>
      </c>
      <c r="S80" s="218" t="s">
        <v>252</v>
      </c>
      <c r="T80" s="172">
        <v>780999</v>
      </c>
      <c r="U80" s="187">
        <v>5.8</v>
      </c>
      <c r="V80" s="195">
        <v>7</v>
      </c>
      <c r="W80" s="172">
        <v>8900267</v>
      </c>
      <c r="X80" s="187">
        <v>66.3</v>
      </c>
      <c r="Y80" s="194">
        <v>79</v>
      </c>
      <c r="Z80" s="67"/>
      <c r="AA80" s="68"/>
      <c r="AB80" s="67"/>
    </row>
    <row r="81" spans="1:28" s="214" customFormat="1" ht="15" hidden="1" customHeight="1" outlineLevel="1">
      <c r="A81" s="181" t="s">
        <v>499</v>
      </c>
      <c r="B81" s="176">
        <v>1519851</v>
      </c>
      <c r="C81" s="486">
        <v>12.3</v>
      </c>
      <c r="D81" s="488"/>
      <c r="E81" s="486">
        <v>12.1</v>
      </c>
      <c r="F81" s="488"/>
      <c r="G81" s="498">
        <v>1360113</v>
      </c>
      <c r="H81" s="499"/>
      <c r="I81" s="185">
        <v>11</v>
      </c>
      <c r="J81" s="486">
        <v>16.7</v>
      </c>
      <c r="K81" s="488"/>
      <c r="L81" s="498">
        <v>471100</v>
      </c>
      <c r="M81" s="502"/>
      <c r="N81" s="502"/>
      <c r="O81" s="486">
        <v>3.8</v>
      </c>
      <c r="P81" s="488"/>
      <c r="Q81" s="176">
        <v>558516</v>
      </c>
      <c r="R81" s="185">
        <v>4.5</v>
      </c>
      <c r="S81" s="176" t="s">
        <v>252</v>
      </c>
      <c r="T81" s="176">
        <v>873489</v>
      </c>
      <c r="U81" s="185">
        <v>7.1</v>
      </c>
      <c r="V81" s="193">
        <v>6.7</v>
      </c>
      <c r="W81" s="176">
        <v>9456170</v>
      </c>
      <c r="X81" s="185">
        <v>76.7</v>
      </c>
      <c r="Y81" s="192">
        <v>78</v>
      </c>
      <c r="Z81" s="151"/>
      <c r="AA81" s="157"/>
      <c r="AB81" s="151"/>
    </row>
    <row r="82" spans="1:28" s="213" customFormat="1" ht="20.25" hidden="1" customHeight="1" outlineLevel="1">
      <c r="A82" s="30" t="s">
        <v>238</v>
      </c>
      <c r="B82" s="170">
        <v>1544036</v>
      </c>
      <c r="C82" s="470">
        <v>11.7</v>
      </c>
      <c r="D82" s="472"/>
      <c r="E82" s="470">
        <v>11.9</v>
      </c>
      <c r="F82" s="472"/>
      <c r="G82" s="436">
        <v>1469220</v>
      </c>
      <c r="H82" s="438"/>
      <c r="I82" s="41">
        <v>11.1</v>
      </c>
      <c r="J82" s="470">
        <v>17.899999999999999</v>
      </c>
      <c r="K82" s="472"/>
      <c r="L82" s="436">
        <v>233220</v>
      </c>
      <c r="M82" s="437"/>
      <c r="N82" s="437"/>
      <c r="O82" s="470">
        <v>1.8</v>
      </c>
      <c r="P82" s="472"/>
      <c r="Q82" s="170">
        <v>243762</v>
      </c>
      <c r="R82" s="41">
        <v>1.8</v>
      </c>
      <c r="S82" s="176" t="s">
        <v>252</v>
      </c>
      <c r="T82" s="170">
        <v>856001</v>
      </c>
      <c r="U82" s="41">
        <v>6.5</v>
      </c>
      <c r="V82" s="48">
        <v>6.6</v>
      </c>
      <c r="W82" s="170">
        <v>9106413</v>
      </c>
      <c r="X82" s="41">
        <v>69</v>
      </c>
      <c r="Y82" s="56">
        <v>78.599999999999994</v>
      </c>
      <c r="Z82" s="67"/>
      <c r="AA82" s="68"/>
      <c r="AB82" s="67"/>
    </row>
    <row r="83" spans="1:28" s="213" customFormat="1" ht="20.25" hidden="1" customHeight="1" outlineLevel="1">
      <c r="A83" s="30" t="s">
        <v>227</v>
      </c>
      <c r="B83" s="170">
        <v>1535910</v>
      </c>
      <c r="C83" s="470">
        <v>11.4</v>
      </c>
      <c r="D83" s="472"/>
      <c r="E83" s="470">
        <v>11.7</v>
      </c>
      <c r="F83" s="472"/>
      <c r="G83" s="436">
        <v>1577431</v>
      </c>
      <c r="H83" s="438"/>
      <c r="I83" s="41">
        <v>11.8</v>
      </c>
      <c r="J83" s="470">
        <v>18.899999999999999</v>
      </c>
      <c r="K83" s="472"/>
      <c r="L83" s="436">
        <v>360590</v>
      </c>
      <c r="M83" s="437"/>
      <c r="N83" s="437"/>
      <c r="O83" s="470">
        <v>2.7</v>
      </c>
      <c r="P83" s="472"/>
      <c r="Q83" s="170">
        <v>462049</v>
      </c>
      <c r="R83" s="41">
        <v>3.4</v>
      </c>
      <c r="S83" s="176" t="s">
        <v>252</v>
      </c>
      <c r="T83" s="170">
        <v>977733</v>
      </c>
      <c r="U83" s="41">
        <v>7.2</v>
      </c>
      <c r="V83" s="48">
        <v>6.5</v>
      </c>
      <c r="W83" s="170">
        <v>9725561</v>
      </c>
      <c r="X83" s="41">
        <v>72.400000000000006</v>
      </c>
      <c r="Y83" s="56">
        <v>78.2</v>
      </c>
      <c r="Z83" s="67"/>
      <c r="AA83" s="68"/>
      <c r="AB83" s="67"/>
    </row>
    <row r="84" spans="1:28" s="213" customFormat="1" ht="20.25" hidden="1" customHeight="1" outlineLevel="1">
      <c r="A84" s="30" t="s">
        <v>228</v>
      </c>
      <c r="B84" s="170">
        <v>1390887</v>
      </c>
      <c r="C84" s="470">
        <v>12.3</v>
      </c>
      <c r="D84" s="472"/>
      <c r="E84" s="470">
        <v>11</v>
      </c>
      <c r="F84" s="472"/>
      <c r="G84" s="436">
        <v>1661856</v>
      </c>
      <c r="H84" s="438"/>
      <c r="I84" s="41">
        <v>14.7</v>
      </c>
      <c r="J84" s="470">
        <v>19.899999999999999</v>
      </c>
      <c r="K84" s="472"/>
      <c r="L84" s="436">
        <v>197591</v>
      </c>
      <c r="M84" s="437"/>
      <c r="N84" s="437"/>
      <c r="O84" s="470">
        <v>1.8</v>
      </c>
      <c r="P84" s="472"/>
      <c r="Q84" s="170">
        <v>209891</v>
      </c>
      <c r="R84" s="41">
        <v>1.9</v>
      </c>
      <c r="S84" s="176" t="s">
        <v>252</v>
      </c>
      <c r="T84" s="170">
        <v>1212639</v>
      </c>
      <c r="U84" s="41">
        <v>10.7</v>
      </c>
      <c r="V84" s="48">
        <v>8.3000000000000007</v>
      </c>
      <c r="W84" s="170">
        <v>8583468</v>
      </c>
      <c r="X84" s="41">
        <v>76</v>
      </c>
      <c r="Y84" s="56">
        <v>77.7</v>
      </c>
      <c r="Z84" s="67"/>
      <c r="AA84" s="68"/>
      <c r="AB84" s="67"/>
    </row>
    <row r="85" spans="1:28" s="213" customFormat="1" ht="20.25" hidden="1" customHeight="1" outlineLevel="1">
      <c r="A85" s="182" t="s">
        <v>229</v>
      </c>
      <c r="B85" s="172">
        <v>1321221</v>
      </c>
      <c r="C85" s="473">
        <v>11.1</v>
      </c>
      <c r="D85" s="475"/>
      <c r="E85" s="473">
        <v>12.6</v>
      </c>
      <c r="F85" s="475"/>
      <c r="G85" s="500">
        <v>1689221</v>
      </c>
      <c r="H85" s="501"/>
      <c r="I85" s="187">
        <v>14.1</v>
      </c>
      <c r="J85" s="473">
        <v>20.399999999999999</v>
      </c>
      <c r="K85" s="475"/>
      <c r="L85" s="500">
        <v>45758</v>
      </c>
      <c r="M85" s="503"/>
      <c r="N85" s="503"/>
      <c r="O85" s="473">
        <v>0.4</v>
      </c>
      <c r="P85" s="475"/>
      <c r="Q85" s="172">
        <v>483193</v>
      </c>
      <c r="R85" s="187">
        <v>4.0999999999999996</v>
      </c>
      <c r="S85" s="172" t="s">
        <v>252</v>
      </c>
      <c r="T85" s="172">
        <v>1323257</v>
      </c>
      <c r="U85" s="187">
        <v>11.2</v>
      </c>
      <c r="V85" s="195">
        <v>5.4</v>
      </c>
      <c r="W85" s="172">
        <v>8953460</v>
      </c>
      <c r="X85" s="187">
        <v>75.099999999999994</v>
      </c>
      <c r="Y85" s="194">
        <v>77.900000000000006</v>
      </c>
      <c r="Z85" s="67"/>
      <c r="AA85" s="68"/>
      <c r="AB85" s="67"/>
    </row>
    <row r="86" spans="1:28" s="213" customFormat="1" ht="15" customHeight="1" collapsed="1">
      <c r="A86" s="181" t="s">
        <v>575</v>
      </c>
      <c r="B86" s="176">
        <v>1340862</v>
      </c>
      <c r="C86" s="486">
        <v>11.5</v>
      </c>
      <c r="D86" s="488"/>
      <c r="E86" s="486">
        <v>12.5</v>
      </c>
      <c r="F86" s="488"/>
      <c r="G86" s="498">
        <v>1816847</v>
      </c>
      <c r="H86" s="499"/>
      <c r="I86" s="185">
        <v>15.6</v>
      </c>
      <c r="J86" s="486">
        <v>22.8</v>
      </c>
      <c r="K86" s="488"/>
      <c r="L86" s="498">
        <v>61509</v>
      </c>
      <c r="M86" s="502"/>
      <c r="N86" s="502"/>
      <c r="O86" s="486">
        <v>0.5</v>
      </c>
      <c r="P86" s="488"/>
      <c r="Q86" s="176">
        <v>607930</v>
      </c>
      <c r="R86" s="185">
        <v>5.2</v>
      </c>
      <c r="S86" s="176" t="s">
        <v>252</v>
      </c>
      <c r="T86" s="176">
        <v>1278348</v>
      </c>
      <c r="U86" s="185">
        <v>11</v>
      </c>
      <c r="V86" s="193">
        <v>5.3</v>
      </c>
      <c r="W86" s="176">
        <v>9101559</v>
      </c>
      <c r="X86" s="185">
        <v>78.099999999999994</v>
      </c>
      <c r="Y86" s="192">
        <v>75.3</v>
      </c>
      <c r="Z86" s="67"/>
      <c r="AA86" s="68"/>
      <c r="AB86" s="67"/>
    </row>
    <row r="87" spans="1:28" s="213" customFormat="1" ht="20.100000000000001" customHeight="1">
      <c r="A87" s="30" t="s">
        <v>231</v>
      </c>
      <c r="B87" s="170">
        <v>1265331</v>
      </c>
      <c r="C87" s="470">
        <v>10.6</v>
      </c>
      <c r="D87" s="472"/>
      <c r="E87" s="470">
        <v>12.1</v>
      </c>
      <c r="F87" s="472"/>
      <c r="G87" s="436">
        <v>1897430</v>
      </c>
      <c r="H87" s="438"/>
      <c r="I87" s="41">
        <v>16</v>
      </c>
      <c r="J87" s="470">
        <v>23.8</v>
      </c>
      <c r="K87" s="472"/>
      <c r="L87" s="436">
        <v>366638</v>
      </c>
      <c r="M87" s="437"/>
      <c r="N87" s="437"/>
      <c r="O87" s="470">
        <v>3.1</v>
      </c>
      <c r="P87" s="472"/>
      <c r="Q87" s="170">
        <v>523232</v>
      </c>
      <c r="R87" s="41">
        <v>4.4000000000000004</v>
      </c>
      <c r="S87" s="176" t="s">
        <v>252</v>
      </c>
      <c r="T87" s="170">
        <v>1256118</v>
      </c>
      <c r="U87" s="41">
        <v>10.6</v>
      </c>
      <c r="V87" s="48">
        <v>4.8</v>
      </c>
      <c r="W87" s="170">
        <v>9533714</v>
      </c>
      <c r="X87" s="41">
        <v>80.3</v>
      </c>
      <c r="Y87" s="56">
        <v>76.099999999999994</v>
      </c>
      <c r="Z87" s="67"/>
      <c r="AA87" s="68"/>
      <c r="AB87" s="67"/>
    </row>
    <row r="88" spans="1:28" s="213" customFormat="1" ht="20.100000000000001" customHeight="1">
      <c r="A88" s="30" t="s">
        <v>232</v>
      </c>
      <c r="B88" s="170">
        <v>1198531</v>
      </c>
      <c r="C88" s="470">
        <v>10.5</v>
      </c>
      <c r="D88" s="472"/>
      <c r="E88" s="470">
        <v>12.9</v>
      </c>
      <c r="F88" s="472"/>
      <c r="G88" s="436">
        <v>1911845</v>
      </c>
      <c r="H88" s="438"/>
      <c r="I88" s="41">
        <v>16.8</v>
      </c>
      <c r="J88" s="470">
        <v>25.8</v>
      </c>
      <c r="K88" s="472"/>
      <c r="L88" s="436">
        <v>6222</v>
      </c>
      <c r="M88" s="437"/>
      <c r="N88" s="437"/>
      <c r="O88" s="505" t="s">
        <v>535</v>
      </c>
      <c r="P88" s="506"/>
      <c r="Q88" s="170">
        <v>546386</v>
      </c>
      <c r="R88" s="41">
        <v>4.8</v>
      </c>
      <c r="S88" s="176" t="s">
        <v>252</v>
      </c>
      <c r="T88" s="170">
        <v>1162907</v>
      </c>
      <c r="U88" s="41">
        <v>10.199999999999999</v>
      </c>
      <c r="V88" s="48">
        <v>7.4</v>
      </c>
      <c r="W88" s="170">
        <v>8888403</v>
      </c>
      <c r="X88" s="41">
        <v>78</v>
      </c>
      <c r="Y88" s="56">
        <v>81</v>
      </c>
      <c r="Z88" s="67"/>
      <c r="AA88" s="68"/>
      <c r="AB88" s="67"/>
    </row>
    <row r="89" spans="1:28" s="213" customFormat="1" ht="20.100000000000001" customHeight="1">
      <c r="A89" s="30" t="s">
        <v>233</v>
      </c>
      <c r="B89" s="170">
        <v>1700917</v>
      </c>
      <c r="C89" s="470">
        <v>16.5</v>
      </c>
      <c r="D89" s="472"/>
      <c r="E89" s="470">
        <v>11.9</v>
      </c>
      <c r="F89" s="472"/>
      <c r="G89" s="436">
        <v>1945543</v>
      </c>
      <c r="H89" s="438"/>
      <c r="I89" s="41">
        <v>18.8</v>
      </c>
      <c r="J89" s="470">
        <v>26.8</v>
      </c>
      <c r="K89" s="472"/>
      <c r="L89" s="436">
        <v>90667</v>
      </c>
      <c r="M89" s="437"/>
      <c r="N89" s="437"/>
      <c r="O89" s="470">
        <v>0.9</v>
      </c>
      <c r="P89" s="472"/>
      <c r="Q89" s="170">
        <v>408504</v>
      </c>
      <c r="R89" s="41">
        <v>4</v>
      </c>
      <c r="S89" s="41">
        <v>0.9</v>
      </c>
      <c r="T89" s="170">
        <v>1052041</v>
      </c>
      <c r="U89" s="41">
        <v>10.199999999999999</v>
      </c>
      <c r="V89" s="48">
        <v>7.2</v>
      </c>
      <c r="W89" s="170">
        <v>9206963</v>
      </c>
      <c r="X89" s="41">
        <v>89.1</v>
      </c>
      <c r="Y89" s="56">
        <v>80.400000000000006</v>
      </c>
      <c r="Z89" s="67"/>
      <c r="AA89" s="68"/>
      <c r="AB89" s="67"/>
    </row>
    <row r="90" spans="1:28" s="213" customFormat="1" ht="20.100000000000001" customHeight="1">
      <c r="A90" s="30" t="s">
        <v>234</v>
      </c>
      <c r="B90" s="170">
        <v>1522166</v>
      </c>
      <c r="C90" s="470">
        <v>15.3</v>
      </c>
      <c r="D90" s="472"/>
      <c r="E90" s="470">
        <v>12.6</v>
      </c>
      <c r="F90" s="472"/>
      <c r="G90" s="436">
        <v>1941757</v>
      </c>
      <c r="H90" s="438"/>
      <c r="I90" s="41">
        <v>19.399999999999999</v>
      </c>
      <c r="J90" s="470">
        <v>27</v>
      </c>
      <c r="K90" s="472"/>
      <c r="L90" s="436">
        <v>18448</v>
      </c>
      <c r="M90" s="437"/>
      <c r="N90" s="437"/>
      <c r="O90" s="470">
        <v>0.2</v>
      </c>
      <c r="P90" s="472"/>
      <c r="Q90" s="170">
        <v>433066</v>
      </c>
      <c r="R90" s="41">
        <v>4.3</v>
      </c>
      <c r="S90" s="176" t="s">
        <v>505</v>
      </c>
      <c r="T90" s="170">
        <v>1022645</v>
      </c>
      <c r="U90" s="41">
        <v>10.199999999999999</v>
      </c>
      <c r="V90" s="48">
        <v>7.4</v>
      </c>
      <c r="W90" s="170">
        <v>8853045</v>
      </c>
      <c r="X90" s="41">
        <v>88.6</v>
      </c>
      <c r="Y90" s="56">
        <v>80.400000000000006</v>
      </c>
      <c r="Z90" s="67"/>
      <c r="AA90" s="68"/>
      <c r="AB90" s="67"/>
    </row>
    <row r="91" spans="1:28" s="213" customFormat="1" ht="20.100000000000001" customHeight="1">
      <c r="A91" s="30" t="s">
        <v>474</v>
      </c>
      <c r="B91" s="170">
        <v>1021111</v>
      </c>
      <c r="C91" s="470">
        <v>10.5</v>
      </c>
      <c r="D91" s="472"/>
      <c r="E91" s="470">
        <v>11.7</v>
      </c>
      <c r="F91" s="472"/>
      <c r="G91" s="436">
        <v>1907309</v>
      </c>
      <c r="H91" s="438"/>
      <c r="I91" s="41">
        <v>19.600000000000001</v>
      </c>
      <c r="J91" s="470">
        <v>27.7</v>
      </c>
      <c r="K91" s="472"/>
      <c r="L91" s="436">
        <v>269174</v>
      </c>
      <c r="M91" s="437"/>
      <c r="N91" s="437"/>
      <c r="O91" s="470">
        <v>2.7</v>
      </c>
      <c r="P91" s="472"/>
      <c r="Q91" s="170">
        <v>416780</v>
      </c>
      <c r="R91" s="41">
        <v>4.3</v>
      </c>
      <c r="S91" s="176" t="s">
        <v>505</v>
      </c>
      <c r="T91" s="170">
        <v>1263178</v>
      </c>
      <c r="U91" s="41">
        <v>13</v>
      </c>
      <c r="V91" s="48">
        <v>8.4</v>
      </c>
      <c r="W91" s="170">
        <v>8813581</v>
      </c>
      <c r="X91" s="41">
        <v>90.5</v>
      </c>
      <c r="Y91" s="56">
        <v>90.5</v>
      </c>
      <c r="Z91" s="67"/>
      <c r="AA91" s="68"/>
      <c r="AB91" s="67"/>
    </row>
    <row r="92" spans="1:28" s="213" customFormat="1" ht="20.100000000000001" customHeight="1">
      <c r="A92" s="30" t="s">
        <v>475</v>
      </c>
      <c r="B92" s="170">
        <v>1145074</v>
      </c>
      <c r="C92" s="470">
        <v>12</v>
      </c>
      <c r="D92" s="472"/>
      <c r="E92" s="470">
        <v>12.1</v>
      </c>
      <c r="F92" s="472"/>
      <c r="G92" s="436">
        <v>1882149</v>
      </c>
      <c r="H92" s="438"/>
      <c r="I92" s="41">
        <v>19.8</v>
      </c>
      <c r="J92" s="470">
        <v>28.3</v>
      </c>
      <c r="K92" s="472"/>
      <c r="L92" s="436">
        <v>330917</v>
      </c>
      <c r="M92" s="437"/>
      <c r="N92" s="437"/>
      <c r="O92" s="470">
        <v>3.5</v>
      </c>
      <c r="P92" s="472"/>
      <c r="Q92" s="170">
        <v>406270</v>
      </c>
      <c r="R92" s="41">
        <v>4.3</v>
      </c>
      <c r="S92" s="176" t="s">
        <v>505</v>
      </c>
      <c r="T92" s="170">
        <v>1052423</v>
      </c>
      <c r="U92" s="41">
        <v>11</v>
      </c>
      <c r="V92" s="48">
        <v>8.3000000000000007</v>
      </c>
      <c r="W92" s="170">
        <v>8661463</v>
      </c>
      <c r="X92" s="41">
        <v>90.9</v>
      </c>
      <c r="Y92" s="56">
        <v>89.1</v>
      </c>
      <c r="Z92" s="67"/>
      <c r="AA92" s="68"/>
      <c r="AB92" s="67"/>
    </row>
    <row r="93" spans="1:28" s="213" customFormat="1" ht="20.100000000000001" customHeight="1">
      <c r="A93" s="30" t="s">
        <v>476</v>
      </c>
      <c r="B93" s="170">
        <v>1620405</v>
      </c>
      <c r="C93" s="470">
        <v>14.9</v>
      </c>
      <c r="D93" s="472"/>
      <c r="E93" s="470">
        <v>11.9</v>
      </c>
      <c r="F93" s="472"/>
      <c r="G93" s="436">
        <v>1844921</v>
      </c>
      <c r="H93" s="438"/>
      <c r="I93" s="41">
        <v>16.899999999999999</v>
      </c>
      <c r="J93" s="470">
        <v>26.6</v>
      </c>
      <c r="K93" s="472"/>
      <c r="L93" s="436">
        <v>301986</v>
      </c>
      <c r="M93" s="437"/>
      <c r="N93" s="437"/>
      <c r="O93" s="470">
        <v>2.8</v>
      </c>
      <c r="P93" s="472"/>
      <c r="Q93" s="170">
        <v>394327</v>
      </c>
      <c r="R93" s="41">
        <v>3.6</v>
      </c>
      <c r="S93" s="176" t="s">
        <v>505</v>
      </c>
      <c r="T93" s="170">
        <v>993207</v>
      </c>
      <c r="U93" s="41">
        <v>9.1</v>
      </c>
      <c r="V93" s="48">
        <v>7.9</v>
      </c>
      <c r="W93" s="170">
        <v>8924298</v>
      </c>
      <c r="X93" s="41">
        <v>81.900000000000006</v>
      </c>
      <c r="Y93" s="56">
        <v>84.6</v>
      </c>
      <c r="Z93" s="67"/>
      <c r="AA93" s="68"/>
      <c r="AB93" s="67"/>
    </row>
    <row r="94" spans="1:28" s="213" customFormat="1" ht="20.100000000000001" customHeight="1">
      <c r="A94" s="30" t="s">
        <v>477</v>
      </c>
      <c r="B94" s="170">
        <v>1142420</v>
      </c>
      <c r="C94" s="470">
        <v>9.6999999999999993</v>
      </c>
      <c r="D94" s="472"/>
      <c r="E94" s="470">
        <v>11.7</v>
      </c>
      <c r="F94" s="472"/>
      <c r="G94" s="436">
        <v>1670795</v>
      </c>
      <c r="H94" s="438"/>
      <c r="I94" s="41">
        <v>14.2</v>
      </c>
      <c r="J94" s="470">
        <v>22.8</v>
      </c>
      <c r="K94" s="472"/>
      <c r="L94" s="436">
        <v>608867</v>
      </c>
      <c r="M94" s="437"/>
      <c r="N94" s="437"/>
      <c r="O94" s="470">
        <v>5.2</v>
      </c>
      <c r="P94" s="472"/>
      <c r="Q94" s="170">
        <v>405050</v>
      </c>
      <c r="R94" s="41">
        <v>3.4</v>
      </c>
      <c r="S94" s="41" t="s">
        <v>88</v>
      </c>
      <c r="T94" s="170">
        <v>1029553</v>
      </c>
      <c r="U94" s="41">
        <v>8.6999999999999993</v>
      </c>
      <c r="V94" s="48">
        <v>7.8</v>
      </c>
      <c r="W94" s="170">
        <v>9035497</v>
      </c>
      <c r="X94" s="41">
        <v>76.7</v>
      </c>
      <c r="Y94" s="56">
        <v>80.5</v>
      </c>
      <c r="Z94" s="67"/>
      <c r="AA94" s="68"/>
      <c r="AB94" s="67"/>
    </row>
    <row r="95" spans="1:28" s="213" customFormat="1" ht="20.100000000000001" customHeight="1">
      <c r="A95" s="30" t="s">
        <v>478</v>
      </c>
      <c r="B95" s="170">
        <v>1093906</v>
      </c>
      <c r="C95" s="470">
        <v>10</v>
      </c>
      <c r="D95" s="472"/>
      <c r="E95" s="470">
        <v>11.6</v>
      </c>
      <c r="F95" s="472"/>
      <c r="G95" s="436">
        <v>1542378</v>
      </c>
      <c r="H95" s="438"/>
      <c r="I95" s="41">
        <v>14.2</v>
      </c>
      <c r="J95" s="470">
        <v>21.7</v>
      </c>
      <c r="K95" s="472"/>
      <c r="L95" s="436">
        <v>320502</v>
      </c>
      <c r="M95" s="437"/>
      <c r="N95" s="437"/>
      <c r="O95" s="470">
        <v>2.9</v>
      </c>
      <c r="P95" s="472"/>
      <c r="Q95" s="170">
        <v>553958</v>
      </c>
      <c r="R95" s="41">
        <v>5.0999999999999996</v>
      </c>
      <c r="S95" s="170" t="s">
        <v>88</v>
      </c>
      <c r="T95" s="170">
        <v>1053392</v>
      </c>
      <c r="U95" s="41">
        <v>9.6999999999999993</v>
      </c>
      <c r="V95" s="48">
        <v>8.6</v>
      </c>
      <c r="W95" s="170">
        <v>8823212</v>
      </c>
      <c r="X95" s="197">
        <v>81.099999999999994</v>
      </c>
      <c r="Y95" s="56">
        <v>81.099999999999994</v>
      </c>
      <c r="Z95" s="67"/>
      <c r="AA95" s="68"/>
      <c r="AB95" s="67"/>
    </row>
    <row r="96" spans="1:28" s="213" customFormat="1" ht="20.100000000000001" customHeight="1">
      <c r="A96" s="30" t="s">
        <v>576</v>
      </c>
      <c r="B96" s="170">
        <v>1122198</v>
      </c>
      <c r="C96" s="470">
        <v>11.4</v>
      </c>
      <c r="D96" s="472"/>
      <c r="E96" s="470">
        <v>11.2</v>
      </c>
      <c r="F96" s="472"/>
      <c r="G96" s="436">
        <v>1401241</v>
      </c>
      <c r="H96" s="438"/>
      <c r="I96" s="41">
        <v>14.2</v>
      </c>
      <c r="J96" s="470">
        <v>19.2</v>
      </c>
      <c r="K96" s="472"/>
      <c r="L96" s="436">
        <v>551576</v>
      </c>
      <c r="M96" s="437"/>
      <c r="N96" s="437"/>
      <c r="O96" s="470">
        <v>5.6</v>
      </c>
      <c r="P96" s="472"/>
      <c r="Q96" s="170">
        <v>450061</v>
      </c>
      <c r="R96" s="41">
        <v>4.5999999999999996</v>
      </c>
      <c r="S96" s="170" t="s">
        <v>88</v>
      </c>
      <c r="T96" s="170">
        <v>1052507</v>
      </c>
      <c r="U96" s="41">
        <v>10.7</v>
      </c>
      <c r="V96" s="48">
        <v>8.1</v>
      </c>
      <c r="W96" s="170">
        <v>8775954</v>
      </c>
      <c r="X96" s="197">
        <v>89.1</v>
      </c>
      <c r="Y96" s="56">
        <v>76.5</v>
      </c>
      <c r="Z96" s="67"/>
      <c r="AA96" s="68"/>
      <c r="AB96" s="67"/>
    </row>
    <row r="97" spans="1:28" s="213" customFormat="1" ht="20.100000000000001" customHeight="1">
      <c r="A97" s="30" t="s">
        <v>577</v>
      </c>
      <c r="B97" s="170">
        <v>1201582</v>
      </c>
      <c r="C97" s="470">
        <v>11.7</v>
      </c>
      <c r="D97" s="472"/>
      <c r="E97" s="470">
        <v>11.3</v>
      </c>
      <c r="F97" s="472"/>
      <c r="G97" s="436">
        <v>1310272</v>
      </c>
      <c r="H97" s="438"/>
      <c r="I97" s="41">
        <v>12.7</v>
      </c>
      <c r="J97" s="470">
        <v>18</v>
      </c>
      <c r="K97" s="472"/>
      <c r="L97" s="436">
        <v>562160</v>
      </c>
      <c r="M97" s="437"/>
      <c r="N97" s="437"/>
      <c r="O97" s="470">
        <v>5.5</v>
      </c>
      <c r="P97" s="472"/>
      <c r="Q97" s="170">
        <v>400135</v>
      </c>
      <c r="R97" s="41">
        <v>3.9</v>
      </c>
      <c r="S97" s="170" t="s">
        <v>88</v>
      </c>
      <c r="T97" s="170">
        <v>1106433</v>
      </c>
      <c r="U97" s="41">
        <v>10.7</v>
      </c>
      <c r="V97" s="48">
        <v>8.8000000000000007</v>
      </c>
      <c r="W97" s="170">
        <v>8938092</v>
      </c>
      <c r="X97" s="197">
        <v>86.8</v>
      </c>
      <c r="Y97" s="56">
        <v>77.900000000000006</v>
      </c>
      <c r="Z97" s="67"/>
      <c r="AA97" s="68"/>
      <c r="AB97" s="67"/>
    </row>
    <row r="98" spans="1:28" s="213" customFormat="1" ht="20.100000000000001" customHeight="1">
      <c r="A98" s="30" t="s">
        <v>578</v>
      </c>
      <c r="B98" s="170">
        <v>1182386</v>
      </c>
      <c r="C98" s="470">
        <v>11.3</v>
      </c>
      <c r="D98" s="472"/>
      <c r="E98" s="470">
        <v>11.6</v>
      </c>
      <c r="F98" s="472"/>
      <c r="G98" s="436">
        <v>1281250</v>
      </c>
      <c r="H98" s="438"/>
      <c r="I98" s="41">
        <v>12.3</v>
      </c>
      <c r="J98" s="470">
        <v>17.3</v>
      </c>
      <c r="K98" s="472"/>
      <c r="L98" s="436">
        <v>313525</v>
      </c>
      <c r="M98" s="437"/>
      <c r="N98" s="437"/>
      <c r="O98" s="470">
        <v>3</v>
      </c>
      <c r="P98" s="472"/>
      <c r="Q98" s="170">
        <v>467005</v>
      </c>
      <c r="R98" s="41">
        <v>4.5</v>
      </c>
      <c r="S98" s="170" t="s">
        <v>88</v>
      </c>
      <c r="T98" s="170">
        <v>1166101</v>
      </c>
      <c r="U98" s="41">
        <v>11.2</v>
      </c>
      <c r="V98" s="48">
        <v>8.9</v>
      </c>
      <c r="W98" s="170">
        <v>8944472</v>
      </c>
      <c r="X98" s="197">
        <v>85.6</v>
      </c>
      <c r="Y98" s="56">
        <v>77.900000000000006</v>
      </c>
      <c r="Z98" s="67"/>
      <c r="AA98" s="68"/>
      <c r="AB98" s="67"/>
    </row>
    <row r="99" spans="1:28" s="213" customFormat="1" ht="20.100000000000001" customHeight="1">
      <c r="A99" s="30" t="s">
        <v>579</v>
      </c>
      <c r="B99" s="170">
        <v>1415868</v>
      </c>
      <c r="C99" s="470">
        <v>13.7</v>
      </c>
      <c r="D99" s="472"/>
      <c r="E99" s="470">
        <v>11.6</v>
      </c>
      <c r="F99" s="472"/>
      <c r="G99" s="436">
        <v>1187793</v>
      </c>
      <c r="H99" s="438"/>
      <c r="I99" s="41">
        <v>11.5</v>
      </c>
      <c r="J99" s="470">
        <v>15.8</v>
      </c>
      <c r="K99" s="472"/>
      <c r="L99" s="436">
        <v>667607</v>
      </c>
      <c r="M99" s="437"/>
      <c r="N99" s="437"/>
      <c r="O99" s="470">
        <v>6.4</v>
      </c>
      <c r="P99" s="472"/>
      <c r="Q99" s="170">
        <v>441368</v>
      </c>
      <c r="R99" s="41">
        <v>4.3</v>
      </c>
      <c r="S99" s="170" t="s">
        <v>88</v>
      </c>
      <c r="T99" s="170">
        <v>1180350</v>
      </c>
      <c r="U99" s="41">
        <v>11.4</v>
      </c>
      <c r="V99" s="48">
        <v>8.5</v>
      </c>
      <c r="W99" s="170">
        <v>9367677</v>
      </c>
      <c r="X99" s="197">
        <v>90.6</v>
      </c>
      <c r="Y99" s="56">
        <v>90.6</v>
      </c>
      <c r="Z99" s="67"/>
      <c r="AA99" s="68"/>
      <c r="AB99" s="67"/>
    </row>
    <row r="100" spans="1:28" s="213" customFormat="1" ht="20.100000000000001" customHeight="1">
      <c r="A100" s="30" t="s">
        <v>580</v>
      </c>
      <c r="B100" s="170">
        <v>1358295</v>
      </c>
      <c r="C100" s="470">
        <v>12</v>
      </c>
      <c r="D100" s="472"/>
      <c r="E100" s="470">
        <v>12</v>
      </c>
      <c r="F100" s="472"/>
      <c r="G100" s="436">
        <v>1118332</v>
      </c>
      <c r="H100" s="438"/>
      <c r="I100" s="41">
        <v>9.9</v>
      </c>
      <c r="J100" s="470">
        <v>15.2</v>
      </c>
      <c r="K100" s="472"/>
      <c r="L100" s="436">
        <v>646502</v>
      </c>
      <c r="M100" s="437"/>
      <c r="N100" s="437"/>
      <c r="O100" s="470">
        <v>5.7</v>
      </c>
      <c r="P100" s="472"/>
      <c r="Q100" s="170">
        <v>454108</v>
      </c>
      <c r="R100" s="41">
        <v>4</v>
      </c>
      <c r="S100" s="170" t="s">
        <v>88</v>
      </c>
      <c r="T100" s="170">
        <v>1188938</v>
      </c>
      <c r="U100" s="41">
        <v>10.5</v>
      </c>
      <c r="V100" s="48">
        <v>9.5</v>
      </c>
      <c r="W100" s="170">
        <v>9342040</v>
      </c>
      <c r="X100" s="197">
        <v>82.8</v>
      </c>
      <c r="Y100" s="56">
        <v>77.599999999999994</v>
      </c>
      <c r="Z100" s="67"/>
      <c r="AA100" s="68"/>
      <c r="AB100" s="67"/>
    </row>
    <row r="101" spans="1:28" s="213" customFormat="1" ht="20.100000000000001" customHeight="1" thickBot="1">
      <c r="A101" s="31" t="s">
        <v>581</v>
      </c>
      <c r="B101" s="119">
        <v>1281765</v>
      </c>
      <c r="C101" s="483">
        <v>11.3</v>
      </c>
      <c r="D101" s="485"/>
      <c r="E101" s="483">
        <v>12.1</v>
      </c>
      <c r="F101" s="485"/>
      <c r="G101" s="440">
        <v>1085792</v>
      </c>
      <c r="H101" s="442"/>
      <c r="I101" s="43">
        <v>9.6</v>
      </c>
      <c r="J101" s="483">
        <v>14.9</v>
      </c>
      <c r="K101" s="485"/>
      <c r="L101" s="440">
        <v>439372</v>
      </c>
      <c r="M101" s="441"/>
      <c r="N101" s="441"/>
      <c r="O101" s="483">
        <v>3.9</v>
      </c>
      <c r="P101" s="485"/>
      <c r="Q101" s="119">
        <v>464439</v>
      </c>
      <c r="R101" s="43">
        <v>4.0999999999999996</v>
      </c>
      <c r="S101" s="119" t="s">
        <v>88</v>
      </c>
      <c r="T101" s="119">
        <v>1242535</v>
      </c>
      <c r="U101" s="43">
        <v>10.9</v>
      </c>
      <c r="V101" s="166">
        <v>9.8000000000000007</v>
      </c>
      <c r="W101" s="119">
        <v>8942883</v>
      </c>
      <c r="X101" s="174">
        <v>78.8</v>
      </c>
      <c r="Y101" s="57">
        <v>78.5</v>
      </c>
      <c r="Z101" s="67"/>
      <c r="AA101" s="68"/>
      <c r="AB101" s="67"/>
    </row>
    <row r="102" spans="1:28">
      <c r="Z102" s="199"/>
    </row>
    <row r="103" spans="1:28">
      <c r="Z103" s="199"/>
    </row>
    <row r="104" spans="1:28">
      <c r="Z104" s="199"/>
    </row>
    <row r="105" spans="1:28">
      <c r="Z105" s="199"/>
    </row>
    <row r="106" spans="1:28">
      <c r="Z106" s="199"/>
    </row>
  </sheetData>
  <mergeCells count="529">
    <mergeCell ref="J99:K99"/>
    <mergeCell ref="L99:N99"/>
    <mergeCell ref="O99:P99"/>
    <mergeCell ref="C100:D100"/>
    <mergeCell ref="E100:F100"/>
    <mergeCell ref="G100:H100"/>
    <mergeCell ref="J100:K100"/>
    <mergeCell ref="L100:N100"/>
    <mergeCell ref="O100:P100"/>
    <mergeCell ref="J97:K97"/>
    <mergeCell ref="L97:N97"/>
    <mergeCell ref="O97:P97"/>
    <mergeCell ref="C98:D98"/>
    <mergeCell ref="E98:F98"/>
    <mergeCell ref="G98:H98"/>
    <mergeCell ref="J98:K98"/>
    <mergeCell ref="L98:N98"/>
    <mergeCell ref="O98:P98"/>
    <mergeCell ref="J95:K95"/>
    <mergeCell ref="L95:N95"/>
    <mergeCell ref="O95:P95"/>
    <mergeCell ref="C96:D96"/>
    <mergeCell ref="E96:F96"/>
    <mergeCell ref="G96:H96"/>
    <mergeCell ref="J96:K96"/>
    <mergeCell ref="L96:N96"/>
    <mergeCell ref="O96:P96"/>
    <mergeCell ref="N48:P48"/>
    <mergeCell ref="B49:C49"/>
    <mergeCell ref="D49:F49"/>
    <mergeCell ref="H49:J49"/>
    <mergeCell ref="K49:M49"/>
    <mergeCell ref="N49:P49"/>
    <mergeCell ref="B50:C50"/>
    <mergeCell ref="D50:F50"/>
    <mergeCell ref="H50:J50"/>
    <mergeCell ref="K50:M50"/>
    <mergeCell ref="N50:P50"/>
    <mergeCell ref="N45:P45"/>
    <mergeCell ref="B46:C46"/>
    <mergeCell ref="D46:F46"/>
    <mergeCell ref="H46:J46"/>
    <mergeCell ref="K46:M46"/>
    <mergeCell ref="N46:P46"/>
    <mergeCell ref="B47:C47"/>
    <mergeCell ref="D47:F47"/>
    <mergeCell ref="H47:J47"/>
    <mergeCell ref="K47:M47"/>
    <mergeCell ref="N47:P47"/>
    <mergeCell ref="L101:N101"/>
    <mergeCell ref="G53:K54"/>
    <mergeCell ref="L53:P54"/>
    <mergeCell ref="L89:N89"/>
    <mergeCell ref="L90:N90"/>
    <mergeCell ref="L91:N91"/>
    <mergeCell ref="L92:N92"/>
    <mergeCell ref="L93:N93"/>
    <mergeCell ref="L84:N84"/>
    <mergeCell ref="L85:N85"/>
    <mergeCell ref="L86:N86"/>
    <mergeCell ref="L87:N87"/>
    <mergeCell ref="L88:N88"/>
    <mergeCell ref="L79:N79"/>
    <mergeCell ref="L80:N80"/>
    <mergeCell ref="L81:N81"/>
    <mergeCell ref="L82:N82"/>
    <mergeCell ref="L83:N83"/>
    <mergeCell ref="L74:N74"/>
    <mergeCell ref="L75:N75"/>
    <mergeCell ref="L76:N76"/>
    <mergeCell ref="L77:N77"/>
    <mergeCell ref="L78:N78"/>
    <mergeCell ref="L69:N69"/>
    <mergeCell ref="L70:N70"/>
    <mergeCell ref="L71:N71"/>
    <mergeCell ref="L72:N72"/>
    <mergeCell ref="L73:N73"/>
    <mergeCell ref="O92:P92"/>
    <mergeCell ref="O93:P93"/>
    <mergeCell ref="O94:P94"/>
    <mergeCell ref="O78:P78"/>
    <mergeCell ref="O79:P79"/>
    <mergeCell ref="O80:P80"/>
    <mergeCell ref="O81:P81"/>
    <mergeCell ref="O72:P72"/>
    <mergeCell ref="O73:P73"/>
    <mergeCell ref="O74:P74"/>
    <mergeCell ref="O75:P75"/>
    <mergeCell ref="O76:P76"/>
    <mergeCell ref="L94:N94"/>
    <mergeCell ref="O101:P101"/>
    <mergeCell ref="L55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68:N68"/>
    <mergeCell ref="O87:P87"/>
    <mergeCell ref="O88:P88"/>
    <mergeCell ref="O89:P89"/>
    <mergeCell ref="O90:P90"/>
    <mergeCell ref="O91:P91"/>
    <mergeCell ref="O82:P82"/>
    <mergeCell ref="O83:P83"/>
    <mergeCell ref="O84:P84"/>
    <mergeCell ref="O85:P85"/>
    <mergeCell ref="O86:P86"/>
    <mergeCell ref="O77:P77"/>
    <mergeCell ref="O67:P67"/>
    <mergeCell ref="O68:P68"/>
    <mergeCell ref="O69:P69"/>
    <mergeCell ref="O70:P70"/>
    <mergeCell ref="O71:P71"/>
    <mergeCell ref="O62:P62"/>
    <mergeCell ref="O63:P63"/>
    <mergeCell ref="O64:P64"/>
    <mergeCell ref="O65:P65"/>
    <mergeCell ref="O66:P66"/>
    <mergeCell ref="O58:P58"/>
    <mergeCell ref="O59:P59"/>
    <mergeCell ref="O60:P60"/>
    <mergeCell ref="O61:P61"/>
    <mergeCell ref="N43:P43"/>
    <mergeCell ref="N44:P44"/>
    <mergeCell ref="N51:P51"/>
    <mergeCell ref="N5:P5"/>
    <mergeCell ref="N6:P6"/>
    <mergeCell ref="N7:P7"/>
    <mergeCell ref="N38:P38"/>
    <mergeCell ref="N39:P39"/>
    <mergeCell ref="N40:P40"/>
    <mergeCell ref="N41:P41"/>
    <mergeCell ref="N42:P42"/>
    <mergeCell ref="N33:P33"/>
    <mergeCell ref="N34:P34"/>
    <mergeCell ref="N35:P35"/>
    <mergeCell ref="N36:P36"/>
    <mergeCell ref="N37:P37"/>
    <mergeCell ref="N28:P28"/>
    <mergeCell ref="N29:P29"/>
    <mergeCell ref="N30:P30"/>
    <mergeCell ref="N12:P12"/>
    <mergeCell ref="N31:P31"/>
    <mergeCell ref="N32:P32"/>
    <mergeCell ref="N23:P23"/>
    <mergeCell ref="N24:P24"/>
    <mergeCell ref="N25:P25"/>
    <mergeCell ref="N26:P26"/>
    <mergeCell ref="N27:P27"/>
    <mergeCell ref="N18:P18"/>
    <mergeCell ref="N19:P19"/>
    <mergeCell ref="N20:P20"/>
    <mergeCell ref="N21:P21"/>
    <mergeCell ref="N22:P22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K32:M32"/>
    <mergeCell ref="K33:M33"/>
    <mergeCell ref="B3:G4"/>
    <mergeCell ref="K8:M8"/>
    <mergeCell ref="K9:M9"/>
    <mergeCell ref="K10:M10"/>
    <mergeCell ref="K11:M11"/>
    <mergeCell ref="K5:M7"/>
    <mergeCell ref="H3:P4"/>
    <mergeCell ref="B5:C7"/>
    <mergeCell ref="B28:C28"/>
    <mergeCell ref="B29:C29"/>
    <mergeCell ref="B30:C30"/>
    <mergeCell ref="B31:C31"/>
    <mergeCell ref="B32:C32"/>
    <mergeCell ref="N13:P13"/>
    <mergeCell ref="N14:P14"/>
    <mergeCell ref="N15:P15"/>
    <mergeCell ref="N16:P16"/>
    <mergeCell ref="N17:P17"/>
    <mergeCell ref="N8:P8"/>
    <mergeCell ref="N9:P9"/>
    <mergeCell ref="N10:P10"/>
    <mergeCell ref="N11:P11"/>
    <mergeCell ref="H37:J37"/>
    <mergeCell ref="H38:J38"/>
    <mergeCell ref="H39:J39"/>
    <mergeCell ref="H40:J40"/>
    <mergeCell ref="J57:K57"/>
    <mergeCell ref="J58:K58"/>
    <mergeCell ref="J59:K59"/>
    <mergeCell ref="J60:K60"/>
    <mergeCell ref="K37:M37"/>
    <mergeCell ref="K38:M38"/>
    <mergeCell ref="K39:M39"/>
    <mergeCell ref="K40:M40"/>
    <mergeCell ref="G55:H57"/>
    <mergeCell ref="H45:J45"/>
    <mergeCell ref="K45:M45"/>
    <mergeCell ref="H48:J48"/>
    <mergeCell ref="K48:M48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J92:K92"/>
    <mergeCell ref="J93:K93"/>
    <mergeCell ref="J94:K94"/>
    <mergeCell ref="J101:K101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7:K77"/>
    <mergeCell ref="J78:K78"/>
    <mergeCell ref="J79:K79"/>
    <mergeCell ref="J80:K80"/>
    <mergeCell ref="J81:K8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61:K61"/>
    <mergeCell ref="J55:K55"/>
    <mergeCell ref="H42:J42"/>
    <mergeCell ref="H43:J43"/>
    <mergeCell ref="K42:M42"/>
    <mergeCell ref="K43:M43"/>
    <mergeCell ref="K44:M44"/>
    <mergeCell ref="K51:M51"/>
    <mergeCell ref="H41:J41"/>
    <mergeCell ref="K41:M41"/>
    <mergeCell ref="G58:H58"/>
    <mergeCell ref="G59:H59"/>
    <mergeCell ref="G60:H60"/>
    <mergeCell ref="H51:J51"/>
    <mergeCell ref="H44:J44"/>
    <mergeCell ref="H26:J26"/>
    <mergeCell ref="K22:M22"/>
    <mergeCell ref="K23:M23"/>
    <mergeCell ref="K24:M24"/>
    <mergeCell ref="K25:M25"/>
    <mergeCell ref="K26:M26"/>
    <mergeCell ref="K34:M34"/>
    <mergeCell ref="K35:M35"/>
    <mergeCell ref="K36:M36"/>
    <mergeCell ref="H31:J31"/>
    <mergeCell ref="H27:J27"/>
    <mergeCell ref="H28:J28"/>
    <mergeCell ref="H29:J29"/>
    <mergeCell ref="H30:J30"/>
    <mergeCell ref="K27:M27"/>
    <mergeCell ref="K28:M28"/>
    <mergeCell ref="K29:M29"/>
    <mergeCell ref="K30:M30"/>
    <mergeCell ref="K31:M31"/>
    <mergeCell ref="H32:J32"/>
    <mergeCell ref="H33:J33"/>
    <mergeCell ref="H34:J34"/>
    <mergeCell ref="H35:J35"/>
    <mergeCell ref="H36:J36"/>
    <mergeCell ref="K12:M12"/>
    <mergeCell ref="K13:M13"/>
    <mergeCell ref="K14:M14"/>
    <mergeCell ref="K15:M15"/>
    <mergeCell ref="K16:M16"/>
    <mergeCell ref="H17:J17"/>
    <mergeCell ref="H18:J18"/>
    <mergeCell ref="H19:J19"/>
    <mergeCell ref="H20:J20"/>
    <mergeCell ref="K17:M17"/>
    <mergeCell ref="K18:M18"/>
    <mergeCell ref="K19:M19"/>
    <mergeCell ref="K20:M20"/>
    <mergeCell ref="H8:J8"/>
    <mergeCell ref="H9:J9"/>
    <mergeCell ref="H10:J10"/>
    <mergeCell ref="H11:J11"/>
    <mergeCell ref="H5:J7"/>
    <mergeCell ref="G91:H91"/>
    <mergeCell ref="G92:H92"/>
    <mergeCell ref="G93:H93"/>
    <mergeCell ref="G94:H94"/>
    <mergeCell ref="G76:H76"/>
    <mergeCell ref="G77:H77"/>
    <mergeCell ref="G78:H78"/>
    <mergeCell ref="G79:H79"/>
    <mergeCell ref="G80:H80"/>
    <mergeCell ref="G72:H72"/>
    <mergeCell ref="G73:H73"/>
    <mergeCell ref="G74:H74"/>
    <mergeCell ref="G75:H75"/>
    <mergeCell ref="H12:J12"/>
    <mergeCell ref="H13:J13"/>
    <mergeCell ref="H14:J14"/>
    <mergeCell ref="H15:J15"/>
    <mergeCell ref="H16:J16"/>
    <mergeCell ref="H21:J21"/>
    <mergeCell ref="G101:H101"/>
    <mergeCell ref="G86:H86"/>
    <mergeCell ref="G87:H87"/>
    <mergeCell ref="G88:H88"/>
    <mergeCell ref="G89:H89"/>
    <mergeCell ref="G90:H90"/>
    <mergeCell ref="G81:H81"/>
    <mergeCell ref="G82:H82"/>
    <mergeCell ref="G83:H83"/>
    <mergeCell ref="G84:H84"/>
    <mergeCell ref="G85:H85"/>
    <mergeCell ref="G95:H95"/>
    <mergeCell ref="G97:H97"/>
    <mergeCell ref="G99:H99"/>
    <mergeCell ref="E93:F93"/>
    <mergeCell ref="E94:F94"/>
    <mergeCell ref="E101:F101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95:F95"/>
    <mergeCell ref="E97:F97"/>
    <mergeCell ref="E99:F99"/>
    <mergeCell ref="E78:F78"/>
    <mergeCell ref="E79:F79"/>
    <mergeCell ref="E80:F80"/>
    <mergeCell ref="E81:F81"/>
    <mergeCell ref="E82:F82"/>
    <mergeCell ref="E73:F73"/>
    <mergeCell ref="E74:F74"/>
    <mergeCell ref="E75:F75"/>
    <mergeCell ref="E76:F76"/>
    <mergeCell ref="E77:F77"/>
    <mergeCell ref="E68:F68"/>
    <mergeCell ref="E69:F69"/>
    <mergeCell ref="E70:F70"/>
    <mergeCell ref="E71:F71"/>
    <mergeCell ref="E72:F72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5:F55"/>
    <mergeCell ref="E56:F56"/>
    <mergeCell ref="B53:F54"/>
    <mergeCell ref="B43:C43"/>
    <mergeCell ref="B44:C44"/>
    <mergeCell ref="B51:C51"/>
    <mergeCell ref="C58:D58"/>
    <mergeCell ref="C59:D59"/>
    <mergeCell ref="C60:D60"/>
    <mergeCell ref="C61:D61"/>
    <mergeCell ref="C62:D62"/>
    <mergeCell ref="B45:C45"/>
    <mergeCell ref="D45:F45"/>
    <mergeCell ref="B48:C48"/>
    <mergeCell ref="D48:F48"/>
    <mergeCell ref="C94:D94"/>
    <mergeCell ref="C101:D101"/>
    <mergeCell ref="C89:D89"/>
    <mergeCell ref="C90:D90"/>
    <mergeCell ref="C91:D91"/>
    <mergeCell ref="C92:D92"/>
    <mergeCell ref="C93:D93"/>
    <mergeCell ref="C84:D84"/>
    <mergeCell ref="C85:D85"/>
    <mergeCell ref="C86:D86"/>
    <mergeCell ref="C87:D87"/>
    <mergeCell ref="C88:D88"/>
    <mergeCell ref="C95:D95"/>
    <mergeCell ref="C97:D97"/>
    <mergeCell ref="C99:D99"/>
    <mergeCell ref="C78:D78"/>
    <mergeCell ref="C79:D79"/>
    <mergeCell ref="C80:D80"/>
    <mergeCell ref="C82:D82"/>
    <mergeCell ref="C83:D83"/>
    <mergeCell ref="C73:D73"/>
    <mergeCell ref="C74:D74"/>
    <mergeCell ref="C75:D75"/>
    <mergeCell ref="C76:D76"/>
    <mergeCell ref="C77:D77"/>
    <mergeCell ref="C81:D81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D41:F41"/>
    <mergeCell ref="D42:F42"/>
    <mergeCell ref="D43:F43"/>
    <mergeCell ref="D44:F44"/>
    <mergeCell ref="D51:F51"/>
    <mergeCell ref="D36:F36"/>
    <mergeCell ref="D37:F37"/>
    <mergeCell ref="D38:F38"/>
    <mergeCell ref="W3:Y4"/>
    <mergeCell ref="D5:F7"/>
    <mergeCell ref="D8:F8"/>
    <mergeCell ref="D9:F9"/>
    <mergeCell ref="D31:F31"/>
    <mergeCell ref="D30:F30"/>
    <mergeCell ref="D29:F2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1:G1"/>
    <mergeCell ref="A3:A7"/>
    <mergeCell ref="T3:V4"/>
    <mergeCell ref="Q5:Q7"/>
    <mergeCell ref="X5:X7"/>
    <mergeCell ref="R5:R7"/>
    <mergeCell ref="T5:T7"/>
    <mergeCell ref="U5:U7"/>
    <mergeCell ref="W5:W7"/>
    <mergeCell ref="Q3:S4"/>
    <mergeCell ref="A53:A57"/>
    <mergeCell ref="Q53:S54"/>
    <mergeCell ref="T53:V54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32:F32"/>
    <mergeCell ref="D33:F33"/>
    <mergeCell ref="D34:F34"/>
    <mergeCell ref="D35:F35"/>
    <mergeCell ref="D39:F39"/>
    <mergeCell ref="D40:F40"/>
    <mergeCell ref="K21:M21"/>
    <mergeCell ref="H22:J22"/>
    <mergeCell ref="H23:J23"/>
    <mergeCell ref="H24:J24"/>
    <mergeCell ref="H25:J25"/>
    <mergeCell ref="W53:Y54"/>
    <mergeCell ref="B55:B57"/>
    <mergeCell ref="I55:I57"/>
    <mergeCell ref="Q55:Q57"/>
    <mergeCell ref="R55:R57"/>
    <mergeCell ref="T55:T57"/>
    <mergeCell ref="U55:U57"/>
    <mergeCell ref="W55:W57"/>
    <mergeCell ref="X55:X57"/>
    <mergeCell ref="C55:D57"/>
    <mergeCell ref="E57:F57"/>
    <mergeCell ref="J56:K56"/>
    <mergeCell ref="O55:P57"/>
  </mergeCells>
  <phoneticPr fontId="3"/>
  <pageMargins left="0.78740157480314965" right="0.78740157480314965" top="0.59055118110236227" bottom="0.39370078740157483" header="0.51181102362204722" footer="0.31496062992125984"/>
  <pageSetup paperSize="9" firstPageNumber="216" orientation="portrait" r:id="rId1"/>
  <headerFooter alignWithMargins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zoomScaleSheetLayoutView="100" workbookViewId="0">
      <selection activeCell="L36" sqref="L36"/>
    </sheetView>
  </sheetViews>
  <sheetFormatPr defaultRowHeight="13.5" outlineLevelRow="1"/>
  <cols>
    <col min="1" max="1" width="10.625" customWidth="1"/>
    <col min="2" max="2" width="11.625" customWidth="1"/>
    <col min="3" max="3" width="8.625" customWidth="1"/>
    <col min="4" max="4" width="10.875" customWidth="1"/>
    <col min="5" max="5" width="8.625" customWidth="1"/>
    <col min="6" max="6" width="11.125" customWidth="1"/>
    <col min="7" max="7" width="8.625" customWidth="1"/>
    <col min="8" max="8" width="10.875" customWidth="1"/>
    <col min="9" max="9" width="8.625" customWidth="1"/>
    <col min="10" max="10" width="10.5" bestFit="1" customWidth="1"/>
  </cols>
  <sheetData>
    <row r="1" spans="1:11" ht="22.5" customHeight="1">
      <c r="A1" s="420" t="s">
        <v>536</v>
      </c>
      <c r="B1" s="421"/>
    </row>
    <row r="2" spans="1:11" ht="22.5" customHeight="1" thickBot="1"/>
    <row r="3" spans="1:11" ht="14.25" customHeight="1">
      <c r="A3" s="295" t="s">
        <v>247</v>
      </c>
      <c r="B3" s="513" t="s">
        <v>109</v>
      </c>
      <c r="C3" s="514"/>
      <c r="D3" s="514"/>
      <c r="E3" s="514"/>
      <c r="F3" s="514"/>
      <c r="G3" s="514"/>
      <c r="H3" s="514"/>
      <c r="I3" s="515"/>
    </row>
    <row r="4" spans="1:11" ht="13.5" customHeight="1">
      <c r="A4" s="281"/>
      <c r="B4" s="516" t="s">
        <v>110</v>
      </c>
      <c r="C4" s="516"/>
      <c r="D4" s="511" t="s">
        <v>111</v>
      </c>
      <c r="E4" s="511"/>
      <c r="F4" s="511" t="s">
        <v>113</v>
      </c>
      <c r="G4" s="511"/>
      <c r="H4" s="511" t="s">
        <v>114</v>
      </c>
      <c r="I4" s="512"/>
    </row>
    <row r="5" spans="1:11" ht="13.5" customHeight="1">
      <c r="A5" s="281"/>
      <c r="B5" s="360" t="s">
        <v>99</v>
      </c>
      <c r="C5" s="360" t="s">
        <v>100</v>
      </c>
      <c r="D5" s="360" t="s">
        <v>99</v>
      </c>
      <c r="E5" s="360" t="s">
        <v>100</v>
      </c>
      <c r="F5" s="360" t="s">
        <v>99</v>
      </c>
      <c r="G5" s="360" t="s">
        <v>100</v>
      </c>
      <c r="H5" s="360" t="s">
        <v>99</v>
      </c>
      <c r="I5" s="517" t="s">
        <v>100</v>
      </c>
    </row>
    <row r="6" spans="1:11" ht="13.5" customHeight="1">
      <c r="A6" s="281"/>
      <c r="B6" s="510"/>
      <c r="C6" s="510"/>
      <c r="D6" s="510"/>
      <c r="E6" s="510"/>
      <c r="F6" s="510"/>
      <c r="G6" s="510"/>
      <c r="H6" s="510"/>
      <c r="I6" s="518"/>
    </row>
    <row r="7" spans="1:11" ht="13.5" customHeight="1">
      <c r="A7" s="281"/>
      <c r="B7" s="510"/>
      <c r="C7" s="510"/>
      <c r="D7" s="510"/>
      <c r="E7" s="510"/>
      <c r="F7" s="510"/>
      <c r="G7" s="510"/>
      <c r="H7" s="510"/>
      <c r="I7" s="518"/>
    </row>
    <row r="8" spans="1:11" ht="7.5" customHeight="1">
      <c r="A8" s="58"/>
      <c r="B8" s="17" t="s">
        <v>17</v>
      </c>
      <c r="C8" s="17" t="s">
        <v>81</v>
      </c>
      <c r="D8" s="17" t="s">
        <v>17</v>
      </c>
      <c r="E8" s="17" t="s">
        <v>81</v>
      </c>
      <c r="F8" s="17" t="s">
        <v>17</v>
      </c>
      <c r="G8" s="17" t="s">
        <v>81</v>
      </c>
      <c r="H8" s="17" t="s">
        <v>17</v>
      </c>
      <c r="I8" s="18" t="s">
        <v>81</v>
      </c>
    </row>
    <row r="9" spans="1:11" s="4" customFormat="1" ht="21" hidden="1" customHeight="1" outlineLevel="1">
      <c r="A9" s="34" t="s">
        <v>223</v>
      </c>
      <c r="B9" s="20">
        <v>1065705</v>
      </c>
      <c r="C9" s="20" t="s">
        <v>243</v>
      </c>
      <c r="D9" s="20">
        <v>13041</v>
      </c>
      <c r="E9" s="45">
        <v>0.4</v>
      </c>
      <c r="F9" s="20">
        <v>1040858</v>
      </c>
      <c r="G9" s="20" t="s">
        <v>243</v>
      </c>
      <c r="H9" s="20">
        <v>11806</v>
      </c>
      <c r="I9" s="54">
        <v>0.4</v>
      </c>
      <c r="J9" s="66"/>
      <c r="K9" s="68"/>
    </row>
    <row r="10" spans="1:11" s="4" customFormat="1" ht="21" hidden="1" customHeight="1" outlineLevel="1">
      <c r="A10" s="29" t="s">
        <v>248</v>
      </c>
      <c r="B10" s="11">
        <v>1404332</v>
      </c>
      <c r="C10" s="39">
        <v>39.299999999999997</v>
      </c>
      <c r="D10" s="11">
        <v>15780</v>
      </c>
      <c r="E10" s="39">
        <v>0.4</v>
      </c>
      <c r="F10" s="11">
        <v>1404332</v>
      </c>
      <c r="G10" s="39">
        <v>39.299999999999997</v>
      </c>
      <c r="H10" s="11" t="s">
        <v>253</v>
      </c>
      <c r="I10" s="55" t="s">
        <v>243</v>
      </c>
      <c r="J10" s="67"/>
      <c r="K10" s="68"/>
    </row>
    <row r="11" spans="1:11" s="4" customFormat="1" ht="21" hidden="1" customHeight="1" outlineLevel="1">
      <c r="A11" s="29" t="s">
        <v>124</v>
      </c>
      <c r="B11" s="11">
        <v>1608434</v>
      </c>
      <c r="C11" s="39">
        <v>40</v>
      </c>
      <c r="D11" s="11">
        <v>6834</v>
      </c>
      <c r="E11" s="39">
        <v>0.2</v>
      </c>
      <c r="F11" s="11">
        <v>1608434</v>
      </c>
      <c r="G11" s="39">
        <v>40</v>
      </c>
      <c r="H11" s="11" t="s">
        <v>253</v>
      </c>
      <c r="I11" s="55" t="s">
        <v>243</v>
      </c>
      <c r="J11" s="67"/>
      <c r="K11" s="68"/>
    </row>
    <row r="12" spans="1:11" s="4" customFormat="1" ht="21" hidden="1" customHeight="1" outlineLevel="1">
      <c r="A12" s="29" t="s">
        <v>125</v>
      </c>
      <c r="B12" s="11">
        <v>2306418</v>
      </c>
      <c r="C12" s="39">
        <v>44.9</v>
      </c>
      <c r="D12" s="11">
        <v>6941</v>
      </c>
      <c r="E12" s="39">
        <v>0.1</v>
      </c>
      <c r="F12" s="11">
        <v>2275894</v>
      </c>
      <c r="G12" s="39">
        <v>44.3</v>
      </c>
      <c r="H12" s="11">
        <v>30524</v>
      </c>
      <c r="I12" s="55">
        <v>0.6</v>
      </c>
      <c r="J12" s="67"/>
      <c r="K12" s="68"/>
    </row>
    <row r="13" spans="1:11" s="4" customFormat="1" ht="21" hidden="1" customHeight="1" outlineLevel="1">
      <c r="A13" s="29" t="s">
        <v>126</v>
      </c>
      <c r="B13" s="11">
        <v>1612589</v>
      </c>
      <c r="C13" s="39">
        <v>33.1</v>
      </c>
      <c r="D13" s="11">
        <v>10504</v>
      </c>
      <c r="E13" s="39">
        <v>0.2</v>
      </c>
      <c r="F13" s="11">
        <v>1591270</v>
      </c>
      <c r="G13" s="39">
        <v>32.6</v>
      </c>
      <c r="H13" s="11">
        <v>21319</v>
      </c>
      <c r="I13" s="55">
        <v>0.5</v>
      </c>
      <c r="J13" s="67"/>
      <c r="K13" s="68"/>
    </row>
    <row r="14" spans="1:11" s="4" customFormat="1" ht="21" hidden="1" customHeight="1" outlineLevel="1">
      <c r="A14" s="29" t="s">
        <v>127</v>
      </c>
      <c r="B14" s="11">
        <v>2128654</v>
      </c>
      <c r="C14" s="39">
        <v>36.299999999999997</v>
      </c>
      <c r="D14" s="11">
        <v>18787</v>
      </c>
      <c r="E14" s="39">
        <v>0.3</v>
      </c>
      <c r="F14" s="11">
        <v>2128654</v>
      </c>
      <c r="G14" s="39">
        <v>36.299999999999997</v>
      </c>
      <c r="H14" s="11" t="s">
        <v>253</v>
      </c>
      <c r="I14" s="55" t="s">
        <v>243</v>
      </c>
      <c r="J14" s="67"/>
      <c r="K14" s="68"/>
    </row>
    <row r="15" spans="1:11" s="4" customFormat="1" ht="21" hidden="1" customHeight="1" outlineLevel="1">
      <c r="A15" s="29" t="s">
        <v>128</v>
      </c>
      <c r="B15" s="11">
        <v>2444131</v>
      </c>
      <c r="C15" s="39">
        <v>37.4</v>
      </c>
      <c r="D15" s="11">
        <v>23449</v>
      </c>
      <c r="E15" s="39">
        <v>0.4</v>
      </c>
      <c r="F15" s="11">
        <v>2427142</v>
      </c>
      <c r="G15" s="39">
        <v>37.1</v>
      </c>
      <c r="H15" s="11">
        <v>16989</v>
      </c>
      <c r="I15" s="55">
        <v>0.3</v>
      </c>
      <c r="J15" s="67"/>
      <c r="K15" s="68"/>
    </row>
    <row r="16" spans="1:11" s="4" customFormat="1" ht="21" hidden="1" customHeight="1" outlineLevel="1">
      <c r="A16" s="29" t="s">
        <v>129</v>
      </c>
      <c r="B16" s="11">
        <v>1903325</v>
      </c>
      <c r="C16" s="39">
        <v>29.4</v>
      </c>
      <c r="D16" s="11">
        <v>16909</v>
      </c>
      <c r="E16" s="39">
        <v>0.3</v>
      </c>
      <c r="F16" s="11">
        <v>1903325</v>
      </c>
      <c r="G16" s="39">
        <v>29.4</v>
      </c>
      <c r="H16" s="11" t="s">
        <v>253</v>
      </c>
      <c r="I16" s="55" t="s">
        <v>243</v>
      </c>
      <c r="J16" s="67"/>
      <c r="K16" s="68"/>
    </row>
    <row r="17" spans="1:11" s="4" customFormat="1" ht="21" hidden="1" customHeight="1" outlineLevel="1">
      <c r="A17" s="29" t="s">
        <v>130</v>
      </c>
      <c r="B17" s="11">
        <v>1830486</v>
      </c>
      <c r="C17" s="39">
        <v>29</v>
      </c>
      <c r="D17" s="11">
        <v>22590</v>
      </c>
      <c r="E17" s="39">
        <v>0.4</v>
      </c>
      <c r="F17" s="11">
        <v>1830486</v>
      </c>
      <c r="G17" s="39">
        <v>29</v>
      </c>
      <c r="H17" s="11" t="s">
        <v>253</v>
      </c>
      <c r="I17" s="55" t="s">
        <v>243</v>
      </c>
      <c r="J17" s="67"/>
      <c r="K17" s="68"/>
    </row>
    <row r="18" spans="1:11" s="4" customFormat="1" ht="21" hidden="1" customHeight="1" outlineLevel="1">
      <c r="A18" s="29" t="s">
        <v>131</v>
      </c>
      <c r="B18" s="11">
        <v>2197606</v>
      </c>
      <c r="C18" s="39">
        <v>31.4</v>
      </c>
      <c r="D18" s="11">
        <v>22810</v>
      </c>
      <c r="E18" s="39">
        <v>0.3</v>
      </c>
      <c r="F18" s="11">
        <v>2171406</v>
      </c>
      <c r="G18" s="39">
        <v>31</v>
      </c>
      <c r="H18" s="11">
        <v>26200</v>
      </c>
      <c r="I18" s="55">
        <v>0.4</v>
      </c>
      <c r="J18" s="67"/>
      <c r="K18" s="68"/>
    </row>
    <row r="19" spans="1:11" s="4" customFormat="1" ht="21" hidden="1" customHeight="1" outlineLevel="1">
      <c r="A19" s="29" t="s">
        <v>132</v>
      </c>
      <c r="B19" s="11">
        <v>3368113</v>
      </c>
      <c r="C19" s="39">
        <v>40.4</v>
      </c>
      <c r="D19" s="11">
        <v>46390</v>
      </c>
      <c r="E19" s="39">
        <v>0.6</v>
      </c>
      <c r="F19" s="11">
        <v>3349160</v>
      </c>
      <c r="G19" s="39">
        <v>40.200000000000003</v>
      </c>
      <c r="H19" s="11">
        <v>18953</v>
      </c>
      <c r="I19" s="55">
        <v>0.2</v>
      </c>
      <c r="J19" s="67"/>
      <c r="K19" s="68"/>
    </row>
    <row r="20" spans="1:11" s="4" customFormat="1" ht="21" hidden="1" customHeight="1" outlineLevel="1">
      <c r="A20" s="29" t="s">
        <v>133</v>
      </c>
      <c r="B20" s="11">
        <v>3769410</v>
      </c>
      <c r="C20" s="39">
        <v>42.9</v>
      </c>
      <c r="D20" s="11">
        <v>62358</v>
      </c>
      <c r="E20" s="39">
        <v>0.7</v>
      </c>
      <c r="F20" s="11">
        <v>3526280</v>
      </c>
      <c r="G20" s="39">
        <v>40.1</v>
      </c>
      <c r="H20" s="11">
        <v>243130</v>
      </c>
      <c r="I20" s="55">
        <v>2.8</v>
      </c>
      <c r="J20" s="67"/>
      <c r="K20" s="68"/>
    </row>
    <row r="21" spans="1:11" s="4" customFormat="1" ht="21" hidden="1" customHeight="1" outlineLevel="1">
      <c r="A21" s="29" t="s">
        <v>134</v>
      </c>
      <c r="B21" s="11">
        <v>3819158</v>
      </c>
      <c r="C21" s="39">
        <v>41.1</v>
      </c>
      <c r="D21" s="11">
        <v>56391</v>
      </c>
      <c r="E21" s="39">
        <v>0.6</v>
      </c>
      <c r="F21" s="11">
        <v>3735625</v>
      </c>
      <c r="G21" s="39">
        <v>40.200000000000003</v>
      </c>
      <c r="H21" s="11">
        <v>83533</v>
      </c>
      <c r="I21" s="55">
        <v>0.9</v>
      </c>
      <c r="J21" s="67"/>
      <c r="K21" s="68"/>
    </row>
    <row r="22" spans="1:11" s="4" customFormat="1" ht="21" hidden="1" customHeight="1" outlineLevel="1">
      <c r="A22" s="29" t="s">
        <v>135</v>
      </c>
      <c r="B22" s="11">
        <v>2795305</v>
      </c>
      <c r="C22" s="39">
        <v>32.4</v>
      </c>
      <c r="D22" s="11">
        <v>62890</v>
      </c>
      <c r="E22" s="39">
        <v>0.7</v>
      </c>
      <c r="F22" s="11">
        <v>2737449</v>
      </c>
      <c r="G22" s="39">
        <v>31.7</v>
      </c>
      <c r="H22" s="11">
        <v>57856</v>
      </c>
      <c r="I22" s="55">
        <v>0.7</v>
      </c>
      <c r="J22" s="67"/>
      <c r="K22" s="68"/>
    </row>
    <row r="23" spans="1:11" s="4" customFormat="1" ht="21" hidden="1" customHeight="1" outlineLevel="1">
      <c r="A23" s="29" t="s">
        <v>226</v>
      </c>
      <c r="B23" s="11">
        <v>3307168</v>
      </c>
      <c r="C23" s="39">
        <v>34.200000000000003</v>
      </c>
      <c r="D23" s="11">
        <v>62503</v>
      </c>
      <c r="E23" s="39">
        <v>0.6</v>
      </c>
      <c r="F23" s="11">
        <v>3277465</v>
      </c>
      <c r="G23" s="39">
        <v>33.9</v>
      </c>
      <c r="H23" s="11">
        <v>29703</v>
      </c>
      <c r="I23" s="55">
        <v>0.3</v>
      </c>
      <c r="J23" s="67"/>
      <c r="K23" s="68"/>
    </row>
    <row r="24" spans="1:11" s="4" customFormat="1" ht="21" hidden="1" customHeight="1" outlineLevel="1">
      <c r="A24" s="29" t="s">
        <v>249</v>
      </c>
      <c r="B24" s="11">
        <v>3392184</v>
      </c>
      <c r="C24" s="39">
        <v>33.9</v>
      </c>
      <c r="D24" s="11">
        <v>71178</v>
      </c>
      <c r="E24" s="39">
        <v>0.7</v>
      </c>
      <c r="F24" s="11">
        <v>3376968</v>
      </c>
      <c r="G24" s="39">
        <v>33.700000000000003</v>
      </c>
      <c r="H24" s="11">
        <v>15216</v>
      </c>
      <c r="I24" s="55">
        <v>0.2</v>
      </c>
      <c r="J24" s="67"/>
      <c r="K24" s="68"/>
    </row>
    <row r="25" spans="1:11" s="4" customFormat="1" ht="21" hidden="1" customHeight="1" outlineLevel="1">
      <c r="A25" s="29" t="s">
        <v>136</v>
      </c>
      <c r="B25" s="11">
        <v>2680732</v>
      </c>
      <c r="C25" s="39">
        <v>27.3</v>
      </c>
      <c r="D25" s="11">
        <v>72720</v>
      </c>
      <c r="E25" s="39">
        <v>0.7</v>
      </c>
      <c r="F25" s="11">
        <v>2667716</v>
      </c>
      <c r="G25" s="39">
        <v>27.2</v>
      </c>
      <c r="H25" s="11">
        <v>13016</v>
      </c>
      <c r="I25" s="55">
        <v>0.1</v>
      </c>
      <c r="J25" s="67"/>
      <c r="K25" s="68"/>
    </row>
    <row r="26" spans="1:11" s="4" customFormat="1" ht="21" hidden="1" customHeight="1" outlineLevel="1">
      <c r="A26" s="29" t="s">
        <v>137</v>
      </c>
      <c r="B26" s="11">
        <v>2628544</v>
      </c>
      <c r="C26" s="39">
        <v>24.7</v>
      </c>
      <c r="D26" s="11">
        <v>83359</v>
      </c>
      <c r="E26" s="39">
        <v>0.8</v>
      </c>
      <c r="F26" s="11">
        <v>2423503</v>
      </c>
      <c r="G26" s="39">
        <v>22.8</v>
      </c>
      <c r="H26" s="11">
        <v>205041</v>
      </c>
      <c r="I26" s="55">
        <v>1.9</v>
      </c>
      <c r="J26" s="67"/>
      <c r="K26" s="68"/>
    </row>
    <row r="27" spans="1:11" s="4" customFormat="1" ht="21" hidden="1" customHeight="1" outlineLevel="1">
      <c r="A27" s="29" t="s">
        <v>138</v>
      </c>
      <c r="B27" s="11">
        <v>4253641</v>
      </c>
      <c r="C27" s="39">
        <v>33.6</v>
      </c>
      <c r="D27" s="11">
        <v>85833</v>
      </c>
      <c r="E27" s="39">
        <v>0.7</v>
      </c>
      <c r="F27" s="11">
        <v>4110309</v>
      </c>
      <c r="G27" s="39">
        <v>32.4</v>
      </c>
      <c r="H27" s="11">
        <v>143332</v>
      </c>
      <c r="I27" s="55">
        <v>1.2</v>
      </c>
      <c r="J27" s="67"/>
      <c r="K27" s="68"/>
    </row>
    <row r="28" spans="1:11" s="4" customFormat="1" ht="21" hidden="1" customHeight="1" outlineLevel="1">
      <c r="A28" s="29" t="s">
        <v>139</v>
      </c>
      <c r="B28" s="11">
        <v>3363981</v>
      </c>
      <c r="C28" s="39">
        <v>27.9</v>
      </c>
      <c r="D28" s="11">
        <v>94498</v>
      </c>
      <c r="E28" s="39">
        <v>0.8</v>
      </c>
      <c r="F28" s="11">
        <v>3347675</v>
      </c>
      <c r="G28" s="39">
        <v>27.8</v>
      </c>
      <c r="H28" s="11">
        <v>16306</v>
      </c>
      <c r="I28" s="55">
        <v>0.1</v>
      </c>
      <c r="J28" s="67"/>
      <c r="K28" s="68"/>
    </row>
    <row r="29" spans="1:11" s="4" customFormat="1" ht="21" hidden="1" customHeight="1" outlineLevel="1">
      <c r="A29" s="29" t="s">
        <v>140</v>
      </c>
      <c r="B29" s="11">
        <v>3768493</v>
      </c>
      <c r="C29" s="39">
        <v>30</v>
      </c>
      <c r="D29" s="11">
        <v>115141</v>
      </c>
      <c r="E29" s="39">
        <v>0.9</v>
      </c>
      <c r="F29" s="11">
        <v>3738330</v>
      </c>
      <c r="G29" s="39">
        <v>29.7</v>
      </c>
      <c r="H29" s="11">
        <v>30163</v>
      </c>
      <c r="I29" s="55">
        <v>0.3</v>
      </c>
      <c r="J29" s="67"/>
      <c r="K29" s="68"/>
    </row>
    <row r="30" spans="1:11" s="4" customFormat="1" ht="21" hidden="1" customHeight="1" outlineLevel="1">
      <c r="A30" s="149" t="s">
        <v>141</v>
      </c>
      <c r="B30" s="143">
        <v>4520059</v>
      </c>
      <c r="C30" s="145">
        <v>33.700000000000003</v>
      </c>
      <c r="D30" s="143">
        <v>124517</v>
      </c>
      <c r="E30" s="145">
        <v>0.9</v>
      </c>
      <c r="F30" s="143">
        <v>4520059</v>
      </c>
      <c r="G30" s="145">
        <v>33.700000000000003</v>
      </c>
      <c r="H30" s="143" t="s">
        <v>253</v>
      </c>
      <c r="I30" s="148" t="s">
        <v>243</v>
      </c>
      <c r="J30" s="67"/>
      <c r="K30" s="68"/>
    </row>
    <row r="31" spans="1:11" s="137" customFormat="1" ht="21" hidden="1" customHeight="1" outlineLevel="1">
      <c r="A31" s="150" t="s">
        <v>499</v>
      </c>
      <c r="B31" s="144">
        <v>2876345</v>
      </c>
      <c r="C31" s="146">
        <v>23.3</v>
      </c>
      <c r="D31" s="144">
        <v>125734</v>
      </c>
      <c r="E31" s="146">
        <v>1</v>
      </c>
      <c r="F31" s="144">
        <v>2859261</v>
      </c>
      <c r="G31" s="146">
        <v>23.2</v>
      </c>
      <c r="H31" s="144">
        <v>17084</v>
      </c>
      <c r="I31" s="147">
        <v>0.1</v>
      </c>
      <c r="J31" s="151"/>
      <c r="K31" s="157"/>
    </row>
    <row r="32" spans="1:11" s="4" customFormat="1" ht="21" hidden="1" customHeight="1" outlineLevel="1">
      <c r="A32" s="29" t="s">
        <v>250</v>
      </c>
      <c r="B32" s="11">
        <v>4088267</v>
      </c>
      <c r="C32" s="39">
        <v>31</v>
      </c>
      <c r="D32" s="11">
        <v>128723</v>
      </c>
      <c r="E32" s="39">
        <v>1</v>
      </c>
      <c r="F32" s="11">
        <v>3959649</v>
      </c>
      <c r="G32" s="39">
        <v>30</v>
      </c>
      <c r="H32" s="11">
        <v>128618</v>
      </c>
      <c r="I32" s="55">
        <v>1</v>
      </c>
      <c r="J32" s="67"/>
      <c r="K32" s="68"/>
    </row>
    <row r="33" spans="1:11" s="4" customFormat="1" ht="21" hidden="1" customHeight="1" outlineLevel="1">
      <c r="A33" s="29" t="s">
        <v>227</v>
      </c>
      <c r="B33" s="11">
        <v>3697546</v>
      </c>
      <c r="C33" s="39">
        <v>27.6</v>
      </c>
      <c r="D33" s="11">
        <v>107668</v>
      </c>
      <c r="E33" s="39">
        <v>0.8</v>
      </c>
      <c r="F33" s="11">
        <v>3662857</v>
      </c>
      <c r="G33" s="39">
        <v>27.3</v>
      </c>
      <c r="H33" s="11">
        <v>34689</v>
      </c>
      <c r="I33" s="55">
        <v>0.3</v>
      </c>
      <c r="J33" s="67"/>
      <c r="K33" s="68"/>
    </row>
    <row r="34" spans="1:11" s="4" customFormat="1" ht="21" hidden="1" customHeight="1" outlineLevel="1">
      <c r="A34" s="29" t="s">
        <v>228</v>
      </c>
      <c r="B34" s="11">
        <v>2715362</v>
      </c>
      <c r="C34" s="39">
        <v>24</v>
      </c>
      <c r="D34" s="11">
        <v>100004</v>
      </c>
      <c r="E34" s="39">
        <v>0.9</v>
      </c>
      <c r="F34" s="11">
        <v>2715362</v>
      </c>
      <c r="G34" s="39">
        <v>24</v>
      </c>
      <c r="H34" s="11" t="s">
        <v>253</v>
      </c>
      <c r="I34" s="55" t="s">
        <v>243</v>
      </c>
      <c r="J34" s="67"/>
      <c r="K34" s="68"/>
    </row>
    <row r="35" spans="1:11" s="4" customFormat="1" ht="21" hidden="1" customHeight="1" outlineLevel="1">
      <c r="A35" s="168" t="s">
        <v>229</v>
      </c>
      <c r="B35" s="161">
        <v>2987465</v>
      </c>
      <c r="C35" s="159">
        <v>24.9</v>
      </c>
      <c r="D35" s="161">
        <v>105890</v>
      </c>
      <c r="E35" s="159">
        <v>0.9</v>
      </c>
      <c r="F35" s="161">
        <v>2974744</v>
      </c>
      <c r="G35" s="159">
        <v>24.8</v>
      </c>
      <c r="H35" s="161">
        <v>12721</v>
      </c>
      <c r="I35" s="165">
        <v>0.1</v>
      </c>
      <c r="J35" s="67"/>
      <c r="K35" s="68"/>
    </row>
    <row r="36" spans="1:11" s="4" customFormat="1" ht="21" customHeight="1" collapsed="1">
      <c r="A36" s="169" t="s">
        <v>575</v>
      </c>
      <c r="B36" s="176">
        <v>2520726</v>
      </c>
      <c r="C36" s="185">
        <v>21.7</v>
      </c>
      <c r="D36" s="176">
        <v>90682</v>
      </c>
      <c r="E36" s="185">
        <v>0.8</v>
      </c>
      <c r="F36" s="176">
        <v>2514640</v>
      </c>
      <c r="G36" s="185">
        <v>21.6</v>
      </c>
      <c r="H36" s="176">
        <v>6086</v>
      </c>
      <c r="I36" s="192">
        <v>0.1</v>
      </c>
      <c r="J36" s="67"/>
      <c r="K36" s="68"/>
    </row>
    <row r="37" spans="1:11" s="4" customFormat="1" ht="21" customHeight="1">
      <c r="A37" s="29" t="s">
        <v>231</v>
      </c>
      <c r="B37" s="24">
        <v>2340271</v>
      </c>
      <c r="C37" s="41">
        <v>19.7</v>
      </c>
      <c r="D37" s="24">
        <v>83300</v>
      </c>
      <c r="E37" s="41">
        <v>0.7</v>
      </c>
      <c r="F37" s="24">
        <v>2340271</v>
      </c>
      <c r="G37" s="41">
        <v>19.7</v>
      </c>
      <c r="H37" s="11" t="s">
        <v>253</v>
      </c>
      <c r="I37" s="55" t="s">
        <v>243</v>
      </c>
      <c r="J37" s="67"/>
      <c r="K37" s="68"/>
    </row>
    <row r="38" spans="1:11" s="4" customFormat="1" ht="21" customHeight="1">
      <c r="A38" s="29" t="s">
        <v>232</v>
      </c>
      <c r="B38" s="24">
        <v>2511093</v>
      </c>
      <c r="C38" s="41">
        <v>22</v>
      </c>
      <c r="D38" s="24">
        <v>66096</v>
      </c>
      <c r="E38" s="41">
        <v>0.6</v>
      </c>
      <c r="F38" s="24">
        <v>2488977</v>
      </c>
      <c r="G38" s="41">
        <v>21.8</v>
      </c>
      <c r="H38" s="24">
        <v>22116</v>
      </c>
      <c r="I38" s="56">
        <v>0.2</v>
      </c>
      <c r="J38" s="67"/>
      <c r="K38" s="68"/>
    </row>
    <row r="39" spans="1:11" s="4" customFormat="1" ht="21" customHeight="1">
      <c r="A39" s="29" t="s">
        <v>233</v>
      </c>
      <c r="B39" s="24">
        <v>1122273</v>
      </c>
      <c r="C39" s="41">
        <v>10.9</v>
      </c>
      <c r="D39" s="24">
        <v>43788</v>
      </c>
      <c r="E39" s="41">
        <v>0.4</v>
      </c>
      <c r="F39" s="24">
        <v>1122273</v>
      </c>
      <c r="G39" s="41">
        <v>10.9</v>
      </c>
      <c r="H39" s="11" t="s">
        <v>253</v>
      </c>
      <c r="I39" s="55" t="s">
        <v>243</v>
      </c>
      <c r="J39" s="67"/>
      <c r="K39" s="68"/>
    </row>
    <row r="40" spans="1:11" s="4" customFormat="1" ht="21" customHeight="1">
      <c r="A40" s="98" t="s">
        <v>234</v>
      </c>
      <c r="B40" s="99">
        <v>1126092</v>
      </c>
      <c r="C40" s="39">
        <v>11.3</v>
      </c>
      <c r="D40" s="99">
        <v>33723</v>
      </c>
      <c r="E40" s="39">
        <v>0.3</v>
      </c>
      <c r="F40" s="99">
        <v>1113229</v>
      </c>
      <c r="G40" s="39">
        <v>11.2</v>
      </c>
      <c r="H40" s="99">
        <v>12863</v>
      </c>
      <c r="I40" s="55">
        <v>0.1</v>
      </c>
      <c r="J40" s="67"/>
      <c r="K40" s="68"/>
    </row>
    <row r="41" spans="1:11" s="4" customFormat="1" ht="21" customHeight="1">
      <c r="A41" s="98" t="s">
        <v>474</v>
      </c>
      <c r="B41" s="106">
        <v>927281</v>
      </c>
      <c r="C41" s="41">
        <v>9.5</v>
      </c>
      <c r="D41" s="106">
        <v>13677</v>
      </c>
      <c r="E41" s="41">
        <v>0.1</v>
      </c>
      <c r="F41" s="106">
        <v>918581</v>
      </c>
      <c r="G41" s="41">
        <v>9.4</v>
      </c>
      <c r="H41" s="106">
        <v>8700</v>
      </c>
      <c r="I41" s="56">
        <v>0.1</v>
      </c>
      <c r="J41" s="67"/>
      <c r="K41" s="68"/>
    </row>
    <row r="42" spans="1:11" s="4" customFormat="1" ht="21" customHeight="1">
      <c r="A42" s="98" t="s">
        <v>475</v>
      </c>
      <c r="B42" s="106">
        <v>871121</v>
      </c>
      <c r="C42" s="41">
        <v>9.1</v>
      </c>
      <c r="D42" s="106">
        <v>13752</v>
      </c>
      <c r="E42" s="41">
        <v>0.1</v>
      </c>
      <c r="F42" s="106">
        <v>871121</v>
      </c>
      <c r="G42" s="41">
        <v>9.1</v>
      </c>
      <c r="H42" s="99" t="s">
        <v>509</v>
      </c>
      <c r="I42" s="55" t="s">
        <v>508</v>
      </c>
      <c r="J42" s="67"/>
      <c r="K42" s="68"/>
    </row>
    <row r="43" spans="1:11" s="4" customFormat="1" ht="21" customHeight="1">
      <c r="A43" s="98" t="s">
        <v>476</v>
      </c>
      <c r="B43" s="106">
        <v>1974910</v>
      </c>
      <c r="C43" s="41">
        <v>18.100000000000001</v>
      </c>
      <c r="D43" s="106">
        <v>20118</v>
      </c>
      <c r="E43" s="41">
        <v>0.2</v>
      </c>
      <c r="F43" s="106">
        <v>1974910</v>
      </c>
      <c r="G43" s="41">
        <v>18.100000000000001</v>
      </c>
      <c r="H43" s="106" t="s">
        <v>506</v>
      </c>
      <c r="I43" s="56" t="s">
        <v>507</v>
      </c>
      <c r="J43" s="67"/>
      <c r="K43" s="68"/>
    </row>
    <row r="44" spans="1:11" s="4" customFormat="1" ht="21" customHeight="1">
      <c r="A44" s="98" t="s">
        <v>477</v>
      </c>
      <c r="B44" s="106">
        <v>2747626</v>
      </c>
      <c r="C44" s="41">
        <v>23.3</v>
      </c>
      <c r="D44" s="106">
        <v>25724</v>
      </c>
      <c r="E44" s="41">
        <v>0.2</v>
      </c>
      <c r="F44" s="106">
        <v>2747626</v>
      </c>
      <c r="G44" s="41">
        <v>23.3</v>
      </c>
      <c r="H44" s="99" t="s">
        <v>509</v>
      </c>
      <c r="I44" s="55" t="s">
        <v>508</v>
      </c>
      <c r="J44" s="67"/>
      <c r="K44" s="68"/>
    </row>
    <row r="45" spans="1:11" s="4" customFormat="1" ht="21" customHeight="1">
      <c r="A45" s="30" t="s">
        <v>478</v>
      </c>
      <c r="B45" s="170">
        <v>2053635</v>
      </c>
      <c r="C45" s="41">
        <v>18.899999999999999</v>
      </c>
      <c r="D45" s="170">
        <v>19811</v>
      </c>
      <c r="E45" s="41">
        <v>0.2</v>
      </c>
      <c r="F45" s="170">
        <v>2053635</v>
      </c>
      <c r="G45" s="41">
        <v>18.899999999999999</v>
      </c>
      <c r="H45" s="170" t="s">
        <v>253</v>
      </c>
      <c r="I45" s="56" t="s">
        <v>82</v>
      </c>
      <c r="J45" s="67"/>
      <c r="K45" s="68"/>
    </row>
    <row r="46" spans="1:11" s="4" customFormat="1" ht="21" customHeight="1">
      <c r="A46" s="30" t="s">
        <v>576</v>
      </c>
      <c r="B46" s="170">
        <v>1072054</v>
      </c>
      <c r="C46" s="41">
        <v>10.9</v>
      </c>
      <c r="D46" s="170">
        <v>6914</v>
      </c>
      <c r="E46" s="41">
        <v>0.1</v>
      </c>
      <c r="F46" s="170">
        <v>1069400</v>
      </c>
      <c r="G46" s="41">
        <v>10.9</v>
      </c>
      <c r="H46" s="170">
        <v>2654</v>
      </c>
      <c r="I46" s="219" t="s">
        <v>583</v>
      </c>
      <c r="J46" s="67"/>
      <c r="K46" s="68"/>
    </row>
    <row r="47" spans="1:11" s="4" customFormat="1" ht="21" customHeight="1">
      <c r="A47" s="30" t="s">
        <v>577</v>
      </c>
      <c r="B47" s="172">
        <v>1363979</v>
      </c>
      <c r="C47" s="187">
        <v>13.2</v>
      </c>
      <c r="D47" s="172">
        <v>5013</v>
      </c>
      <c r="E47" s="278">
        <v>0.03</v>
      </c>
      <c r="F47" s="220">
        <v>1363979</v>
      </c>
      <c r="G47" s="187">
        <v>13.2</v>
      </c>
      <c r="H47" s="172" t="s">
        <v>584</v>
      </c>
      <c r="I47" s="194" t="s">
        <v>123</v>
      </c>
      <c r="J47" s="67"/>
      <c r="K47" s="68"/>
    </row>
    <row r="48" spans="1:11" s="4" customFormat="1" ht="21" customHeight="1">
      <c r="A48" s="30" t="s">
        <v>578</v>
      </c>
      <c r="B48" s="172">
        <v>1497729</v>
      </c>
      <c r="C48" s="187">
        <v>14.4</v>
      </c>
      <c r="D48" s="172">
        <v>4119</v>
      </c>
      <c r="E48" s="278">
        <v>0.03</v>
      </c>
      <c r="F48" s="172">
        <v>1497729</v>
      </c>
      <c r="G48" s="187">
        <v>14.4</v>
      </c>
      <c r="H48" s="172" t="s">
        <v>584</v>
      </c>
      <c r="I48" s="194" t="s">
        <v>123</v>
      </c>
      <c r="J48" s="67"/>
      <c r="K48" s="68"/>
    </row>
    <row r="49" spans="1:11" s="4" customFormat="1" ht="21" customHeight="1">
      <c r="A49" s="30" t="s">
        <v>579</v>
      </c>
      <c r="B49" s="172">
        <v>971005</v>
      </c>
      <c r="C49" s="187">
        <v>9.4</v>
      </c>
      <c r="D49" s="172">
        <v>1724</v>
      </c>
      <c r="E49" s="278">
        <v>0.03</v>
      </c>
      <c r="F49" s="172">
        <v>932730</v>
      </c>
      <c r="G49" s="187">
        <v>9</v>
      </c>
      <c r="H49" s="172">
        <v>38275</v>
      </c>
      <c r="I49" s="194">
        <v>0.4</v>
      </c>
      <c r="J49" s="67"/>
      <c r="K49" s="68"/>
    </row>
    <row r="50" spans="1:11" s="4" customFormat="1" ht="21" customHeight="1">
      <c r="A50" s="30" t="s">
        <v>580</v>
      </c>
      <c r="B50" s="172">
        <v>1940956</v>
      </c>
      <c r="C50" s="187">
        <v>17.2</v>
      </c>
      <c r="D50" s="170" t="s">
        <v>253</v>
      </c>
      <c r="E50" s="41" t="s">
        <v>82</v>
      </c>
      <c r="F50" s="220">
        <v>1923584</v>
      </c>
      <c r="G50" s="187">
        <v>17</v>
      </c>
      <c r="H50" s="172">
        <v>17372</v>
      </c>
      <c r="I50" s="194">
        <v>0.2</v>
      </c>
      <c r="J50" s="67"/>
      <c r="K50" s="68"/>
    </row>
    <row r="51" spans="1:11" s="4" customFormat="1" ht="21" customHeight="1" thickBot="1">
      <c r="A51" s="31" t="s">
        <v>581</v>
      </c>
      <c r="B51" s="119">
        <v>2400585</v>
      </c>
      <c r="C51" s="43">
        <v>21.2</v>
      </c>
      <c r="D51" s="119" t="s">
        <v>253</v>
      </c>
      <c r="E51" s="43" t="s">
        <v>82</v>
      </c>
      <c r="F51" s="119">
        <v>2400585</v>
      </c>
      <c r="G51" s="43">
        <v>21.2</v>
      </c>
      <c r="H51" s="119" t="s">
        <v>253</v>
      </c>
      <c r="I51" s="57" t="s">
        <v>82</v>
      </c>
      <c r="J51" s="67"/>
      <c r="K51" s="68"/>
    </row>
    <row r="52" spans="1:11" ht="18" customHeight="1">
      <c r="A52" s="65"/>
      <c r="B52" s="65"/>
      <c r="C52" s="65"/>
      <c r="D52" s="65"/>
      <c r="E52" s="509" t="s">
        <v>520</v>
      </c>
      <c r="F52" s="509"/>
      <c r="G52" s="509"/>
      <c r="H52" s="509"/>
      <c r="I52" s="509"/>
      <c r="J52" s="65"/>
      <c r="K52" s="65"/>
    </row>
    <row r="53" spans="1:11">
      <c r="A53" s="65"/>
      <c r="B53" s="65"/>
      <c r="C53" s="65"/>
      <c r="D53" s="65"/>
      <c r="E53" s="65"/>
      <c r="F53" s="65"/>
      <c r="G53" s="65"/>
      <c r="H53" s="65"/>
      <c r="I53" s="199"/>
      <c r="J53" s="65"/>
    </row>
    <row r="54" spans="1:11">
      <c r="A54" s="65"/>
      <c r="B54" s="65"/>
      <c r="C54" s="65"/>
      <c r="D54" s="65"/>
      <c r="E54" s="65"/>
      <c r="F54" s="65"/>
      <c r="G54" s="65"/>
      <c r="H54" s="65"/>
      <c r="I54" s="65"/>
      <c r="J54" s="65"/>
    </row>
  </sheetData>
  <mergeCells count="16">
    <mergeCell ref="A1:B1"/>
    <mergeCell ref="E52:I52"/>
    <mergeCell ref="B5:B7"/>
    <mergeCell ref="C5:C7"/>
    <mergeCell ref="D5:D7"/>
    <mergeCell ref="E5:E7"/>
    <mergeCell ref="F5:F7"/>
    <mergeCell ref="G5:G7"/>
    <mergeCell ref="H4:I4"/>
    <mergeCell ref="H5:H7"/>
    <mergeCell ref="B3:I3"/>
    <mergeCell ref="A3:A7"/>
    <mergeCell ref="D4:E4"/>
    <mergeCell ref="F4:G4"/>
    <mergeCell ref="B4:C4"/>
    <mergeCell ref="I5:I7"/>
  </mergeCells>
  <phoneticPr fontId="3"/>
  <pageMargins left="0.78740157480314965" right="0.59055118110236227" top="0.78740157480314965" bottom="0.59055118110236227" header="0.51181102362204722" footer="0.31496062992125984"/>
  <pageSetup paperSize="9" firstPageNumber="219" orientation="portrait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表-一般会計決算規模の推移</vt:lpstr>
      <vt:lpstr>139各会計決算額の推移</vt:lpstr>
      <vt:lpstr>140一般会計決算状況　141財政力指数</vt:lpstr>
      <vt:lpstr>表-一般会計歳入決算額構成図</vt:lpstr>
      <vt:lpstr>表-一般会計歳出決算額構成図</vt:lpstr>
      <vt:lpstr>142一般会計歳入歳出決算額(1)歳入-1</vt:lpstr>
      <vt:lpstr>142(1)-2</vt:lpstr>
      <vt:lpstr>142(2)歳出-1</vt:lpstr>
      <vt:lpstr>142(2)-2</vt:lpstr>
      <vt:lpstr>Sheet1</vt:lpstr>
      <vt:lpstr>143目的別歳出の状況</vt:lpstr>
      <vt:lpstr>144町税収入済額の状況</vt:lpstr>
      <vt:lpstr>145個人町民税業種別課税所得　</vt:lpstr>
      <vt:lpstr>146町費負担状況</vt:lpstr>
      <vt:lpstr>'139各会計決算額の推移'!Print_Area</vt:lpstr>
      <vt:lpstr>'140一般会計決算状況　141財政力指数'!Print_Area</vt:lpstr>
      <vt:lpstr>'142(1)-2'!Print_Area</vt:lpstr>
      <vt:lpstr>'142(2)-2'!Print_Area</vt:lpstr>
      <vt:lpstr>'142(2)歳出-1'!Print_Area</vt:lpstr>
      <vt:lpstr>'142一般会計歳入歳出決算額(1)歳入-1'!Print_Area</vt:lpstr>
      <vt:lpstr>'143目的別歳出の状況'!Print_Area</vt:lpstr>
      <vt:lpstr>'144町税収入済額の状況'!Print_Area</vt:lpstr>
      <vt:lpstr>'145個人町民税業種別課税所得　'!Print_Area</vt:lpstr>
      <vt:lpstr>'146町費負担状況'!Print_Area</vt:lpstr>
      <vt:lpstr>'表-一般会計決算規模の推移'!Print_Area</vt:lpstr>
      <vt:lpstr>'表-一般会計歳出決算額構成図'!Print_Area</vt:lpstr>
      <vt:lpstr>'表-一般会計歳入決算額構成図'!Print_Area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bihoro026</dc:creator>
  <cp:lastModifiedBy>bihoroa024</cp:lastModifiedBy>
  <cp:lastPrinted>2019-02-01T00:34:11Z</cp:lastPrinted>
  <dcterms:created xsi:type="dcterms:W3CDTF">2008-02-21T02:36:39Z</dcterms:created>
  <dcterms:modified xsi:type="dcterms:W3CDTF">2019-02-01T00:38:38Z</dcterms:modified>
</cp:coreProperties>
</file>