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1954\Desktop\"/>
    </mc:Choice>
  </mc:AlternateContent>
  <xr:revisionPtr revIDLastSave="0" documentId="13_ncr:1_{C3F442E6-BFA5-4E6F-B532-D2D018B46196}" xr6:coauthVersionLast="47" xr6:coauthVersionMax="47" xr10:uidLastSave="{00000000-0000-0000-0000-000000000000}"/>
  <bookViews>
    <workbookView xWindow="-120" yWindow="-120" windowWidth="24240" windowHeight="13020" tabRatio="811" activeTab="2" xr2:uid="{00000000-000D-0000-FFFF-FFFF00000000}"/>
  </bookViews>
  <sheets>
    <sheet name="販売計画（別紙１）" sheetId="13" r:id="rId1"/>
    <sheet name="収支計画（別紙２）" sheetId="15" r:id="rId2"/>
    <sheet name="付加価値額計画（別紙３）" sheetId="27" r:id="rId3"/>
  </sheets>
  <externalReferences>
    <externalReference r:id="rId4"/>
  </externalReferences>
  <definedNames>
    <definedName name="_xlnm.Print_Area" localSheetId="1">'収支計画（別紙２）'!$A$1:$K$34</definedName>
    <definedName name="_xlnm.Print_Area" localSheetId="0">'販売計画（別紙１）'!$A$1:$L$40</definedName>
    <definedName name="_xlnm.Print_Area" localSheetId="2">'付加価値額計画（別紙３）'!$A$1:$K$65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3" l="1"/>
  <c r="F24" i="13"/>
  <c r="H24" i="13"/>
  <c r="J24" i="13"/>
  <c r="I58" i="27" l="1"/>
  <c r="H58" i="27"/>
  <c r="G58" i="27"/>
  <c r="F58" i="27"/>
  <c r="I56" i="27" l="1"/>
  <c r="H56" i="27"/>
  <c r="G56" i="27"/>
  <c r="I53" i="27"/>
  <c r="H53" i="27"/>
  <c r="G53" i="27"/>
  <c r="F53" i="27"/>
  <c r="I52" i="27"/>
  <c r="H52" i="27"/>
  <c r="G52" i="27"/>
  <c r="I49" i="27"/>
  <c r="H49" i="27"/>
  <c r="G49" i="27"/>
  <c r="F49" i="27"/>
  <c r="I46" i="27"/>
  <c r="H46" i="27"/>
  <c r="G46" i="27"/>
  <c r="F46" i="27"/>
  <c r="I43" i="27"/>
  <c r="H43" i="27"/>
  <c r="G43" i="27"/>
  <c r="F43" i="27"/>
  <c r="I40" i="27"/>
  <c r="H40" i="27"/>
  <c r="G40" i="27"/>
  <c r="F40" i="27"/>
  <c r="I37" i="27"/>
  <c r="H37" i="27"/>
  <c r="G37" i="27"/>
  <c r="F37" i="27"/>
  <c r="I34" i="27"/>
  <c r="H34" i="27"/>
  <c r="G34" i="27"/>
  <c r="F34" i="27"/>
  <c r="I31" i="27"/>
  <c r="H31" i="27"/>
  <c r="G31" i="27"/>
  <c r="F31" i="27"/>
  <c r="G28" i="27"/>
  <c r="H28" i="27"/>
  <c r="I28" i="27"/>
  <c r="F28" i="27"/>
  <c r="G25" i="27"/>
  <c r="H25" i="27"/>
  <c r="I25" i="27"/>
  <c r="F25" i="27"/>
  <c r="G22" i="27"/>
  <c r="H22" i="27"/>
  <c r="I22" i="27"/>
  <c r="F22" i="27"/>
  <c r="I19" i="27"/>
  <c r="G19" i="27"/>
  <c r="H19" i="27"/>
  <c r="F19" i="27"/>
  <c r="F52" i="27"/>
  <c r="F56" i="27"/>
  <c r="J50" i="27"/>
  <c r="J47" i="27"/>
  <c r="J41" i="27"/>
  <c r="J44" i="27"/>
  <c r="J38" i="27"/>
  <c r="J35" i="27"/>
  <c r="J32" i="27"/>
  <c r="J29" i="27"/>
  <c r="J26" i="27"/>
  <c r="J24" i="27"/>
  <c r="J21" i="27"/>
  <c r="I13" i="27"/>
  <c r="H13" i="27"/>
  <c r="G13" i="27"/>
  <c r="I10" i="27"/>
  <c r="H10" i="27"/>
  <c r="G10" i="27"/>
  <c r="F14" i="27"/>
  <c r="J14" i="27" s="1"/>
  <c r="F13" i="27"/>
  <c r="J13" i="27" s="1"/>
  <c r="F12" i="27"/>
  <c r="F11" i="27"/>
  <c r="F10" i="27"/>
  <c r="J10" i="27" s="1"/>
  <c r="J61" i="27" l="1"/>
  <c r="L24" i="13" l="1"/>
  <c r="L38" i="13" s="1"/>
  <c r="J57" i="27" l="1"/>
  <c r="J16" i="27"/>
  <c r="J12" i="27"/>
  <c r="J11" i="27"/>
  <c r="F31" i="15" l="1"/>
  <c r="H31" i="15"/>
  <c r="J31" i="15"/>
  <c r="J51" i="27" l="1"/>
  <c r="J31" i="27" l="1"/>
  <c r="J23" i="27"/>
  <c r="J22" i="27"/>
  <c r="J19" i="27"/>
  <c r="J28" i="27"/>
  <c r="J30" i="27"/>
  <c r="J48" i="27"/>
  <c r="J25" i="27"/>
  <c r="J27" i="27"/>
  <c r="J33" i="27"/>
  <c r="J20" i="27"/>
  <c r="J54" i="27"/>
  <c r="J45" i="27" l="1"/>
  <c r="J43" i="27"/>
  <c r="J52" i="27"/>
  <c r="J53" i="27"/>
  <c r="J58" i="27"/>
  <c r="J56" i="27"/>
  <c r="J55" i="27"/>
  <c r="F12" i="13"/>
  <c r="G14" i="27" s="1"/>
  <c r="J36" i="27" l="1"/>
  <c r="D31" i="15"/>
  <c r="J17" i="27"/>
  <c r="J46" i="27"/>
  <c r="J34" i="27" l="1"/>
  <c r="J39" i="27"/>
  <c r="J37" i="27"/>
  <c r="J49" i="27"/>
  <c r="J42" i="27" l="1"/>
  <c r="J18" i="27" l="1"/>
  <c r="J40" i="27"/>
  <c r="I62" i="27" l="1"/>
  <c r="F7" i="13" l="1"/>
  <c r="H7" i="13"/>
  <c r="J7" i="13"/>
  <c r="J9" i="13" l="1"/>
  <c r="I12" i="27" s="1"/>
  <c r="I11" i="27"/>
  <c r="H9" i="13"/>
  <c r="H12" i="27" s="1"/>
  <c r="H11" i="27"/>
  <c r="F9" i="13"/>
  <c r="G12" i="27" s="1"/>
  <c r="G11" i="27"/>
  <c r="J12" i="13"/>
  <c r="H12" i="13"/>
  <c r="F14" i="13"/>
  <c r="G15" i="27" s="1"/>
  <c r="D14" i="13"/>
  <c r="F15" i="27" s="1"/>
  <c r="J15" i="27" l="1"/>
  <c r="F9" i="27"/>
  <c r="H14" i="13"/>
  <c r="H15" i="27" s="1"/>
  <c r="H14" i="27"/>
  <c r="J14" i="13"/>
  <c r="I15" i="27" s="1"/>
  <c r="I14" i="27"/>
  <c r="G9" i="27"/>
  <c r="H9" i="27"/>
  <c r="I9" i="27"/>
  <c r="J13" i="15"/>
  <c r="H13" i="15"/>
  <c r="F13" i="15"/>
  <c r="D13" i="15"/>
  <c r="G59" i="27" l="1"/>
  <c r="G60" i="27"/>
  <c r="G62" i="27" s="1"/>
  <c r="I59" i="27"/>
  <c r="I60" i="27"/>
  <c r="H59" i="27"/>
  <c r="H60" i="27"/>
  <c r="H62" i="27" s="1"/>
  <c r="J9" i="27"/>
  <c r="F59" i="27"/>
  <c r="F60" i="27"/>
  <c r="J33" i="13"/>
  <c r="H33" i="13"/>
  <c r="F33" i="13"/>
  <c r="D33" i="13"/>
  <c r="J30" i="13"/>
  <c r="H30" i="13"/>
  <c r="F30" i="13"/>
  <c r="D30" i="13"/>
  <c r="J27" i="13"/>
  <c r="H27" i="13"/>
  <c r="F27" i="13"/>
  <c r="D27" i="13"/>
  <c r="F62" i="27" l="1"/>
  <c r="J62" i="27" s="1"/>
  <c r="J60" i="27"/>
  <c r="J59" i="27"/>
  <c r="F38" i="13"/>
  <c r="H38" i="13"/>
  <c r="J38" i="13"/>
  <c r="D38" i="13"/>
  <c r="J34" i="13" l="1"/>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D4" authorId="0" shapeId="0" xr:uid="{00000000-0006-0000-00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000-00000200000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L4" authorId="0" shapeId="0" xr:uid="{00000000-0006-0000-0000-000003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000-000004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000-000005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J39" authorId="0" shapeId="0" xr:uid="{00000000-0006-0000-0000-000006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s>
  <commentList>
    <comment ref="I60" authorId="0" shapeId="0" xr:uid="{00000000-0006-0000-0200-00000100000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<sst xmlns="http://schemas.openxmlformats.org/spreadsheetml/2006/main" count="387" uniqueCount="166">
  <si>
    <t>ａ</t>
    <phoneticPr fontId="1"/>
  </si>
  <si>
    <t>－</t>
    <phoneticPr fontId="1"/>
  </si>
  <si>
    <t>【農産物生産・販売の部】</t>
    <rPh sb="1" eb="4">
      <t>ノウサンブツ</t>
    </rPh>
    <rPh sb="4" eb="6">
      <t>セイサン</t>
    </rPh>
    <rPh sb="7" eb="9">
      <t>ハンバイ</t>
    </rPh>
    <rPh sb="10" eb="11">
      <t>ブ</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</si>
  <si>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</si>
  <si>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</si>
  <si>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</si>
  <si>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</si>
  <si>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</si>
  <si>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</si>
  <si>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</si>
  <si>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</si>
  <si>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</si>
  <si>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</si>
  <si>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</si>
  <si>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</si>
  <si>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</si>
  <si>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</si>
  <si>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</si>
  <si>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</si>
  <si>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</si>
  <si>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</si>
  <si>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</si>
  <si>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</si>
  <si>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</si>
  <si>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</si>
  <si>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</si>
  <si>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</si>
  <si>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</si>
  <si>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</si>
  <si>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</si>
  <si>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</si>
  <si>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</si>
  <si>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</si>
  <si>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</si>
  <si>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</si>
  <si>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</si>
  <si>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</si>
  <si>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</si>
  <si>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</si>
  <si>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</si>
  <si>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</si>
  <si>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</si>
  <si>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</si>
  <si>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</si>
  <si>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</si>
  <si>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</si>
  <si>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</si>
  <si>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</si>
  <si>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</si>
  <si>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</si>
  <si>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</si>
  <si>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</si>
  <si>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</si>
  <si>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</si>
  <si>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</si>
  <si>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</si>
  <si>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</si>
  <si>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</si>
  <si>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</si>
  <si>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</si>
  <si>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</si>
  <si>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</si>
  <si>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</si>
  <si>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</si>
  <si>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</si>
  <si>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</si>
  <si>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</si>
  <si>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</si>
  <si>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</si>
  <si>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</si>
  <si>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</si>
  <si>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</si>
  <si>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</si>
  <si>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</si>
  <si>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</si>
  <si>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</si>
  <si>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</si>
  <si>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</si>
  <si>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</si>
  <si>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</si>
  <si>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</si>
  <si>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</si>
  <si>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</si>
  <si>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</si>
  <si>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</si>
  <si>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</si>
  <si>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</si>
  <si>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</si>
  <si>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</si>
  <si>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</si>
  <si>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</si>
  <si>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</si>
  <si>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</si>
  <si>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</si>
  <si>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助成金・交付金収入（円）</t>
    <rPh sb="0" eb="3">
      <t>ジョセイキン</t>
    </rPh>
    <rPh sb="4" eb="7">
      <t>コウフキン</t>
    </rPh>
    <rPh sb="7" eb="9">
      <t>シュウニュウ</t>
    </rPh>
    <rPh sb="10" eb="11">
      <t>エン</t>
    </rPh>
    <phoneticPr fontId="1"/>
  </si>
  <si>
    <t>その他収入（円）</t>
    <rPh sb="2" eb="3">
      <t>タ</t>
    </rPh>
    <rPh sb="3" eb="5">
      <t>シュウニュウ</t>
    </rPh>
    <rPh sb="6" eb="7">
      <t>エン</t>
    </rPh>
    <phoneticPr fontId="1"/>
  </si>
  <si>
    <t>（D)/（A）</t>
  </si>
  <si>
    <t>（％）</t>
    <phoneticPr fontId="1"/>
  </si>
  <si>
    <t>増減率</t>
    <rPh sb="0" eb="2">
      <t>ゾウゲン</t>
    </rPh>
    <rPh sb="2" eb="3">
      <t>リツ</t>
    </rPh>
    <phoneticPr fontId="1"/>
  </si>
  <si>
    <t>備　考
（増減理由を記入）</t>
    <rPh sb="0" eb="1">
      <t>ソナエ</t>
    </rPh>
    <rPh sb="2" eb="3">
      <t>コウ</t>
    </rPh>
    <rPh sb="5" eb="7">
      <t>ゾウゲン</t>
    </rPh>
    <rPh sb="7" eb="9">
      <t>リユウ</t>
    </rPh>
    <rPh sb="10" eb="12">
      <t>キニュウ</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</si>
  <si>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</si>
  <si>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</si>
  <si>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</si>
  <si>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固定費</t>
    <rPh sb="0" eb="3">
      <t>コテイヒ</t>
    </rPh>
    <phoneticPr fontId="1"/>
  </si>
  <si>
    <t>作業用衣料費</t>
    <rPh sb="0" eb="2">
      <t>サギョウ</t>
    </rPh>
    <rPh sb="2" eb="3">
      <t>ヨウ</t>
    </rPh>
    <rPh sb="3" eb="6">
      <t>イリョウヒ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</si>
  <si>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</si>
  <si>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</si>
  <si>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</si>
  <si>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</si>
  <si>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変動費</t>
    <rPh sb="0" eb="2">
      <t>ヘンドウ</t>
    </rPh>
    <rPh sb="2" eb="3">
      <t>ヒ</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</si>
  <si>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</si>
  <si>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</si>
  <si>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</si>
  <si>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</si>
  <si>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</si>
  <si>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</si>
  <si>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</si>
  <si>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</si>
  <si>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</si>
  <si>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</si>
  <si>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</si>
  <si>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</si>
  <si>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</si>
  <si>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</si>
  <si>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</si>
  <si>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</si>
  <si>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</si>
  <si>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農具修繕費</t>
    <rPh sb="0" eb="2">
      <t>ノウグ</t>
    </rPh>
    <rPh sb="2" eb="4">
      <t>シュウゼン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</si>
  <si>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</si>
  <si>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</si>
  <si>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</si>
  <si>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</si>
  <si>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</si>
  <si>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</si>
  <si>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</si>
  <si>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固定費</t>
  </si>
  <si>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</si>
  <si>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</si>
  <si>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</si>
  <si>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備考</t>
    <rPh sb="0" eb="1">
      <t>ソナエ</t>
    </rPh>
    <rPh sb="1" eb="2">
      <t>コウ</t>
    </rPh>
    <phoneticPr fontId="1"/>
  </si>
  <si>
    <t>①×②=③</t>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</si>
  <si>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</si>
  <si>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</si>
  <si>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</si>
  <si>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⑦就業者１人当たりの付加価値額</t>
    <rPh sb="1" eb="4">
      <t>シュウギョウシャ</t>
    </rPh>
    <rPh sb="5" eb="6">
      <t>ニン</t>
    </rPh>
    <rPh sb="6" eb="7">
      <t>ア</t>
    </rPh>
    <rPh sb="10" eb="12">
      <t>フカ</t>
    </rPh>
    <rPh sb="12" eb="15">
      <t>カチガク</t>
    </rPh>
    <phoneticPr fontId="1"/>
  </si>
  <si>
    <t>⑥就業者数</t>
    <rPh sb="1" eb="4">
      <t>シュウギョウシャ</t>
    </rPh>
    <rPh sb="4" eb="5">
      <t>スウ</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</si>
  <si>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</si>
  <si>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※⑦を目標設定しない場合は空欄とする</t>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</si>
  <si>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</si>
  <si>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</si>
  <si>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</si>
  <si>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</si>
  <si>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農業経営の現状と今後の販売計画</t>
    <rPh sb="0" eb="2">
      <t>ノウギョウ</t>
    </rPh>
    <rPh sb="2" eb="4">
      <t>ケイエイ</t>
    </rPh>
    <rPh sb="5" eb="7">
      <t>ゲンジョウ</t>
    </rPh>
    <rPh sb="8" eb="10">
      <t>コンゴ</t>
    </rPh>
    <rPh sb="11" eb="13">
      <t>ハンバイ</t>
    </rPh>
    <rPh sb="13" eb="15">
      <t>ケイカク</t>
    </rPh>
    <phoneticPr fontId="1"/>
  </si>
  <si>
    <t>（R7年）</t>
    <rPh sb="3" eb="4">
      <t>ネン</t>
    </rPh>
    <phoneticPr fontId="1"/>
  </si>
  <si>
    <t>R7年度</t>
    <rPh sb="2" eb="4">
      <t>ネンド</t>
    </rPh>
    <phoneticPr fontId="1"/>
  </si>
  <si>
    <t>うち</t>
    <phoneticPr fontId="1"/>
  </si>
  <si>
    <t>R8年度</t>
    <rPh sb="2" eb="4">
      <t>ネンド</t>
    </rPh>
    <phoneticPr fontId="1"/>
  </si>
  <si>
    <t>（R8年）</t>
    <rPh sb="3" eb="4">
      <t>ネン</t>
    </rPh>
    <phoneticPr fontId="1"/>
  </si>
  <si>
    <t>現状(R6年度)</t>
    <rPh sb="0" eb="2">
      <t>ゲンジョウ</t>
    </rPh>
    <rPh sb="5" eb="7">
      <t>ネンド</t>
    </rPh>
    <phoneticPr fontId="1"/>
  </si>
  <si>
    <t>R9年度</t>
    <rPh sb="2" eb="4">
      <t>ネンド</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</si>
  <si>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</si>
  <si>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</si>
  <si>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</si>
  <si>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</si>
  <si>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（Ｒ6年）</t>
    <rPh sb="3" eb="4">
      <t>ネン</t>
    </rPh>
    <phoneticPr fontId="1"/>
  </si>
  <si>
    <t>（R9年）</t>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</si>
</sst>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8"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8"/>
      <color theme="1"/>
      <name val="ＭＳ Ｐゴシック"/>
      <family val="3"/>
      <charset val="128"/>
      <scheme val="minor"/>
    </font>
    <font>
      <sz val="8"/>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E1FF"/>
        <bgColor indexed="64"/>
      </patternFill>
    </fill>
    <fill>
      <patternFill patternType="solid">
        <fgColor rgb="FFFFFFCC"/>
        <bgColor indexed="64"/>
      </patternFill>
    </fill>
  </fills>
  <borders count="8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bottom style="hair">
        <color indexed="64"/>
      </bottom>
      <diagonal/>
    </border>
    <border>
      <left style="dashed">
        <color indexed="64"/>
      </left>
      <right/>
      <top style="dashed">
        <color indexed="64"/>
      </top>
      <bottom style="hair">
        <color indexed="64"/>
      </bottom>
      <diagonal/>
    </border>
    <border>
      <left/>
      <right/>
      <top style="dashed">
        <color indexed="64"/>
      </top>
      <bottom style="hair">
        <color indexed="64"/>
      </bottom>
      <diagonal/>
    </border>
    <border>
      <left style="dashed">
        <color indexed="64"/>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1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2" xfId="1" applyFont="1" applyBorder="1" applyAlignment="1">
      <alignment vertical="center" shrinkToFit="1"/>
    </xf>
    <xf numFmtId="38" fontId="4" fillId="0" borderId="33" xfId="1" applyFont="1" applyBorder="1" applyAlignment="1">
      <alignment vertical="center" shrinkToFit="1"/>
    </xf>
    <xf numFmtId="0" fontId="4" fillId="0" borderId="34" xfId="0" applyFont="1" applyBorder="1" applyAlignment="1">
      <alignment horizontal="left" vertical="center" shrinkToFit="1"/>
    </xf>
    <xf numFmtId="38" fontId="4" fillId="0" borderId="35" xfId="1" applyFont="1" applyBorder="1" applyAlignment="1">
      <alignment vertical="center" shrinkToFit="1"/>
    </xf>
    <xf numFmtId="0" fontId="4" fillId="0" borderId="36"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4" xfId="1" applyFont="1" applyBorder="1" applyAlignment="1">
      <alignment horizontal="left" vertical="center" shrinkToFit="1"/>
    </xf>
    <xf numFmtId="38" fontId="4" fillId="0" borderId="36" xfId="1" applyFont="1" applyBorder="1" applyAlignment="1">
      <alignment horizontal="left" vertical="center" shrinkToFit="1"/>
    </xf>
    <xf numFmtId="0" fontId="4" fillId="0" borderId="0" xfId="0" applyFont="1" applyAlignment="1">
      <alignment horizontal="center"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1" xfId="0" applyFont="1" applyBorder="1">
      <alignment vertical="center"/>
    </xf>
    <xf numFmtId="38" fontId="4" fillId="0" borderId="41" xfId="1" applyFont="1" applyBorder="1" applyAlignment="1">
      <alignment horizontal="right" vertical="center"/>
    </xf>
    <xf numFmtId="0" fontId="4" fillId="0" borderId="41" xfId="0" applyFont="1" applyBorder="1" applyAlignment="1">
      <alignment horizontal="right" vertical="center"/>
    </xf>
    <xf numFmtId="0" fontId="7" fillId="0" borderId="42" xfId="0" applyFont="1" applyBorder="1">
      <alignment vertical="center"/>
    </xf>
    <xf numFmtId="0" fontId="4" fillId="0" borderId="42" xfId="0" applyFont="1" applyBorder="1">
      <alignment vertical="center"/>
    </xf>
    <xf numFmtId="38" fontId="4" fillId="0" borderId="42" xfId="1" applyFont="1" applyBorder="1" applyAlignment="1">
      <alignment horizontal="right" vertical="center"/>
    </xf>
    <xf numFmtId="0" fontId="4" fillId="0" borderId="42"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49" xfId="0" applyFont="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7" xfId="0" applyFont="1" applyBorder="1">
      <alignment vertical="center"/>
    </xf>
    <xf numFmtId="38" fontId="4" fillId="0" borderId="47" xfId="1" applyFont="1" applyBorder="1" applyAlignment="1">
      <alignment horizontal="right" vertical="center"/>
    </xf>
    <xf numFmtId="0" fontId="4" fillId="0" borderId="47" xfId="0" applyFont="1" applyBorder="1" applyAlignment="1">
      <alignment vertical="center" wrapText="1"/>
    </xf>
    <xf numFmtId="38" fontId="4" fillId="0" borderId="47"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7" xfId="0" applyFont="1" applyBorder="1" applyAlignment="1">
      <alignment horizontal="left" vertical="center" wrapText="1"/>
    </xf>
    <xf numFmtId="0" fontId="0" fillId="0" borderId="1" xfId="0" applyBorder="1" applyAlignment="1">
      <alignment horizontal="center" vertical="center"/>
    </xf>
    <xf numFmtId="0" fontId="8" fillId="0" borderId="42"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6"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39" xfId="0" applyBorder="1" applyAlignment="1">
      <alignment horizontal="center" vertical="center"/>
    </xf>
    <xf numFmtId="38" fontId="0" fillId="0" borderId="2" xfId="1" applyFont="1" applyFill="1" applyBorder="1" applyAlignment="1">
      <alignment horizontal="right" vertical="center" wrapText="1"/>
    </xf>
    <xf numFmtId="38" fontId="0" fillId="0" borderId="62" xfId="1" applyFont="1" applyFill="1" applyBorder="1" applyAlignment="1">
      <alignment horizontal="left" vertical="center" wrapText="1"/>
    </xf>
    <xf numFmtId="0" fontId="4" fillId="0" borderId="19" xfId="0" applyFont="1" applyBorder="1" applyAlignment="1">
      <alignment horizontal="left" vertical="center"/>
    </xf>
    <xf numFmtId="0" fontId="0" fillId="0" borderId="17" xfId="0" applyBorder="1" applyAlignment="1">
      <alignment horizontal="center" vertical="center"/>
    </xf>
    <xf numFmtId="0" fontId="4" fillId="0" borderId="45" xfId="0" applyFont="1" applyBorder="1" applyAlignment="1">
      <alignment horizontal="left" vertical="center"/>
    </xf>
    <xf numFmtId="0" fontId="0" fillId="0" borderId="46" xfId="0" applyBorder="1" applyAlignment="1">
      <alignment horizontal="center" vertical="center"/>
    </xf>
    <xf numFmtId="0" fontId="0" fillId="0" borderId="20" xfId="0" applyBorder="1">
      <alignment vertical="center"/>
    </xf>
    <xf numFmtId="0" fontId="0" fillId="0" borderId="4" xfId="0" applyBorder="1" applyAlignment="1">
      <alignment horizontal="center" vertical="center"/>
    </xf>
    <xf numFmtId="0" fontId="0" fillId="0" borderId="13" xfId="0" applyBorder="1">
      <alignment vertical="center"/>
    </xf>
    <xf numFmtId="0" fontId="0" fillId="0" borderId="16" xfId="0" applyBorder="1" applyAlignment="1">
      <alignment horizontal="center" vertical="center"/>
    </xf>
    <xf numFmtId="0" fontId="0" fillId="0" borderId="58" xfId="0" applyBorder="1">
      <alignment vertical="center"/>
    </xf>
    <xf numFmtId="0" fontId="0" fillId="0" borderId="52" xfId="0" applyBorder="1">
      <alignment vertical="center"/>
    </xf>
    <xf numFmtId="0" fontId="0" fillId="0" borderId="18"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0" xfId="0" applyBorder="1" applyAlignment="1">
      <alignment horizontal="center" vertical="center"/>
    </xf>
    <xf numFmtId="0" fontId="0" fillId="0" borderId="30" xfId="0" applyBorder="1" applyAlignment="1">
      <alignment horizontal="center" vertical="center"/>
    </xf>
    <xf numFmtId="0" fontId="0" fillId="0" borderId="19" xfId="0" applyBorder="1">
      <alignment vertical="center"/>
    </xf>
    <xf numFmtId="0" fontId="0" fillId="0" borderId="13" xfId="0" applyBorder="1" applyAlignment="1">
      <alignment vertical="center" wrapText="1"/>
    </xf>
    <xf numFmtId="0" fontId="0" fillId="0" borderId="60" xfId="0" applyBorder="1" applyAlignment="1">
      <alignment horizontal="center" vertical="center" shrinkToFit="1"/>
    </xf>
    <xf numFmtId="0" fontId="0" fillId="0" borderId="41" xfId="0" applyBorder="1" applyAlignment="1">
      <alignment vertical="center" wrapText="1"/>
    </xf>
    <xf numFmtId="0" fontId="0" fillId="0" borderId="66" xfId="0" applyBorder="1" applyAlignment="1">
      <alignment horizontal="center" vertical="center" shrinkToFit="1"/>
    </xf>
    <xf numFmtId="0" fontId="8" fillId="0" borderId="8" xfId="0" applyFont="1" applyBorder="1" applyAlignment="1">
      <alignment horizontal="left" vertical="center"/>
    </xf>
    <xf numFmtId="0" fontId="8" fillId="0" borderId="55"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51" xfId="0" applyBorder="1">
      <alignment vertical="center"/>
    </xf>
    <xf numFmtId="0" fontId="0" fillId="0" borderId="52" xfId="0" applyBorder="1" applyAlignment="1">
      <alignment vertical="center" wrapText="1"/>
    </xf>
    <xf numFmtId="0" fontId="0" fillId="0" borderId="67" xfId="0" applyBorder="1" applyAlignment="1">
      <alignment horizontal="center" vertical="center" shrinkToFit="1"/>
    </xf>
    <xf numFmtId="0" fontId="8" fillId="0" borderId="23" xfId="0" applyFont="1" applyBorder="1" applyAlignment="1">
      <alignment horizontal="left" vertical="center"/>
    </xf>
    <xf numFmtId="0" fontId="8" fillId="0" borderId="54"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5"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7"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3" borderId="9" xfId="0" applyNumberFormat="1" applyFill="1" applyBorder="1">
      <alignment vertical="center"/>
    </xf>
    <xf numFmtId="3" fontId="0" fillId="3" borderId="5" xfId="0" applyNumberFormat="1" applyFill="1" applyBorder="1">
      <alignment vertical="center"/>
    </xf>
    <xf numFmtId="3" fontId="0" fillId="3" borderId="3" xfId="0" applyNumberFormat="1" applyFill="1" applyBorder="1">
      <alignment vertical="center"/>
    </xf>
    <xf numFmtId="3" fontId="0" fillId="0" borderId="9" xfId="0" applyNumberFormat="1" applyBorder="1" applyAlignment="1">
      <alignment horizontal="righ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3" borderId="14" xfId="0" applyNumberFormat="1" applyFill="1" applyBorder="1" applyAlignment="1">
      <alignment horizontal="left" vertical="center" wrapText="1"/>
    </xf>
    <xf numFmtId="3" fontId="0" fillId="3" borderId="15" xfId="0" applyNumberFormat="1" applyFill="1" applyBorder="1" applyAlignment="1">
      <alignment horizontal="left" vertical="center" wrapText="1"/>
    </xf>
    <xf numFmtId="3" fontId="9" fillId="0" borderId="0" xfId="0" applyNumberFormat="1" applyFont="1">
      <alignment vertical="center"/>
    </xf>
    <xf numFmtId="0" fontId="4" fillId="0" borderId="37" xfId="0" applyFont="1" applyBorder="1" applyAlignment="1">
      <alignment vertical="center" wrapText="1"/>
    </xf>
    <xf numFmtId="38" fontId="4" fillId="0" borderId="37" xfId="1" applyFont="1" applyBorder="1" applyAlignment="1">
      <alignment horizontal="right" vertical="center"/>
    </xf>
    <xf numFmtId="0" fontId="4" fillId="0" borderId="37" xfId="0" applyFont="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4" borderId="5" xfId="1" applyFont="1" applyFill="1" applyBorder="1" applyAlignment="1">
      <alignment horizontal="right" vertical="center" wrapText="1"/>
    </xf>
    <xf numFmtId="38" fontId="0" fillId="4" borderId="9" xfId="1" applyFont="1" applyFill="1" applyBorder="1" applyAlignment="1">
      <alignment horizontal="right" vertical="center" wrapText="1"/>
    </xf>
    <xf numFmtId="38" fontId="0" fillId="4" borderId="47" xfId="1" applyFont="1" applyFill="1" applyBorder="1" applyAlignment="1">
      <alignment horizontal="right" vertical="center" wrapText="1"/>
    </xf>
    <xf numFmtId="38" fontId="0" fillId="4" borderId="2" xfId="1" applyFont="1" applyFill="1" applyBorder="1" applyAlignment="1">
      <alignment horizontal="right" vertical="center" wrapText="1"/>
    </xf>
    <xf numFmtId="38" fontId="0" fillId="4" borderId="3" xfId="1" applyFont="1" applyFill="1" applyBorder="1" applyAlignment="1">
      <alignment horizontal="righ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4" fillId="0" borderId="12"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3" xfId="1" applyFont="1" applyBorder="1" applyAlignment="1">
      <alignment vertical="center" shrinkToFit="1"/>
    </xf>
    <xf numFmtId="0" fontId="4" fillId="0" borderId="44" xfId="0" applyFont="1" applyBorder="1" applyAlignment="1">
      <alignment horizontal="left" vertical="center" shrinkToFit="1"/>
    </xf>
    <xf numFmtId="38" fontId="4" fillId="0" borderId="44" xfId="1" applyFont="1" applyBorder="1" applyAlignment="1">
      <alignment horizontal="left" vertical="center" shrinkToFit="1"/>
    </xf>
    <xf numFmtId="38" fontId="4" fillId="0" borderId="43" xfId="0" applyNumberFormat="1" applyFont="1" applyBorder="1" applyAlignment="1">
      <alignment vertical="center" shrinkToFit="1"/>
    </xf>
    <xf numFmtId="0" fontId="4" fillId="0" borderId="48" xfId="0" applyFont="1" applyBorder="1" applyAlignment="1">
      <alignment horizontal="left" vertical="center"/>
    </xf>
    <xf numFmtId="0" fontId="4" fillId="0" borderId="44" xfId="0" applyFont="1" applyBorder="1" applyAlignment="1">
      <alignment horizontal="left" vertical="center"/>
    </xf>
    <xf numFmtId="38" fontId="4" fillId="0" borderId="48"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15" fillId="0" borderId="68"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72" xfId="0" applyFont="1" applyBorder="1" applyAlignment="1">
      <alignment horizontal="center" vertical="center" shrinkToFit="1"/>
    </xf>
    <xf numFmtId="38" fontId="2" fillId="0" borderId="65" xfId="1" applyFont="1" applyFill="1" applyBorder="1" applyAlignment="1">
      <alignment horizontal="left" vertical="center" wrapText="1"/>
    </xf>
    <xf numFmtId="40" fontId="0" fillId="2" borderId="25" xfId="1" applyNumberFormat="1" applyFont="1" applyFill="1" applyBorder="1" applyAlignment="1">
      <alignment horizontal="right" vertical="center" wrapText="1"/>
    </xf>
    <xf numFmtId="38" fontId="0" fillId="2" borderId="65"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31" xfId="0" applyFill="1" applyBorder="1" applyAlignment="1">
      <alignment horizontal="left" vertical="center" wrapText="1"/>
    </xf>
    <xf numFmtId="0" fontId="0" fillId="0" borderId="74" xfId="0" applyBorder="1">
      <alignment vertical="center"/>
    </xf>
    <xf numFmtId="0" fontId="0" fillId="0" borderId="42" xfId="0" applyBorder="1" applyAlignment="1">
      <alignment vertical="center" wrapText="1"/>
    </xf>
    <xf numFmtId="0" fontId="0" fillId="0" borderId="75" xfId="0" applyBorder="1" applyAlignment="1">
      <alignment horizontal="center" vertical="center" shrinkToFit="1"/>
    </xf>
    <xf numFmtId="3" fontId="0" fillId="3" borderId="2" xfId="0" applyNumberFormat="1" applyFill="1" applyBorder="1">
      <alignment vertical="center"/>
    </xf>
    <xf numFmtId="3" fontId="0" fillId="0" borderId="2" xfId="0" applyNumberFormat="1" applyBorder="1" applyAlignment="1">
      <alignment horizontal="right" vertical="center"/>
    </xf>
    <xf numFmtId="0" fontId="0" fillId="0" borderId="76" xfId="0" applyBorder="1">
      <alignment vertical="center"/>
    </xf>
    <xf numFmtId="0" fontId="0" fillId="0" borderId="77" xfId="0" applyBorder="1">
      <alignment vertical="center"/>
    </xf>
    <xf numFmtId="0" fontId="0" fillId="0" borderId="78" xfId="0" applyBorder="1" applyAlignment="1">
      <alignment vertical="center" wrapText="1"/>
    </xf>
    <xf numFmtId="0" fontId="0" fillId="0" borderId="79" xfId="0" applyBorder="1" applyAlignment="1">
      <alignment horizontal="center" vertical="center" shrinkToFit="1"/>
    </xf>
    <xf numFmtId="3" fontId="0" fillId="3" borderId="80" xfId="0" applyNumberFormat="1" applyFill="1" applyBorder="1">
      <alignment vertical="center"/>
    </xf>
    <xf numFmtId="3" fontId="0" fillId="0" borderId="80" xfId="0" applyNumberFormat="1" applyBorder="1" applyAlignment="1">
      <alignment horizontal="right" vertical="center"/>
    </xf>
    <xf numFmtId="0" fontId="4" fillId="0" borderId="20"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8"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4" xfId="0" applyBorder="1" applyAlignment="1">
      <alignment horizontal="left" vertical="center"/>
    </xf>
    <xf numFmtId="176" fontId="0" fillId="4" borderId="63" xfId="0" applyNumberFormat="1" applyFill="1" applyBorder="1" applyAlignment="1">
      <alignment horizontal="left" vertical="center" wrapText="1"/>
    </xf>
    <xf numFmtId="0" fontId="0" fillId="4" borderId="31" xfId="0" applyFill="1" applyBorder="1" applyAlignment="1">
      <alignment horizontal="left" vertical="center" wrapText="1"/>
    </xf>
    <xf numFmtId="0" fontId="0" fillId="4" borderId="62" xfId="0" applyFill="1" applyBorder="1" applyAlignment="1">
      <alignment horizontal="left" vertical="center" wrapText="1"/>
    </xf>
    <xf numFmtId="0" fontId="16" fillId="0" borderId="54" xfId="0" applyFont="1" applyBorder="1" applyAlignment="1">
      <alignment horizontal="left" vertical="center" wrapText="1"/>
    </xf>
    <xf numFmtId="0" fontId="17" fillId="0" borderId="24" xfId="0" applyFont="1" applyBorder="1">
      <alignment vertical="center"/>
    </xf>
    <xf numFmtId="3" fontId="0" fillId="3" borderId="63" xfId="0" applyNumberFormat="1" applyFill="1" applyBorder="1" applyAlignment="1">
      <alignment horizontal="left" vertical="center" wrapText="1"/>
    </xf>
    <xf numFmtId="3" fontId="0" fillId="3" borderId="31" xfId="0" applyNumberFormat="1" applyFill="1" applyBorder="1" applyAlignment="1">
      <alignment horizontal="left" vertical="center" wrapText="1"/>
    </xf>
    <xf numFmtId="0" fontId="0" fillId="3" borderId="62" xfId="0" applyFill="1" applyBorder="1" applyAlignment="1">
      <alignment horizontal="left" vertical="center" wrapText="1"/>
    </xf>
    <xf numFmtId="3" fontId="0" fillId="3" borderId="62" xfId="0" applyNumberFormat="1" applyFill="1" applyBorder="1" applyAlignment="1">
      <alignment horizontal="left" vertical="center" wrapText="1"/>
    </xf>
    <xf numFmtId="0" fontId="8" fillId="0" borderId="64"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0" fontId="0" fillId="0" borderId="61" xfId="0" applyBorder="1" applyAlignment="1">
      <alignment horizontal="center" vertical="center" wrapText="1"/>
    </xf>
    <xf numFmtId="0" fontId="0" fillId="0" borderId="31" xfId="0" applyBorder="1" applyAlignment="1">
      <alignment horizontal="center" vertical="center"/>
    </xf>
    <xf numFmtId="0" fontId="0" fillId="0" borderId="40" xfId="0" applyBorder="1" applyAlignment="1">
      <alignment horizontal="center" vertical="center"/>
    </xf>
    <xf numFmtId="0" fontId="8" fillId="0" borderId="57"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58" xfId="0" applyFont="1" applyBorder="1" applyAlignment="1">
      <alignment horizontal="left" vertical="center" shrinkToFit="1"/>
    </xf>
    <xf numFmtId="0" fontId="8" fillId="0" borderId="50"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54" xfId="0" applyFont="1" applyBorder="1" applyAlignment="1">
      <alignment horizontal="left" vertical="center" shrinkToFit="1"/>
    </xf>
    <xf numFmtId="0" fontId="0" fillId="0" borderId="53" xfId="0" applyBorder="1" applyAlignment="1">
      <alignment horizontal="left" vertical="center" shrinkToFit="1"/>
    </xf>
    <xf numFmtId="0" fontId="0" fillId="0" borderId="73" xfId="0" applyBorder="1" applyAlignment="1">
      <alignment horizontal="left" vertical="center" shrinkToFit="1"/>
    </xf>
  </cellXfs>
  <cellStyles count="6">
    <cellStyle name="桁区切り" xfId="1" builtinId="6"/>
    <cellStyle name="桁区切り 3" xfId="4" xr:uid="{00000000-0005-0000-0000-000001000000}"/>
    <cellStyle name="標準" xfId="0" builtinId="0"/>
    <cellStyle name="標準 2" xfId="2" xr:uid="{00000000-0005-0000-0000-000003000000}"/>
    <cellStyle name="標準 2 2" xfId="3" xr:uid="{00000000-0005-0000-0000-000004000000}"/>
    <cellStyle name="標準 2 3" xfId="5" xr:uid="{00000000-0005-0000-0000-000005000000}"/>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zoomScaleNormal="100" zoomScaleSheetLayoutView="100" workbookViewId="0">
      <selection activeCell="D47" sqref="D47"/>
    </sheetView>
  </sheetViews>
  <sheetFormatPr defaultRowHeight="13.5" x14ac:dyDescent="0.15"/>
  <cols>
    <col min="1" max="1" width="10.625" style="1" customWidth="1"/>
    <col min="2" max="2" width="9.625" style="1" customWidth="1"/>
    <col min="3" max="3" width="8.25" style="1" bestFit="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11" width="6.625" style="1" customWidth="1"/>
    <col min="12" max="12" width="15.625" style="1" customWidth="1"/>
    <col min="13" max="16384" width="9" style="1"/>
  </cols>
  <sheetData>
    <row r="1" spans="1:12" ht="18.75" x14ac:dyDescent="0.15">
      <c r="A1" s="176" t="s">
        <v>152</v>
      </c>
      <c r="B1" s="176"/>
      <c r="C1" s="176"/>
      <c r="D1" s="176"/>
      <c r="E1" s="176"/>
      <c r="F1" s="176"/>
      <c r="G1" s="176"/>
      <c r="H1" s="176"/>
      <c r="I1" s="176"/>
      <c r="J1" s="176"/>
      <c r="K1" s="176"/>
      <c r="L1" s="176"/>
    </row>
    <row r="2" spans="1:12" x14ac:dyDescent="0.15">
      <c r="G2" s="2"/>
    </row>
    <row r="3" spans="1:12" x14ac:dyDescent="0.15">
      <c r="A3" s="1" t="s">
        <v>2</v>
      </c>
      <c r="G3" s="2"/>
    </row>
    <row r="4" spans="1:12" x14ac:dyDescent="0.15">
      <c r="A4" s="3" t="s">
        <v>143</v>
      </c>
      <c r="B4" s="166" t="s">
        <v>84</v>
      </c>
      <c r="C4" s="166"/>
      <c r="D4" s="167" t="s">
        <v>158</v>
      </c>
      <c r="E4" s="167"/>
      <c r="F4" s="167" t="s">
        <v>154</v>
      </c>
      <c r="G4" s="167"/>
      <c r="H4" s="167" t="s">
        <v>156</v>
      </c>
      <c r="I4" s="167"/>
      <c r="J4" s="167" t="s">
        <v>159</v>
      </c>
      <c r="K4" s="167"/>
      <c r="L4" s="3" t="s">
        <v>139</v>
      </c>
    </row>
    <row r="5" spans="1:12" x14ac:dyDescent="0.15">
      <c r="A5" s="168"/>
      <c r="B5" s="136" t="s">
        <v>3</v>
      </c>
      <c r="C5" s="139" t="s">
        <v>4</v>
      </c>
      <c r="D5" s="4"/>
      <c r="E5" s="32" t="s">
        <v>0</v>
      </c>
      <c r="F5" s="4"/>
      <c r="G5" s="32" t="s">
        <v>0</v>
      </c>
      <c r="H5" s="4"/>
      <c r="I5" s="32" t="s">
        <v>0</v>
      </c>
      <c r="J5" s="4"/>
      <c r="K5" s="32" t="s">
        <v>0</v>
      </c>
      <c r="L5" s="173"/>
    </row>
    <row r="6" spans="1:12" x14ac:dyDescent="0.15">
      <c r="A6" s="169"/>
      <c r="B6" s="137" t="s">
        <v>5</v>
      </c>
      <c r="C6" s="140" t="s">
        <v>6</v>
      </c>
      <c r="D6" s="5"/>
      <c r="E6" s="6" t="s">
        <v>7</v>
      </c>
      <c r="F6" s="5"/>
      <c r="G6" s="6" t="s">
        <v>7</v>
      </c>
      <c r="H6" s="5"/>
      <c r="I6" s="6" t="s">
        <v>7</v>
      </c>
      <c r="J6" s="5"/>
      <c r="K6" s="6" t="s">
        <v>7</v>
      </c>
      <c r="L6" s="175"/>
    </row>
    <row r="7" spans="1:12" x14ac:dyDescent="0.15">
      <c r="A7" s="169"/>
      <c r="B7" s="137" t="s">
        <v>8</v>
      </c>
      <c r="C7" s="140" t="s">
        <v>140</v>
      </c>
      <c r="D7" s="5"/>
      <c r="E7" s="6" t="s">
        <v>9</v>
      </c>
      <c r="F7" s="5">
        <f>F5*F6/10</f>
        <v>0</v>
      </c>
      <c r="G7" s="6" t="s">
        <v>9</v>
      </c>
      <c r="H7" s="5">
        <f>H5*H6/10</f>
        <v>0</v>
      </c>
      <c r="I7" s="6" t="s">
        <v>9</v>
      </c>
      <c r="J7" s="5">
        <f>J5*J6/10</f>
        <v>0</v>
      </c>
      <c r="K7" s="6" t="s">
        <v>9</v>
      </c>
      <c r="L7" s="175"/>
    </row>
    <row r="8" spans="1:12" x14ac:dyDescent="0.15">
      <c r="A8" s="169"/>
      <c r="B8" s="137" t="s">
        <v>10</v>
      </c>
      <c r="C8" s="140" t="s">
        <v>11</v>
      </c>
      <c r="D8" s="5"/>
      <c r="E8" s="6" t="s">
        <v>12</v>
      </c>
      <c r="F8" s="5"/>
      <c r="G8" s="6" t="s">
        <v>12</v>
      </c>
      <c r="H8" s="5"/>
      <c r="I8" s="6" t="s">
        <v>12</v>
      </c>
      <c r="J8" s="5"/>
      <c r="K8" s="6" t="s">
        <v>12</v>
      </c>
      <c r="L8" s="175"/>
    </row>
    <row r="9" spans="1:12" x14ac:dyDescent="0.15">
      <c r="A9" s="170"/>
      <c r="B9" s="138" t="s">
        <v>13</v>
      </c>
      <c r="C9" s="141" t="s">
        <v>14</v>
      </c>
      <c r="D9" s="7"/>
      <c r="E9" s="8" t="s">
        <v>15</v>
      </c>
      <c r="F9" s="7">
        <f>F7*F8</f>
        <v>0</v>
      </c>
      <c r="G9" s="8" t="s">
        <v>15</v>
      </c>
      <c r="H9" s="7">
        <f>H7*H8</f>
        <v>0</v>
      </c>
      <c r="I9" s="8" t="s">
        <v>15</v>
      </c>
      <c r="J9" s="7">
        <f>J7*J8</f>
        <v>0</v>
      </c>
      <c r="K9" s="8" t="s">
        <v>15</v>
      </c>
      <c r="L9" s="174"/>
    </row>
    <row r="10" spans="1:12" x14ac:dyDescent="0.15">
      <c r="A10" s="168"/>
      <c r="B10" s="136" t="s">
        <v>3</v>
      </c>
      <c r="C10" s="139" t="s">
        <v>59</v>
      </c>
      <c r="D10" s="4"/>
      <c r="E10" s="32" t="s">
        <v>54</v>
      </c>
      <c r="F10" s="4"/>
      <c r="G10" s="32" t="s">
        <v>54</v>
      </c>
      <c r="H10" s="4"/>
      <c r="I10" s="32" t="s">
        <v>54</v>
      </c>
      <c r="J10" s="4"/>
      <c r="K10" s="32" t="s">
        <v>54</v>
      </c>
      <c r="L10" s="173"/>
    </row>
    <row r="11" spans="1:12" x14ac:dyDescent="0.15">
      <c r="A11" s="169"/>
      <c r="B11" s="137" t="s">
        <v>5</v>
      </c>
      <c r="C11" s="140" t="s">
        <v>60</v>
      </c>
      <c r="D11" s="5"/>
      <c r="E11" s="6" t="s">
        <v>55</v>
      </c>
      <c r="F11" s="5"/>
      <c r="G11" s="6" t="s">
        <v>55</v>
      </c>
      <c r="H11" s="5"/>
      <c r="I11" s="6" t="s">
        <v>55</v>
      </c>
      <c r="J11" s="5"/>
      <c r="K11" s="6" t="s">
        <v>55</v>
      </c>
      <c r="L11" s="175"/>
    </row>
    <row r="12" spans="1:12" x14ac:dyDescent="0.15">
      <c r="A12" s="169"/>
      <c r="B12" s="137" t="s">
        <v>8</v>
      </c>
      <c r="C12" s="140" t="s">
        <v>140</v>
      </c>
      <c r="D12" s="5"/>
      <c r="E12" s="6" t="s">
        <v>56</v>
      </c>
      <c r="F12" s="5">
        <f>F10*F11/10</f>
        <v>0</v>
      </c>
      <c r="G12" s="6" t="s">
        <v>56</v>
      </c>
      <c r="H12" s="5">
        <f>H10*H11/10</f>
        <v>0</v>
      </c>
      <c r="I12" s="6" t="s">
        <v>56</v>
      </c>
      <c r="J12" s="5">
        <f>J10*J11/10</f>
        <v>0</v>
      </c>
      <c r="K12" s="6" t="s">
        <v>56</v>
      </c>
      <c r="L12" s="175"/>
    </row>
    <row r="13" spans="1:12" x14ac:dyDescent="0.15">
      <c r="A13" s="169"/>
      <c r="B13" s="137" t="s">
        <v>10</v>
      </c>
      <c r="C13" s="140" t="s">
        <v>61</v>
      </c>
      <c r="D13" s="5"/>
      <c r="E13" s="6" t="s">
        <v>57</v>
      </c>
      <c r="F13" s="5"/>
      <c r="G13" s="6" t="s">
        <v>57</v>
      </c>
      <c r="H13" s="5"/>
      <c r="I13" s="6" t="s">
        <v>57</v>
      </c>
      <c r="J13" s="5"/>
      <c r="K13" s="6" t="s">
        <v>57</v>
      </c>
      <c r="L13" s="175"/>
    </row>
    <row r="14" spans="1:12" x14ac:dyDescent="0.15">
      <c r="A14" s="170"/>
      <c r="B14" s="138" t="s">
        <v>13</v>
      </c>
      <c r="C14" s="141" t="s">
        <v>62</v>
      </c>
      <c r="D14" s="7">
        <f>+D12*D13</f>
        <v>0</v>
      </c>
      <c r="E14" s="8" t="s">
        <v>58</v>
      </c>
      <c r="F14" s="7">
        <f t="shared" ref="F14" si="0">+F12*F13</f>
        <v>0</v>
      </c>
      <c r="G14" s="8" t="s">
        <v>58</v>
      </c>
      <c r="H14" s="7">
        <f t="shared" ref="H14" si="1">+H12*H13</f>
        <v>0</v>
      </c>
      <c r="I14" s="8" t="s">
        <v>58</v>
      </c>
      <c r="J14" s="7">
        <f t="shared" ref="J14" si="2">+J12*J13</f>
        <v>0</v>
      </c>
      <c r="K14" s="8" t="s">
        <v>58</v>
      </c>
      <c r="L14" s="174"/>
    </row>
    <row r="15" spans="1:12" x14ac:dyDescent="0.15">
      <c r="A15" s="168"/>
      <c r="B15" s="136" t="s">
        <v>3</v>
      </c>
      <c r="C15" s="139" t="s">
        <v>16</v>
      </c>
      <c r="D15" s="4"/>
      <c r="E15" s="32" t="s">
        <v>0</v>
      </c>
      <c r="F15" s="4"/>
      <c r="G15" s="32" t="s">
        <v>0</v>
      </c>
      <c r="H15" s="4"/>
      <c r="I15" s="32" t="s">
        <v>0</v>
      </c>
      <c r="J15" s="4"/>
      <c r="K15" s="32" t="s">
        <v>0</v>
      </c>
      <c r="L15" s="173"/>
    </row>
    <row r="16" spans="1:12" x14ac:dyDescent="0.15">
      <c r="A16" s="169"/>
      <c r="B16" s="137" t="s">
        <v>5</v>
      </c>
      <c r="C16" s="140" t="s">
        <v>17</v>
      </c>
      <c r="D16" s="5"/>
      <c r="E16" s="6" t="s">
        <v>7</v>
      </c>
      <c r="F16" s="5"/>
      <c r="G16" s="6" t="s">
        <v>7</v>
      </c>
      <c r="H16" s="5"/>
      <c r="I16" s="6" t="s">
        <v>7</v>
      </c>
      <c r="J16" s="5"/>
      <c r="K16" s="6" t="s">
        <v>7</v>
      </c>
      <c r="L16" s="175"/>
    </row>
    <row r="17" spans="1:12" x14ac:dyDescent="0.15">
      <c r="A17" s="169"/>
      <c r="B17" s="137" t="s">
        <v>8</v>
      </c>
      <c r="C17" s="140" t="s">
        <v>140</v>
      </c>
      <c r="D17" s="5">
        <f>D15*D16/10</f>
        <v>0</v>
      </c>
      <c r="E17" s="6" t="s">
        <v>9</v>
      </c>
      <c r="F17" s="5">
        <f>F15*F16/10</f>
        <v>0</v>
      </c>
      <c r="G17" s="6" t="s">
        <v>9</v>
      </c>
      <c r="H17" s="5">
        <f>H15*H16/10</f>
        <v>0</v>
      </c>
      <c r="I17" s="6" t="s">
        <v>9</v>
      </c>
      <c r="J17" s="5">
        <f>J15*J16/10</f>
        <v>0</v>
      </c>
      <c r="K17" s="6" t="s">
        <v>9</v>
      </c>
      <c r="L17" s="175"/>
    </row>
    <row r="18" spans="1:12" x14ac:dyDescent="0.15">
      <c r="A18" s="169"/>
      <c r="B18" s="137" t="s">
        <v>10</v>
      </c>
      <c r="C18" s="140" t="s">
        <v>19</v>
      </c>
      <c r="D18" s="5"/>
      <c r="E18" s="6" t="s">
        <v>12</v>
      </c>
      <c r="F18" s="5"/>
      <c r="G18" s="6" t="s">
        <v>12</v>
      </c>
      <c r="H18" s="5"/>
      <c r="I18" s="6" t="s">
        <v>12</v>
      </c>
      <c r="J18" s="5"/>
      <c r="K18" s="6" t="s">
        <v>12</v>
      </c>
      <c r="L18" s="175"/>
    </row>
    <row r="19" spans="1:12" x14ac:dyDescent="0.15">
      <c r="A19" s="170"/>
      <c r="B19" s="138" t="s">
        <v>13</v>
      </c>
      <c r="C19" s="141" t="s">
        <v>20</v>
      </c>
      <c r="D19" s="7">
        <f>+D17*D18</f>
        <v>0</v>
      </c>
      <c r="E19" s="8" t="s">
        <v>15</v>
      </c>
      <c r="F19" s="7">
        <f t="shared" ref="F19" si="3">+F17*F18</f>
        <v>0</v>
      </c>
      <c r="G19" s="8" t="s">
        <v>15</v>
      </c>
      <c r="H19" s="7">
        <f t="shared" ref="H19" si="4">+H17*H18</f>
        <v>0</v>
      </c>
      <c r="I19" s="8" t="s">
        <v>15</v>
      </c>
      <c r="J19" s="7">
        <f t="shared" ref="J19" si="5">+J17*J18</f>
        <v>0</v>
      </c>
      <c r="K19" s="8" t="s">
        <v>15</v>
      </c>
      <c r="L19" s="174"/>
    </row>
    <row r="20" spans="1:12" x14ac:dyDescent="0.15">
      <c r="A20" s="164" t="s">
        <v>21</v>
      </c>
      <c r="B20" s="165"/>
      <c r="C20" s="142" t="s">
        <v>22</v>
      </c>
      <c r="D20" s="128">
        <f>D9+D14+D19</f>
        <v>0</v>
      </c>
      <c r="E20" s="129" t="s">
        <v>15</v>
      </c>
      <c r="F20" s="128">
        <f>F9+F14+F19</f>
        <v>0</v>
      </c>
      <c r="G20" s="129" t="s">
        <v>15</v>
      </c>
      <c r="H20" s="128">
        <f>H9+H14+H19</f>
        <v>0</v>
      </c>
      <c r="I20" s="129" t="s">
        <v>15</v>
      </c>
      <c r="J20" s="128">
        <f>J9+J14+J19</f>
        <v>0</v>
      </c>
      <c r="K20" s="129" t="s">
        <v>15</v>
      </c>
      <c r="L20" s="173"/>
    </row>
    <row r="21" spans="1:12" x14ac:dyDescent="0.15">
      <c r="A21" s="162" t="s">
        <v>65</v>
      </c>
      <c r="B21" s="163"/>
      <c r="C21" s="143"/>
      <c r="D21" s="26" t="s">
        <v>1</v>
      </c>
      <c r="E21" s="24" t="s">
        <v>63</v>
      </c>
      <c r="F21" s="125">
        <f>IF(F20=0,,+F20/$D20*100)</f>
        <v>0</v>
      </c>
      <c r="G21" s="126" t="s">
        <v>63</v>
      </c>
      <c r="H21" s="125">
        <f>IF(H20=0,,+H20/$D20*100)</f>
        <v>0</v>
      </c>
      <c r="I21" s="24" t="s">
        <v>63</v>
      </c>
      <c r="J21" s="125">
        <f>IF(J20=0,,+J20/$D20*100)</f>
        <v>0</v>
      </c>
      <c r="K21" s="126" t="s">
        <v>63</v>
      </c>
      <c r="L21" s="174"/>
    </row>
    <row r="22" spans="1:12" x14ac:dyDescent="0.15">
      <c r="D22" s="9"/>
      <c r="E22" s="10"/>
      <c r="F22" s="9"/>
      <c r="G22" s="10"/>
      <c r="H22" s="9"/>
      <c r="I22" s="9"/>
      <c r="J22" s="9"/>
      <c r="K22" s="9"/>
    </row>
    <row r="23" spans="1:12" x14ac:dyDescent="0.15">
      <c r="A23" s="1" t="s">
        <v>121</v>
      </c>
      <c r="D23" s="9"/>
      <c r="E23" s="10"/>
      <c r="F23" s="9"/>
      <c r="G23" s="10"/>
      <c r="H23" s="9"/>
      <c r="I23" s="9"/>
      <c r="J23" s="9"/>
      <c r="K23" s="9"/>
    </row>
    <row r="24" spans="1:12" x14ac:dyDescent="0.15">
      <c r="A24" s="3" t="s">
        <v>23</v>
      </c>
      <c r="B24" s="166" t="s">
        <v>84</v>
      </c>
      <c r="C24" s="166"/>
      <c r="D24" s="171" t="str">
        <f>+D4</f>
        <v>現状(R6年度)</v>
      </c>
      <c r="E24" s="172"/>
      <c r="F24" s="171" t="str">
        <f>+F4</f>
        <v>R7年度</v>
      </c>
      <c r="G24" s="172"/>
      <c r="H24" s="171" t="str">
        <f>+H4</f>
        <v>R8年度</v>
      </c>
      <c r="I24" s="172"/>
      <c r="J24" s="171" t="str">
        <f>+J4</f>
        <v>R9年度</v>
      </c>
      <c r="K24" s="172"/>
      <c r="L24" s="3" t="str">
        <f>+L4</f>
        <v>備考</v>
      </c>
    </row>
    <row r="25" spans="1:12" x14ac:dyDescent="0.15">
      <c r="A25" s="177"/>
      <c r="B25" s="137" t="s">
        <v>24</v>
      </c>
      <c r="C25" s="139" t="s">
        <v>16</v>
      </c>
      <c r="D25" s="5"/>
      <c r="E25" s="11" t="s">
        <v>18</v>
      </c>
      <c r="F25" s="5"/>
      <c r="G25" s="11" t="s">
        <v>18</v>
      </c>
      <c r="H25" s="5"/>
      <c r="I25" s="11" t="s">
        <v>18</v>
      </c>
      <c r="J25" s="5"/>
      <c r="K25" s="11" t="s">
        <v>18</v>
      </c>
      <c r="L25" s="173"/>
    </row>
    <row r="26" spans="1:12" x14ac:dyDescent="0.15">
      <c r="A26" s="169"/>
      <c r="B26" s="137" t="s">
        <v>10</v>
      </c>
      <c r="C26" s="140" t="s">
        <v>17</v>
      </c>
      <c r="D26" s="5"/>
      <c r="E26" s="11" t="s">
        <v>12</v>
      </c>
      <c r="F26" s="5"/>
      <c r="G26" s="11" t="s">
        <v>12</v>
      </c>
      <c r="H26" s="5"/>
      <c r="I26" s="11" t="s">
        <v>12</v>
      </c>
      <c r="J26" s="5"/>
      <c r="K26" s="11" t="s">
        <v>12</v>
      </c>
      <c r="L26" s="175"/>
    </row>
    <row r="27" spans="1:12" x14ac:dyDescent="0.15">
      <c r="A27" s="170"/>
      <c r="B27" s="138" t="s">
        <v>13</v>
      </c>
      <c r="C27" s="141" t="s">
        <v>25</v>
      </c>
      <c r="D27" s="7">
        <f>+D25*D26</f>
        <v>0</v>
      </c>
      <c r="E27" s="12" t="s">
        <v>15</v>
      </c>
      <c r="F27" s="7">
        <f t="shared" ref="F27" si="6">+F25*F26</f>
        <v>0</v>
      </c>
      <c r="G27" s="12" t="s">
        <v>15</v>
      </c>
      <c r="H27" s="7">
        <f t="shared" ref="H27" si="7">+H25*H26</f>
        <v>0</v>
      </c>
      <c r="I27" s="12" t="s">
        <v>15</v>
      </c>
      <c r="J27" s="7">
        <f t="shared" ref="J27" si="8">+J25*J26</f>
        <v>0</v>
      </c>
      <c r="K27" s="12" t="s">
        <v>15</v>
      </c>
      <c r="L27" s="174"/>
    </row>
    <row r="28" spans="1:12" x14ac:dyDescent="0.15">
      <c r="A28" s="169"/>
      <c r="B28" s="137" t="s">
        <v>24</v>
      </c>
      <c r="C28" s="140" t="s">
        <v>16</v>
      </c>
      <c r="D28" s="5"/>
      <c r="E28" s="11" t="s">
        <v>18</v>
      </c>
      <c r="F28" s="5"/>
      <c r="G28" s="11" t="s">
        <v>18</v>
      </c>
      <c r="H28" s="5"/>
      <c r="I28" s="11" t="s">
        <v>18</v>
      </c>
      <c r="J28" s="5"/>
      <c r="K28" s="11" t="s">
        <v>18</v>
      </c>
      <c r="L28" s="173"/>
    </row>
    <row r="29" spans="1:12" x14ac:dyDescent="0.15">
      <c r="A29" s="169"/>
      <c r="B29" s="137" t="s">
        <v>10</v>
      </c>
      <c r="C29" s="140" t="s">
        <v>17</v>
      </c>
      <c r="D29" s="5"/>
      <c r="E29" s="11" t="s">
        <v>12</v>
      </c>
      <c r="F29" s="5"/>
      <c r="G29" s="11" t="s">
        <v>12</v>
      </c>
      <c r="H29" s="5"/>
      <c r="I29" s="11" t="s">
        <v>12</v>
      </c>
      <c r="J29" s="5"/>
      <c r="K29" s="11" t="s">
        <v>12</v>
      </c>
      <c r="L29" s="175"/>
    </row>
    <row r="30" spans="1:12" x14ac:dyDescent="0.15">
      <c r="A30" s="170"/>
      <c r="B30" s="138" t="s">
        <v>13</v>
      </c>
      <c r="C30" s="141" t="s">
        <v>25</v>
      </c>
      <c r="D30" s="7">
        <f>+D28*D29</f>
        <v>0</v>
      </c>
      <c r="E30" s="12" t="s">
        <v>15</v>
      </c>
      <c r="F30" s="7">
        <f t="shared" ref="F30" si="9">+F28*F29</f>
        <v>0</v>
      </c>
      <c r="G30" s="12" t="s">
        <v>15</v>
      </c>
      <c r="H30" s="7">
        <f t="shared" ref="H30" si="10">+H28*H29</f>
        <v>0</v>
      </c>
      <c r="I30" s="12" t="s">
        <v>15</v>
      </c>
      <c r="J30" s="7">
        <f t="shared" ref="J30" si="11">+J28*J29</f>
        <v>0</v>
      </c>
      <c r="K30" s="12" t="s">
        <v>15</v>
      </c>
      <c r="L30" s="174"/>
    </row>
    <row r="31" spans="1:12" x14ac:dyDescent="0.15">
      <c r="A31" s="169"/>
      <c r="B31" s="137" t="s">
        <v>24</v>
      </c>
      <c r="C31" s="140" t="s">
        <v>16</v>
      </c>
      <c r="D31" s="5"/>
      <c r="E31" s="11" t="s">
        <v>18</v>
      </c>
      <c r="F31" s="5"/>
      <c r="G31" s="11" t="s">
        <v>18</v>
      </c>
      <c r="H31" s="5"/>
      <c r="I31" s="11" t="s">
        <v>18</v>
      </c>
      <c r="J31" s="5"/>
      <c r="K31" s="11" t="s">
        <v>18</v>
      </c>
      <c r="L31" s="173"/>
    </row>
    <row r="32" spans="1:12" x14ac:dyDescent="0.15">
      <c r="A32" s="169"/>
      <c r="B32" s="137" t="s">
        <v>10</v>
      </c>
      <c r="C32" s="140" t="s">
        <v>17</v>
      </c>
      <c r="D32" s="5"/>
      <c r="E32" s="11" t="s">
        <v>12</v>
      </c>
      <c r="F32" s="5"/>
      <c r="G32" s="11" t="s">
        <v>12</v>
      </c>
      <c r="H32" s="5"/>
      <c r="I32" s="11" t="s">
        <v>12</v>
      </c>
      <c r="J32" s="5"/>
      <c r="K32" s="11" t="s">
        <v>12</v>
      </c>
      <c r="L32" s="175"/>
    </row>
    <row r="33" spans="1:12" x14ac:dyDescent="0.15">
      <c r="A33" s="170"/>
      <c r="B33" s="138" t="s">
        <v>13</v>
      </c>
      <c r="C33" s="141" t="s">
        <v>25</v>
      </c>
      <c r="D33" s="7">
        <f>+D31*D32</f>
        <v>0</v>
      </c>
      <c r="E33" s="12" t="s">
        <v>15</v>
      </c>
      <c r="F33" s="7">
        <f t="shared" ref="F33" si="12">+F31*F32</f>
        <v>0</v>
      </c>
      <c r="G33" s="12" t="s">
        <v>15</v>
      </c>
      <c r="H33" s="7">
        <f t="shared" ref="H33" si="13">+H31*H32</f>
        <v>0</v>
      </c>
      <c r="I33" s="12" t="s">
        <v>15</v>
      </c>
      <c r="J33" s="7">
        <f t="shared" ref="J33" si="14">+J31*J32</f>
        <v>0</v>
      </c>
      <c r="K33" s="12" t="s">
        <v>15</v>
      </c>
      <c r="L33" s="174"/>
    </row>
    <row r="34" spans="1:12" x14ac:dyDescent="0.15">
      <c r="A34" s="164" t="s">
        <v>21</v>
      </c>
      <c r="B34" s="165"/>
      <c r="C34" s="142" t="s">
        <v>26</v>
      </c>
      <c r="D34" s="128">
        <f>+D27+D30+D33</f>
        <v>0</v>
      </c>
      <c r="E34" s="130" t="s">
        <v>15</v>
      </c>
      <c r="F34" s="128">
        <f>+F27+F30+F33</f>
        <v>0</v>
      </c>
      <c r="G34" s="130" t="s">
        <v>15</v>
      </c>
      <c r="H34" s="128">
        <f>+H27+H30+H33</f>
        <v>0</v>
      </c>
      <c r="I34" s="130" t="s">
        <v>15</v>
      </c>
      <c r="J34" s="128">
        <f>+J27+J30+J33</f>
        <v>0</v>
      </c>
      <c r="K34" s="130" t="s">
        <v>15</v>
      </c>
      <c r="L34" s="173"/>
    </row>
    <row r="35" spans="1:12" x14ac:dyDescent="0.15">
      <c r="A35" s="162" t="s">
        <v>65</v>
      </c>
      <c r="B35" s="163"/>
      <c r="C35" s="143"/>
      <c r="D35" s="26" t="s">
        <v>1</v>
      </c>
      <c r="E35" s="24" t="s">
        <v>63</v>
      </c>
      <c r="F35" s="125">
        <f>IF(F34=0,,+F34/$D34*100)</f>
        <v>0</v>
      </c>
      <c r="G35" s="126" t="s">
        <v>63</v>
      </c>
      <c r="H35" s="125">
        <f>IF(H34=0,,+H34/$D34*100)</f>
        <v>0</v>
      </c>
      <c r="I35" s="24" t="s">
        <v>63</v>
      </c>
      <c r="J35" s="125">
        <f>IF(J34=0,,+J34/$D34*100)</f>
        <v>0</v>
      </c>
      <c r="K35" s="126" t="s">
        <v>63</v>
      </c>
      <c r="L35" s="174"/>
    </row>
    <row r="36" spans="1:12" x14ac:dyDescent="0.15">
      <c r="A36" s="13"/>
      <c r="B36" s="13"/>
      <c r="C36" s="13"/>
      <c r="E36" s="2"/>
      <c r="G36" s="2"/>
      <c r="I36" s="2"/>
      <c r="K36" s="2"/>
    </row>
    <row r="37" spans="1:12" x14ac:dyDescent="0.15">
      <c r="A37" s="1" t="s">
        <v>27</v>
      </c>
      <c r="G37" s="2"/>
    </row>
    <row r="38" spans="1:12" x14ac:dyDescent="0.15">
      <c r="A38" s="124"/>
      <c r="B38" s="127"/>
      <c r="C38" s="135"/>
      <c r="D38" s="167" t="str">
        <f>+D24</f>
        <v>現状(R6年度)</v>
      </c>
      <c r="E38" s="167"/>
      <c r="F38" s="167" t="str">
        <f t="shared" ref="F38" si="15">+F24</f>
        <v>R7年度</v>
      </c>
      <c r="G38" s="167"/>
      <c r="H38" s="167" t="str">
        <f t="shared" ref="H38" si="16">+H24</f>
        <v>R8年度</v>
      </c>
      <c r="I38" s="167"/>
      <c r="J38" s="167" t="str">
        <f t="shared" ref="J38" si="17">+J24</f>
        <v>R9年度</v>
      </c>
      <c r="K38" s="167"/>
      <c r="L38" s="3" t="str">
        <f>+L24</f>
        <v>備考</v>
      </c>
    </row>
    <row r="39" spans="1:12" x14ac:dyDescent="0.15">
      <c r="A39" s="164" t="s">
        <v>21</v>
      </c>
      <c r="B39" s="165"/>
      <c r="C39" s="142" t="s">
        <v>28</v>
      </c>
      <c r="D39" s="131">
        <f>D20+D34</f>
        <v>0</v>
      </c>
      <c r="E39" s="132" t="s">
        <v>15</v>
      </c>
      <c r="F39" s="131">
        <f>F20+F34</f>
        <v>0</v>
      </c>
      <c r="G39" s="133" t="s">
        <v>15</v>
      </c>
      <c r="H39" s="134">
        <f>H20+H34</f>
        <v>0</v>
      </c>
      <c r="I39" s="132" t="s">
        <v>15</v>
      </c>
      <c r="J39" s="131">
        <f>J20+J34</f>
        <v>0</v>
      </c>
      <c r="K39" s="133" t="s">
        <v>15</v>
      </c>
      <c r="L39" s="173"/>
    </row>
    <row r="40" spans="1:12" x14ac:dyDescent="0.15">
      <c r="A40" s="162" t="s">
        <v>65</v>
      </c>
      <c r="B40" s="163"/>
      <c r="C40" s="143"/>
      <c r="D40" s="26" t="s">
        <v>64</v>
      </c>
      <c r="E40" s="24" t="s">
        <v>63</v>
      </c>
      <c r="F40" s="125">
        <f>IF(F39=0,,+F39/$D39*100)</f>
        <v>0</v>
      </c>
      <c r="G40" s="126" t="s">
        <v>63</v>
      </c>
      <c r="H40" s="125">
        <f>IF(H39=0,,+H39/$D39*100)</f>
        <v>0</v>
      </c>
      <c r="I40" s="24" t="s">
        <v>63</v>
      </c>
      <c r="J40" s="125">
        <f>IF(J39=0,,+J39/$D39*100)</f>
        <v>0</v>
      </c>
      <c r="K40" s="126" t="s">
        <v>63</v>
      </c>
      <c r="L40" s="174"/>
    </row>
    <row r="41" spans="1:12" x14ac:dyDescent="0.15">
      <c r="A41" s="113"/>
    </row>
    <row r="42" spans="1:12" x14ac:dyDescent="0.15">
      <c r="A42" s="113"/>
    </row>
  </sheetData>
  <mergeCells count="36">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 ref="L39:L40"/>
    <mergeCell ref="H4:I4"/>
    <mergeCell ref="H24:I24"/>
    <mergeCell ref="L31:L33"/>
    <mergeCell ref="H38:I38"/>
    <mergeCell ref="J38:K38"/>
    <mergeCell ref="L34:L35"/>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s>
  <phoneticPr fontId="1"/>
  <pageMargins left="0.59055118110236227" right="0.19685039370078741" top="0.74803149606299213" bottom="0.74803149606299213" header="0.31496062992125984" footer="0.31496062992125984"/>
  <pageSetup paperSize="9" scale="97"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4"/>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C3" sqref="C3"/>
    </sheetView>
  </sheetViews>
  <sheetFormatPr defaultRowHeight="13.5" x14ac:dyDescent="0.15"/>
  <cols>
    <col min="1" max="1" width="3.875" style="1" customWidth="1"/>
    <col min="2" max="2" width="17.125" style="1" bestFit="1" customWidth="1"/>
    <col min="3" max="3" width="29" style="1" customWidth="1"/>
    <col min="4" max="4" width="13.25" style="1" bestFit="1" customWidth="1"/>
    <col min="5" max="5" width="55.625" style="1" customWidth="1"/>
    <col min="6" max="6" width="13.25" style="1" bestFit="1" customWidth="1"/>
    <col min="7" max="7" width="55.625" style="1" customWidth="1"/>
    <col min="8" max="8" width="12.125" style="1" bestFit="1" customWidth="1"/>
    <col min="9" max="9" width="60.625" style="1" customWidth="1"/>
    <col min="10" max="10" width="12.125" style="1" bestFit="1" customWidth="1"/>
    <col min="11" max="11" width="60.625" style="1" customWidth="1"/>
    <col min="12" max="12" width="5" style="1" customWidth="1"/>
    <col min="13" max="16384" width="9" style="1"/>
  </cols>
  <sheetData>
    <row r="1" spans="2:11" ht="18.75" x14ac:dyDescent="0.15">
      <c r="B1" s="33" t="s">
        <v>114</v>
      </c>
      <c r="C1" s="33"/>
      <c r="D1" s="33"/>
      <c r="E1" s="33"/>
      <c r="F1" s="33"/>
      <c r="G1" s="33"/>
      <c r="H1" s="33"/>
      <c r="I1" s="33"/>
      <c r="J1" s="33"/>
      <c r="K1" s="33"/>
    </row>
    <row r="3" spans="2:11" ht="19.5" customHeight="1" x14ac:dyDescent="0.15">
      <c r="B3" s="14" t="s">
        <v>29</v>
      </c>
    </row>
    <row r="4" spans="2:11" ht="21" customHeight="1" x14ac:dyDescent="0.15">
      <c r="B4" s="168" t="s">
        <v>30</v>
      </c>
      <c r="C4" s="168" t="s">
        <v>31</v>
      </c>
      <c r="D4" s="178" t="s">
        <v>160</v>
      </c>
      <c r="E4" s="179"/>
      <c r="F4" s="178" t="s">
        <v>161</v>
      </c>
      <c r="G4" s="179"/>
      <c r="H4" s="178" t="s">
        <v>162</v>
      </c>
      <c r="I4" s="179"/>
      <c r="J4" s="178" t="s">
        <v>163</v>
      </c>
      <c r="K4" s="179"/>
    </row>
    <row r="5" spans="2:11" ht="21" customHeight="1" x14ac:dyDescent="0.15">
      <c r="B5" s="170"/>
      <c r="C5" s="170"/>
      <c r="D5" s="3" t="s">
        <v>32</v>
      </c>
      <c r="E5" s="3" t="s">
        <v>33</v>
      </c>
      <c r="F5" s="3" t="s">
        <v>32</v>
      </c>
      <c r="G5" s="3" t="s">
        <v>33</v>
      </c>
      <c r="H5" s="3" t="s">
        <v>32</v>
      </c>
      <c r="I5" s="3" t="s">
        <v>33</v>
      </c>
      <c r="J5" s="3" t="s">
        <v>32</v>
      </c>
      <c r="K5" s="3" t="s">
        <v>33</v>
      </c>
    </row>
    <row r="6" spans="2:11" ht="45" customHeight="1" x14ac:dyDescent="0.15">
      <c r="B6" s="110" t="s">
        <v>120</v>
      </c>
      <c r="C6" s="35" t="s">
        <v>122</v>
      </c>
      <c r="D6" s="17"/>
      <c r="E6" s="116"/>
      <c r="F6" s="18"/>
      <c r="G6" s="116"/>
      <c r="H6" s="18"/>
      <c r="I6" s="116"/>
      <c r="J6" s="18"/>
      <c r="K6" s="116"/>
    </row>
    <row r="7" spans="2:11" ht="45" customHeight="1" x14ac:dyDescent="0.15">
      <c r="B7" s="107" t="s">
        <v>123</v>
      </c>
      <c r="C7" s="41" t="s">
        <v>132</v>
      </c>
      <c r="D7" s="40"/>
      <c r="E7" s="44"/>
      <c r="F7" s="42"/>
      <c r="G7" s="44"/>
      <c r="H7" s="42"/>
      <c r="I7" s="44"/>
      <c r="J7" s="42"/>
      <c r="K7" s="44"/>
    </row>
    <row r="8" spans="2:11" ht="45" customHeight="1" x14ac:dyDescent="0.15">
      <c r="B8" s="39" t="s">
        <v>119</v>
      </c>
      <c r="C8" s="41" t="s">
        <v>148</v>
      </c>
      <c r="D8" s="40"/>
      <c r="E8" s="44"/>
      <c r="F8" s="42"/>
      <c r="G8" s="44"/>
      <c r="H8" s="42"/>
      <c r="I8" s="44"/>
      <c r="J8" s="42"/>
      <c r="K8" s="44"/>
    </row>
    <row r="9" spans="2:11" ht="45" customHeight="1" x14ac:dyDescent="0.15">
      <c r="B9" s="19" t="s">
        <v>137</v>
      </c>
      <c r="C9" s="37" t="s">
        <v>133</v>
      </c>
      <c r="D9" s="36"/>
      <c r="E9" s="43"/>
      <c r="F9" s="38"/>
      <c r="G9" s="43"/>
      <c r="H9" s="38"/>
      <c r="I9" s="43"/>
      <c r="J9" s="38"/>
      <c r="K9" s="43"/>
    </row>
    <row r="10" spans="2:11" ht="45" customHeight="1" x14ac:dyDescent="0.15">
      <c r="B10" s="180" t="s">
        <v>34</v>
      </c>
      <c r="C10" s="181"/>
      <c r="D10" s="15">
        <f>SUM(D6:D9)</f>
        <v>0</v>
      </c>
      <c r="E10" s="115"/>
      <c r="F10" s="16">
        <f>SUM(F6:F9)</f>
        <v>0</v>
      </c>
      <c r="G10" s="115"/>
      <c r="H10" s="16">
        <f>SUM(H6:H9)</f>
        <v>0</v>
      </c>
      <c r="I10" s="115"/>
      <c r="J10" s="16">
        <f>SUM(J6:J9)</f>
        <v>0</v>
      </c>
      <c r="K10" s="115"/>
    </row>
    <row r="12" spans="2:11" ht="19.5" customHeight="1" x14ac:dyDescent="0.15">
      <c r="B12" s="14" t="s">
        <v>35</v>
      </c>
    </row>
    <row r="13" spans="2:11" ht="21" customHeight="1" x14ac:dyDescent="0.15">
      <c r="B13" s="168" t="s">
        <v>36</v>
      </c>
      <c r="C13" s="168" t="s">
        <v>37</v>
      </c>
      <c r="D13" s="178" t="str">
        <f>+D4</f>
        <v>現状（R6年度）</v>
      </c>
      <c r="E13" s="179"/>
      <c r="F13" s="178" t="str">
        <f>+F4</f>
        <v>１年度目（R7年度）</v>
      </c>
      <c r="G13" s="179"/>
      <c r="H13" s="178" t="str">
        <f>+H4</f>
        <v>２年度目（R8年度）</v>
      </c>
      <c r="I13" s="179"/>
      <c r="J13" s="178" t="str">
        <f>+J4</f>
        <v>目標年度（R9年度）</v>
      </c>
      <c r="K13" s="179"/>
    </row>
    <row r="14" spans="2:11" ht="21" customHeight="1" x14ac:dyDescent="0.15">
      <c r="B14" s="170"/>
      <c r="C14" s="170"/>
      <c r="D14" s="3" t="s">
        <v>32</v>
      </c>
      <c r="E14" s="3" t="s">
        <v>33</v>
      </c>
      <c r="F14" s="3" t="s">
        <v>32</v>
      </c>
      <c r="G14" s="3" t="s">
        <v>33</v>
      </c>
      <c r="H14" s="3" t="s">
        <v>32</v>
      </c>
      <c r="I14" s="3" t="s">
        <v>33</v>
      </c>
      <c r="J14" s="3" t="s">
        <v>32</v>
      </c>
      <c r="K14" s="3" t="s">
        <v>33</v>
      </c>
    </row>
    <row r="15" spans="2:11" ht="39.950000000000003" customHeight="1" x14ac:dyDescent="0.15">
      <c r="B15" s="110" t="s">
        <v>115</v>
      </c>
      <c r="C15" s="110" t="s">
        <v>117</v>
      </c>
      <c r="D15" s="111"/>
      <c r="E15" s="112"/>
      <c r="F15" s="111"/>
      <c r="G15" s="112"/>
      <c r="H15" s="111"/>
      <c r="I15" s="112"/>
      <c r="J15" s="111"/>
      <c r="K15" s="112"/>
    </row>
    <row r="16" spans="2:11" ht="45" customHeight="1" x14ac:dyDescent="0.15">
      <c r="B16" s="107" t="s">
        <v>71</v>
      </c>
      <c r="C16" s="107" t="s">
        <v>118</v>
      </c>
      <c r="D16" s="108"/>
      <c r="E16" s="109"/>
      <c r="F16" s="108"/>
      <c r="G16" s="109"/>
      <c r="H16" s="108"/>
      <c r="I16" s="109"/>
      <c r="J16" s="108"/>
      <c r="K16" s="109"/>
    </row>
    <row r="17" spans="2:11" ht="112.5" customHeight="1" x14ac:dyDescent="0.15">
      <c r="B17" s="41" t="s">
        <v>74</v>
      </c>
      <c r="C17" s="41" t="s">
        <v>69</v>
      </c>
      <c r="D17" s="40"/>
      <c r="E17" s="44"/>
      <c r="F17" s="40"/>
      <c r="G17" s="44"/>
      <c r="H17" s="40"/>
      <c r="I17" s="44"/>
      <c r="J17" s="40"/>
      <c r="K17" s="44"/>
    </row>
    <row r="18" spans="2:11" ht="45" customHeight="1" x14ac:dyDescent="0.15">
      <c r="B18" s="41" t="s">
        <v>127</v>
      </c>
      <c r="C18" s="41" t="s">
        <v>126</v>
      </c>
      <c r="D18" s="40"/>
      <c r="E18" s="44"/>
      <c r="F18" s="40"/>
      <c r="G18" s="44"/>
      <c r="H18" s="40"/>
      <c r="I18" s="44"/>
      <c r="J18" s="40"/>
      <c r="K18" s="44"/>
    </row>
    <row r="19" spans="2:11" ht="45" customHeight="1" x14ac:dyDescent="0.15">
      <c r="B19" s="41" t="s">
        <v>68</v>
      </c>
      <c r="C19" s="41" t="s">
        <v>113</v>
      </c>
      <c r="D19" s="40"/>
      <c r="E19" s="44"/>
      <c r="F19" s="40"/>
      <c r="G19" s="44"/>
      <c r="H19" s="40"/>
      <c r="I19" s="44"/>
      <c r="J19" s="40"/>
      <c r="K19" s="44"/>
    </row>
    <row r="20" spans="2:11" ht="45" customHeight="1" x14ac:dyDescent="0.15">
      <c r="B20" s="41" t="s">
        <v>124</v>
      </c>
      <c r="C20" s="41" t="s">
        <v>125</v>
      </c>
      <c r="D20" s="40"/>
      <c r="E20" s="44"/>
      <c r="F20" s="40"/>
      <c r="G20" s="44"/>
      <c r="H20" s="40"/>
      <c r="I20" s="44"/>
      <c r="J20" s="40"/>
      <c r="K20" s="44"/>
    </row>
    <row r="21" spans="2:11" ht="45" customHeight="1" x14ac:dyDescent="0.15">
      <c r="B21" s="41" t="s">
        <v>53</v>
      </c>
      <c r="C21" s="41" t="s">
        <v>78</v>
      </c>
      <c r="D21" s="40"/>
      <c r="E21" s="44"/>
      <c r="F21" s="40"/>
      <c r="G21" s="44"/>
      <c r="H21" s="40"/>
      <c r="I21" s="44"/>
      <c r="J21" s="40"/>
      <c r="K21" s="44"/>
    </row>
    <row r="22" spans="2:11" ht="45" customHeight="1" x14ac:dyDescent="0.15">
      <c r="B22" s="41" t="s">
        <v>38</v>
      </c>
      <c r="C22" s="41" t="s">
        <v>79</v>
      </c>
      <c r="D22" s="40"/>
      <c r="E22" s="44"/>
      <c r="F22" s="40"/>
      <c r="G22" s="44"/>
      <c r="H22" s="40"/>
      <c r="I22" s="44"/>
      <c r="J22" s="40"/>
      <c r="K22" s="44"/>
    </row>
    <row r="23" spans="2:11" ht="45" customHeight="1" x14ac:dyDescent="0.15">
      <c r="B23" s="41" t="s">
        <v>116</v>
      </c>
      <c r="C23" s="41" t="s">
        <v>76</v>
      </c>
      <c r="D23" s="40"/>
      <c r="E23" s="44"/>
      <c r="F23" s="40"/>
      <c r="G23" s="44"/>
      <c r="H23" s="40"/>
      <c r="I23" s="44"/>
      <c r="J23" s="40"/>
      <c r="K23" s="44"/>
    </row>
    <row r="24" spans="2:11" ht="45" customHeight="1" x14ac:dyDescent="0.15">
      <c r="B24" s="41" t="s">
        <v>67</v>
      </c>
      <c r="C24" s="41" t="s">
        <v>75</v>
      </c>
      <c r="D24" s="40"/>
      <c r="E24" s="44"/>
      <c r="F24" s="40"/>
      <c r="G24" s="44"/>
      <c r="H24" s="40"/>
      <c r="I24" s="44"/>
      <c r="J24" s="40"/>
      <c r="K24" s="44"/>
    </row>
    <row r="25" spans="2:11" ht="45" customHeight="1" x14ac:dyDescent="0.15">
      <c r="B25" s="41" t="s">
        <v>70</v>
      </c>
      <c r="C25" s="41" t="s">
        <v>83</v>
      </c>
      <c r="D25" s="40"/>
      <c r="E25" s="44"/>
      <c r="F25" s="40"/>
      <c r="G25" s="44"/>
      <c r="H25" s="40"/>
      <c r="I25" s="44"/>
      <c r="J25" s="40"/>
      <c r="K25" s="44"/>
    </row>
    <row r="26" spans="2:11" ht="45" customHeight="1" x14ac:dyDescent="0.15">
      <c r="B26" s="41" t="s">
        <v>77</v>
      </c>
      <c r="C26" s="41" t="s">
        <v>80</v>
      </c>
      <c r="D26" s="40"/>
      <c r="E26" s="44"/>
      <c r="F26" s="40"/>
      <c r="G26" s="44"/>
      <c r="H26" s="40"/>
      <c r="I26" s="44"/>
      <c r="J26" s="40"/>
      <c r="K26" s="44"/>
    </row>
    <row r="27" spans="2:11" ht="45" customHeight="1" x14ac:dyDescent="0.15">
      <c r="B27" s="41" t="s">
        <v>72</v>
      </c>
      <c r="C27" s="41" t="s">
        <v>82</v>
      </c>
      <c r="D27" s="40"/>
      <c r="E27" s="44"/>
      <c r="F27" s="40"/>
      <c r="G27" s="44"/>
      <c r="H27" s="40"/>
      <c r="I27" s="44"/>
      <c r="J27" s="40"/>
      <c r="K27" s="44"/>
    </row>
    <row r="28" spans="2:11" ht="45" customHeight="1" x14ac:dyDescent="0.15">
      <c r="B28" s="41" t="s">
        <v>73</v>
      </c>
      <c r="C28" s="41" t="s">
        <v>81</v>
      </c>
      <c r="D28" s="40"/>
      <c r="E28" s="44"/>
      <c r="F28" s="40"/>
      <c r="G28" s="44"/>
      <c r="H28" s="40"/>
      <c r="I28" s="44"/>
      <c r="J28" s="40"/>
      <c r="K28" s="44"/>
    </row>
    <row r="29" spans="2:11" ht="45" customHeight="1" x14ac:dyDescent="0.15">
      <c r="B29" s="41" t="s">
        <v>128</v>
      </c>
      <c r="C29" s="41" t="s">
        <v>134</v>
      </c>
      <c r="D29" s="40"/>
      <c r="E29" s="44"/>
      <c r="F29" s="40"/>
      <c r="G29" s="44"/>
      <c r="H29" s="40"/>
      <c r="I29" s="44"/>
      <c r="J29" s="40"/>
      <c r="K29" s="44"/>
    </row>
    <row r="30" spans="2:11" ht="45" customHeight="1" x14ac:dyDescent="0.15">
      <c r="B30" s="37" t="s">
        <v>136</v>
      </c>
      <c r="C30" s="37" t="s">
        <v>133</v>
      </c>
      <c r="D30" s="36"/>
      <c r="E30" s="44"/>
      <c r="F30" s="36"/>
      <c r="G30" s="44"/>
      <c r="H30" s="36"/>
      <c r="I30" s="44"/>
      <c r="J30" s="36"/>
      <c r="K30" s="44"/>
    </row>
    <row r="31" spans="2:11" ht="45" customHeight="1" x14ac:dyDescent="0.15">
      <c r="B31" s="180" t="s">
        <v>130</v>
      </c>
      <c r="C31" s="181"/>
      <c r="D31" s="16">
        <f>SUM(D15:D30)</f>
        <v>0</v>
      </c>
      <c r="E31" s="115"/>
      <c r="F31" s="16">
        <f>SUM(F15:F30)</f>
        <v>0</v>
      </c>
      <c r="G31" s="115"/>
      <c r="H31" s="16">
        <f>SUM(H15:H30)</f>
        <v>0</v>
      </c>
      <c r="I31" s="115"/>
      <c r="J31" s="16">
        <f>SUM(J15:J30)</f>
        <v>0</v>
      </c>
      <c r="K31" s="115"/>
    </row>
    <row r="32" spans="2:11" x14ac:dyDescent="0.15">
      <c r="B32" s="20"/>
      <c r="C32" s="20"/>
      <c r="D32" s="21"/>
      <c r="E32" s="20"/>
      <c r="F32" s="22"/>
      <c r="G32" s="20"/>
      <c r="H32" s="22"/>
      <c r="I32" s="20"/>
      <c r="J32" s="22"/>
      <c r="K32" s="20"/>
    </row>
    <row r="33" spans="2:11" ht="19.5" customHeight="1" x14ac:dyDescent="0.15">
      <c r="B33" s="23" t="s">
        <v>85</v>
      </c>
      <c r="C33" s="24"/>
      <c r="D33" s="25"/>
      <c r="E33" s="24"/>
      <c r="F33" s="26"/>
      <c r="G33" s="24"/>
      <c r="H33" s="26"/>
      <c r="I33" s="24"/>
      <c r="J33" s="26"/>
      <c r="K33" s="24"/>
    </row>
    <row r="34" spans="2:11" ht="45" customHeight="1" x14ac:dyDescent="0.15">
      <c r="B34" s="180" t="s">
        <v>131</v>
      </c>
      <c r="C34" s="181"/>
      <c r="D34" s="15">
        <f>D10-D31</f>
        <v>0</v>
      </c>
      <c r="E34" s="114"/>
      <c r="F34" s="15">
        <f>F10-F31</f>
        <v>0</v>
      </c>
      <c r="G34" s="114"/>
      <c r="H34" s="16">
        <f>H10-H31</f>
        <v>0</v>
      </c>
      <c r="I34" s="114"/>
      <c r="J34" s="16">
        <f>J10-J31</f>
        <v>0</v>
      </c>
      <c r="K34" s="114"/>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pageSetup paperSize="8" scale="61"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
  <sheetViews>
    <sheetView tabSelected="1" view="pageBreakPreview" zoomScaleNormal="100" zoomScaleSheetLayoutView="100" workbookViewId="0">
      <selection activeCell="P66" sqref="P66"/>
    </sheetView>
  </sheetViews>
  <sheetFormatPr defaultRowHeight="13.5" x14ac:dyDescent="0.1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ht="18" customHeight="1" x14ac:dyDescent="0.15">
      <c r="A1" s="27" t="s">
        <v>89</v>
      </c>
      <c r="B1" s="28"/>
      <c r="C1" s="28"/>
      <c r="D1" s="28"/>
      <c r="E1" s="29"/>
      <c r="N1" s="30"/>
    </row>
    <row r="2" spans="1:15" ht="14.25" thickBot="1" x14ac:dyDescent="0.2">
      <c r="E2" s="34"/>
    </row>
    <row r="3" spans="1:15" ht="18" customHeight="1" thickBot="1" x14ac:dyDescent="0.2">
      <c r="A3" s="197" t="s">
        <v>150</v>
      </c>
      <c r="B3" s="198"/>
      <c r="C3" s="199"/>
      <c r="D3" s="208"/>
      <c r="E3" s="209"/>
      <c r="F3" s="209"/>
      <c r="G3" s="209"/>
      <c r="H3" s="149" t="s">
        <v>100</v>
      </c>
      <c r="I3" s="210"/>
      <c r="J3" s="211"/>
      <c r="K3" s="147"/>
      <c r="N3" s="30"/>
    </row>
    <row r="4" spans="1:15" ht="18" customHeight="1" thickBot="1" x14ac:dyDescent="0.2">
      <c r="A4" s="203" t="s">
        <v>149</v>
      </c>
      <c r="B4" s="204"/>
      <c r="C4" s="205"/>
      <c r="D4" s="205" t="s">
        <v>151</v>
      </c>
      <c r="E4" s="206"/>
      <c r="F4" s="206"/>
      <c r="G4" s="206"/>
      <c r="H4" s="206"/>
      <c r="I4" s="206"/>
      <c r="J4" s="207"/>
      <c r="K4" s="148"/>
      <c r="N4" s="30"/>
    </row>
    <row r="5" spans="1:15" ht="9.9499999999999993" customHeight="1" thickBot="1" x14ac:dyDescent="0.2">
      <c r="E5" s="34"/>
    </row>
    <row r="6" spans="1:15" x14ac:dyDescent="0.15">
      <c r="A6" s="68"/>
      <c r="B6" s="69"/>
      <c r="C6" s="69"/>
      <c r="D6" s="69"/>
      <c r="E6" s="70"/>
      <c r="F6" s="48" t="s">
        <v>39</v>
      </c>
      <c r="G6" s="48" t="s">
        <v>40</v>
      </c>
      <c r="H6" s="48" t="s">
        <v>41</v>
      </c>
      <c r="I6" s="48" t="s">
        <v>66</v>
      </c>
      <c r="J6" s="48" t="s">
        <v>98</v>
      </c>
      <c r="K6" s="200" t="s">
        <v>99</v>
      </c>
    </row>
    <row r="7" spans="1:15" x14ac:dyDescent="0.15">
      <c r="A7" s="71"/>
      <c r="B7" s="34"/>
      <c r="C7" s="34"/>
      <c r="D7" s="34"/>
      <c r="E7" s="72"/>
      <c r="F7" s="45" t="s">
        <v>164</v>
      </c>
      <c r="G7" s="45" t="s">
        <v>153</v>
      </c>
      <c r="H7" s="45" t="s">
        <v>157</v>
      </c>
      <c r="I7" s="45" t="s">
        <v>165</v>
      </c>
      <c r="J7" s="45" t="s">
        <v>97</v>
      </c>
      <c r="K7" s="201"/>
    </row>
    <row r="8" spans="1:15" ht="14.25" thickBot="1" x14ac:dyDescent="0.2">
      <c r="A8" s="73"/>
      <c r="B8" s="74"/>
      <c r="C8" s="74"/>
      <c r="D8" s="74"/>
      <c r="E8" s="75"/>
      <c r="F8" s="53" t="s">
        <v>90</v>
      </c>
      <c r="G8" s="53" t="s">
        <v>91</v>
      </c>
      <c r="H8" s="53" t="s">
        <v>92</v>
      </c>
      <c r="I8" s="53" t="s">
        <v>93</v>
      </c>
      <c r="J8" s="53" t="s">
        <v>96</v>
      </c>
      <c r="K8" s="202"/>
    </row>
    <row r="9" spans="1:15" ht="30" customHeight="1" x14ac:dyDescent="0.15">
      <c r="A9" s="52" t="s">
        <v>105</v>
      </c>
      <c r="B9" s="46"/>
      <c r="C9" s="46"/>
      <c r="D9" s="46"/>
      <c r="E9" s="47"/>
      <c r="F9" s="54">
        <f>+F12+F16+F17+F15</f>
        <v>0</v>
      </c>
      <c r="G9" s="54">
        <f>+G12+G16+G17+G15</f>
        <v>0</v>
      </c>
      <c r="H9" s="54">
        <f t="shared" ref="H9" si="0">+H12+H16+H17+H15</f>
        <v>0</v>
      </c>
      <c r="I9" s="54">
        <f>+I12+I16+I17+I15</f>
        <v>0</v>
      </c>
      <c r="J9" s="54" t="str">
        <f t="shared" ref="J9:J57" si="1">IF(F9=0,"-",+I9/F9*100)</f>
        <v>-</v>
      </c>
      <c r="K9" s="55"/>
    </row>
    <row r="10" spans="1:15" ht="17.25" customHeight="1" x14ac:dyDescent="0.15">
      <c r="A10" s="49"/>
      <c r="B10" s="182"/>
      <c r="C10" s="183"/>
      <c r="D10" s="56" t="s">
        <v>86</v>
      </c>
      <c r="E10" s="57"/>
      <c r="F10" s="118">
        <f>'販売計画（別紙１）'!D5</f>
        <v>0</v>
      </c>
      <c r="G10" s="118">
        <f>'販売計画（別紙１）'!F5</f>
        <v>0</v>
      </c>
      <c r="H10" s="118">
        <f>'販売計画（別紙１）'!H5</f>
        <v>0</v>
      </c>
      <c r="I10" s="118">
        <f>'販売計画（別紙１）'!J5</f>
        <v>0</v>
      </c>
      <c r="J10" s="94" t="str">
        <f>IF(F10=0,"-",+I10/F10*100)</f>
        <v>-</v>
      </c>
      <c r="K10" s="188"/>
      <c r="L10" t="s">
        <v>102</v>
      </c>
      <c r="O10" s="31"/>
    </row>
    <row r="11" spans="1:15" ht="17.25" customHeight="1" x14ac:dyDescent="0.15">
      <c r="A11" s="50"/>
      <c r="B11" s="184"/>
      <c r="C11" s="185"/>
      <c r="D11" s="58" t="s">
        <v>87</v>
      </c>
      <c r="E11" s="59"/>
      <c r="F11" s="119">
        <f>'販売計画（別紙１）'!D7</f>
        <v>0</v>
      </c>
      <c r="G11" s="119">
        <f>'販売計画（別紙１）'!F7</f>
        <v>0</v>
      </c>
      <c r="H11" s="119">
        <f>'販売計画（別紙１）'!H7</f>
        <v>0</v>
      </c>
      <c r="I11" s="119">
        <f>'販売計画（別紙１）'!J7</f>
        <v>0</v>
      </c>
      <c r="J11" s="95" t="str">
        <f t="shared" si="1"/>
        <v>-</v>
      </c>
      <c r="K11" s="189"/>
      <c r="L11" t="s">
        <v>101</v>
      </c>
      <c r="O11" s="31"/>
    </row>
    <row r="12" spans="1:15" ht="17.25" customHeight="1" x14ac:dyDescent="0.15">
      <c r="A12" s="50"/>
      <c r="B12" s="186"/>
      <c r="C12" s="187"/>
      <c r="D12" s="60" t="s">
        <v>88</v>
      </c>
      <c r="E12" s="61"/>
      <c r="F12" s="120">
        <f>'販売計画（別紙１）'!D9</f>
        <v>0</v>
      </c>
      <c r="G12" s="120">
        <f>'販売計画（別紙１）'!F9</f>
        <v>0</v>
      </c>
      <c r="H12" s="120">
        <f>'販売計画（別紙１）'!H9</f>
        <v>0</v>
      </c>
      <c r="I12" s="120">
        <f>'販売計画（別紙１）'!J9</f>
        <v>0</v>
      </c>
      <c r="J12" s="54" t="str">
        <f t="shared" si="1"/>
        <v>-</v>
      </c>
      <c r="K12" s="190"/>
      <c r="O12" s="31"/>
    </row>
    <row r="13" spans="1:15" ht="17.25" customHeight="1" x14ac:dyDescent="0.15">
      <c r="A13" s="49"/>
      <c r="B13" s="182"/>
      <c r="C13" s="183"/>
      <c r="D13" s="56" t="s">
        <v>86</v>
      </c>
      <c r="E13" s="57"/>
      <c r="F13" s="118">
        <f>'販売計画（別紙１）'!D10</f>
        <v>0</v>
      </c>
      <c r="G13" s="118">
        <f>'販売計画（別紙１）'!F10</f>
        <v>0</v>
      </c>
      <c r="H13" s="118">
        <f>'販売計画（別紙１）'!H10</f>
        <v>0</v>
      </c>
      <c r="I13" s="118">
        <f>'販売計画（別紙１）'!J10</f>
        <v>0</v>
      </c>
      <c r="J13" s="94" t="str">
        <f t="shared" ref="J13:J15" si="2">IF(F13=0,"-",+I13/F13*100)</f>
        <v>-</v>
      </c>
      <c r="K13" s="188"/>
      <c r="O13" s="31"/>
    </row>
    <row r="14" spans="1:15" ht="17.25" customHeight="1" x14ac:dyDescent="0.15">
      <c r="A14" s="50"/>
      <c r="B14" s="184"/>
      <c r="C14" s="185"/>
      <c r="D14" s="58" t="s">
        <v>87</v>
      </c>
      <c r="E14" s="59"/>
      <c r="F14" s="119">
        <f>'販売計画（別紙１）'!D12</f>
        <v>0</v>
      </c>
      <c r="G14" s="119">
        <f>'販売計画（別紙１）'!F12</f>
        <v>0</v>
      </c>
      <c r="H14" s="119">
        <f>'販売計画（別紙１）'!H12</f>
        <v>0</v>
      </c>
      <c r="I14" s="119">
        <f>'販売計画（別紙１）'!J12</f>
        <v>0</v>
      </c>
      <c r="J14" s="95" t="str">
        <f t="shared" si="2"/>
        <v>-</v>
      </c>
      <c r="K14" s="189"/>
      <c r="O14" s="31"/>
    </row>
    <row r="15" spans="1:15" ht="17.25" customHeight="1" x14ac:dyDescent="0.15">
      <c r="A15" s="50"/>
      <c r="B15" s="186"/>
      <c r="C15" s="187"/>
      <c r="D15" s="60" t="s">
        <v>88</v>
      </c>
      <c r="E15" s="61"/>
      <c r="F15" s="120">
        <f>'販売計画（別紙１）'!D14</f>
        <v>0</v>
      </c>
      <c r="G15" s="120">
        <f>'販売計画（別紙１）'!F14</f>
        <v>0</v>
      </c>
      <c r="H15" s="120">
        <f>'販売計画（別紙１）'!H14</f>
        <v>0</v>
      </c>
      <c r="I15" s="120">
        <f>'販売計画（別紙１）'!J14</f>
        <v>0</v>
      </c>
      <c r="J15" s="54" t="str">
        <f t="shared" si="2"/>
        <v>-</v>
      </c>
      <c r="K15" s="190"/>
      <c r="O15" s="31"/>
    </row>
    <row r="16" spans="1:15" ht="30" customHeight="1" x14ac:dyDescent="0.15">
      <c r="A16" s="50"/>
      <c r="B16" s="60" t="s">
        <v>94</v>
      </c>
      <c r="C16" s="60"/>
      <c r="D16" s="62"/>
      <c r="E16" s="63"/>
      <c r="F16" s="117"/>
      <c r="G16" s="117"/>
      <c r="H16" s="117"/>
      <c r="I16" s="117"/>
      <c r="J16" s="96" t="str">
        <f t="shared" si="1"/>
        <v>-</v>
      </c>
      <c r="K16" s="122"/>
      <c r="O16" s="31"/>
    </row>
    <row r="17" spans="1:15" ht="30" customHeight="1" thickBot="1" x14ac:dyDescent="0.2">
      <c r="A17" s="51"/>
      <c r="B17" s="64" t="s">
        <v>95</v>
      </c>
      <c r="C17" s="64"/>
      <c r="D17" s="65"/>
      <c r="E17" s="66"/>
      <c r="F17" s="121"/>
      <c r="G17" s="121"/>
      <c r="H17" s="121"/>
      <c r="I17" s="121"/>
      <c r="J17" s="97" t="str">
        <f t="shared" si="1"/>
        <v>-</v>
      </c>
      <c r="K17" s="123"/>
      <c r="O17" s="31"/>
    </row>
    <row r="18" spans="1:15" ht="30" customHeight="1" x14ac:dyDescent="0.15">
      <c r="A18" s="81" t="s">
        <v>106</v>
      </c>
      <c r="B18" s="82"/>
      <c r="C18" s="82"/>
      <c r="D18" s="82"/>
      <c r="E18" s="83"/>
      <c r="F18" s="84"/>
      <c r="G18" s="84"/>
      <c r="H18" s="84"/>
      <c r="I18" s="84"/>
      <c r="J18" s="84" t="str">
        <f t="shared" si="1"/>
        <v>-</v>
      </c>
      <c r="K18" s="85"/>
    </row>
    <row r="19" spans="1:15" ht="17.25" customHeight="1" x14ac:dyDescent="0.15">
      <c r="A19" s="50"/>
      <c r="B19" s="76" t="s">
        <v>43</v>
      </c>
      <c r="C19" s="76"/>
      <c r="D19" s="79"/>
      <c r="E19" s="80" t="s">
        <v>109</v>
      </c>
      <c r="F19" s="98">
        <f>SUM(F20:F21)</f>
        <v>0</v>
      </c>
      <c r="G19" s="98">
        <f t="shared" ref="G19:H19" si="3">SUM(G20:G21)</f>
        <v>0</v>
      </c>
      <c r="H19" s="98">
        <f t="shared" si="3"/>
        <v>0</v>
      </c>
      <c r="I19" s="98">
        <f>SUM(I20:I21)</f>
        <v>0</v>
      </c>
      <c r="J19" s="101" t="str">
        <f t="shared" si="1"/>
        <v>-</v>
      </c>
      <c r="K19" s="193"/>
      <c r="L19" s="31"/>
    </row>
    <row r="20" spans="1:15" ht="17.25" customHeight="1" x14ac:dyDescent="0.15">
      <c r="A20" s="50"/>
      <c r="B20" s="156"/>
      <c r="C20" s="157" t="s">
        <v>155</v>
      </c>
      <c r="D20" s="158"/>
      <c r="E20" s="159" t="s">
        <v>109</v>
      </c>
      <c r="F20" s="160"/>
      <c r="G20" s="160"/>
      <c r="H20" s="160"/>
      <c r="I20" s="160"/>
      <c r="J20" s="161" t="str">
        <f t="shared" si="1"/>
        <v>-</v>
      </c>
      <c r="K20" s="195"/>
      <c r="L20" s="31"/>
    </row>
    <row r="21" spans="1:15" ht="17.25" customHeight="1" x14ac:dyDescent="0.15">
      <c r="A21" s="50"/>
      <c r="B21" s="60"/>
      <c r="C21" s="151" t="s">
        <v>155</v>
      </c>
      <c r="D21" s="152"/>
      <c r="E21" s="153" t="s">
        <v>109</v>
      </c>
      <c r="F21" s="154"/>
      <c r="G21" s="154"/>
      <c r="H21" s="154"/>
      <c r="I21" s="154"/>
      <c r="J21" s="155" t="str">
        <f t="shared" si="1"/>
        <v>-</v>
      </c>
      <c r="K21" s="150"/>
      <c r="L21" s="31"/>
    </row>
    <row r="22" spans="1:15" ht="17.25" customHeight="1" x14ac:dyDescent="0.15">
      <c r="A22" s="50"/>
      <c r="B22" s="76" t="s">
        <v>44</v>
      </c>
      <c r="C22" s="76"/>
      <c r="D22" s="79"/>
      <c r="E22" s="80" t="s">
        <v>109</v>
      </c>
      <c r="F22" s="98">
        <f>SUM(F23:F24)</f>
        <v>0</v>
      </c>
      <c r="G22" s="98">
        <f t="shared" ref="G22:I22" si="4">SUM(G23:G24)</f>
        <v>0</v>
      </c>
      <c r="H22" s="98">
        <f t="shared" si="4"/>
        <v>0</v>
      </c>
      <c r="I22" s="98">
        <f t="shared" si="4"/>
        <v>0</v>
      </c>
      <c r="J22" s="101" t="str">
        <f t="shared" si="1"/>
        <v>-</v>
      </c>
      <c r="K22" s="193"/>
      <c r="L22" s="31"/>
    </row>
    <row r="23" spans="1:15" ht="17.25" customHeight="1" x14ac:dyDescent="0.15">
      <c r="A23" s="50"/>
      <c r="B23" s="156"/>
      <c r="C23" s="157" t="s">
        <v>155</v>
      </c>
      <c r="D23" s="158"/>
      <c r="E23" s="159" t="s">
        <v>109</v>
      </c>
      <c r="F23" s="160"/>
      <c r="G23" s="160"/>
      <c r="H23" s="160"/>
      <c r="I23" s="160"/>
      <c r="J23" s="161" t="str">
        <f t="shared" si="1"/>
        <v>-</v>
      </c>
      <c r="K23" s="195"/>
      <c r="L23" s="31"/>
    </row>
    <row r="24" spans="1:15" ht="17.25" customHeight="1" x14ac:dyDescent="0.15">
      <c r="A24" s="50"/>
      <c r="B24" s="60"/>
      <c r="C24" s="151" t="s">
        <v>155</v>
      </c>
      <c r="D24" s="152"/>
      <c r="E24" s="153" t="s">
        <v>109</v>
      </c>
      <c r="F24" s="154"/>
      <c r="G24" s="154"/>
      <c r="H24" s="154"/>
      <c r="I24" s="154"/>
      <c r="J24" s="155" t="str">
        <f t="shared" ref="J24" si="5">IF(F24=0,"-",+I24/F24*100)</f>
        <v>-</v>
      </c>
      <c r="K24" s="150"/>
      <c r="L24" s="31"/>
    </row>
    <row r="25" spans="1:15" ht="17.25" customHeight="1" x14ac:dyDescent="0.15">
      <c r="A25" s="50"/>
      <c r="B25" s="76" t="s">
        <v>45</v>
      </c>
      <c r="C25" s="76"/>
      <c r="D25" s="79"/>
      <c r="E25" s="80" t="s">
        <v>109</v>
      </c>
      <c r="F25" s="98">
        <f>SUM(F26:F27)</f>
        <v>0</v>
      </c>
      <c r="G25" s="98">
        <f t="shared" ref="G25:I25" si="6">SUM(G26:G27)</f>
        <v>0</v>
      </c>
      <c r="H25" s="98">
        <f t="shared" si="6"/>
        <v>0</v>
      </c>
      <c r="I25" s="98">
        <f t="shared" si="6"/>
        <v>0</v>
      </c>
      <c r="J25" s="101" t="str">
        <f t="shared" si="1"/>
        <v>-</v>
      </c>
      <c r="K25" s="193"/>
      <c r="L25" s="31"/>
    </row>
    <row r="26" spans="1:15" ht="17.25" customHeight="1" x14ac:dyDescent="0.15">
      <c r="A26" s="50"/>
      <c r="B26" s="156"/>
      <c r="C26" s="157" t="s">
        <v>155</v>
      </c>
      <c r="D26" s="158"/>
      <c r="E26" s="159" t="s">
        <v>109</v>
      </c>
      <c r="F26" s="160"/>
      <c r="G26" s="160"/>
      <c r="H26" s="160"/>
      <c r="I26" s="160"/>
      <c r="J26" s="161" t="str">
        <f t="shared" ref="J26" si="7">IF(F26=0,"-",+I26/F26*100)</f>
        <v>-</v>
      </c>
      <c r="K26" s="194"/>
      <c r="L26" s="31"/>
    </row>
    <row r="27" spans="1:15" ht="17.25" customHeight="1" x14ac:dyDescent="0.15">
      <c r="A27" s="50"/>
      <c r="B27" s="60"/>
      <c r="C27" s="151" t="s">
        <v>155</v>
      </c>
      <c r="D27" s="152"/>
      <c r="E27" s="153" t="s">
        <v>109</v>
      </c>
      <c r="F27" s="154"/>
      <c r="G27" s="154"/>
      <c r="H27" s="154"/>
      <c r="I27" s="154"/>
      <c r="J27" s="155" t="str">
        <f t="shared" si="1"/>
        <v>-</v>
      </c>
      <c r="K27" s="195"/>
      <c r="L27" s="31"/>
    </row>
    <row r="28" spans="1:15" ht="17.25" customHeight="1" x14ac:dyDescent="0.15">
      <c r="A28" s="50"/>
      <c r="B28" s="76" t="s">
        <v>46</v>
      </c>
      <c r="C28" s="76"/>
      <c r="D28" s="79"/>
      <c r="E28" s="80" t="s">
        <v>109</v>
      </c>
      <c r="F28" s="98">
        <f>SUM(F29:F30)</f>
        <v>0</v>
      </c>
      <c r="G28" s="98">
        <f t="shared" ref="G28:I28" si="8">SUM(G29:G30)</f>
        <v>0</v>
      </c>
      <c r="H28" s="98">
        <f t="shared" si="8"/>
        <v>0</v>
      </c>
      <c r="I28" s="98">
        <f t="shared" si="8"/>
        <v>0</v>
      </c>
      <c r="J28" s="101" t="str">
        <f t="shared" si="1"/>
        <v>-</v>
      </c>
      <c r="K28" s="193"/>
    </row>
    <row r="29" spans="1:15" ht="17.25" customHeight="1" x14ac:dyDescent="0.15">
      <c r="A29" s="50"/>
      <c r="B29" s="156"/>
      <c r="C29" s="157" t="s">
        <v>155</v>
      </c>
      <c r="D29" s="158"/>
      <c r="E29" s="159" t="s">
        <v>109</v>
      </c>
      <c r="F29" s="160"/>
      <c r="G29" s="160"/>
      <c r="H29" s="160"/>
      <c r="I29" s="160"/>
      <c r="J29" s="161" t="str">
        <f t="shared" si="1"/>
        <v>-</v>
      </c>
      <c r="K29" s="194"/>
      <c r="L29" s="31"/>
    </row>
    <row r="30" spans="1:15" ht="17.25" customHeight="1" x14ac:dyDescent="0.15">
      <c r="A30" s="50"/>
      <c r="B30" s="60"/>
      <c r="C30" s="151" t="s">
        <v>155</v>
      </c>
      <c r="D30" s="152"/>
      <c r="E30" s="153" t="s">
        <v>109</v>
      </c>
      <c r="F30" s="154"/>
      <c r="G30" s="154"/>
      <c r="H30" s="154"/>
      <c r="I30" s="154"/>
      <c r="J30" s="155" t="str">
        <f t="shared" si="1"/>
        <v>-</v>
      </c>
      <c r="K30" s="195"/>
      <c r="L30" s="106"/>
    </row>
    <row r="31" spans="1:15" ht="17.25" customHeight="1" x14ac:dyDescent="0.15">
      <c r="A31" s="50"/>
      <c r="B31" s="76" t="s">
        <v>47</v>
      </c>
      <c r="C31" s="76"/>
      <c r="D31" s="79"/>
      <c r="E31" s="80" t="s">
        <v>109</v>
      </c>
      <c r="F31" s="98">
        <f>SUM(F32:F33)</f>
        <v>0</v>
      </c>
      <c r="G31" s="98">
        <f t="shared" ref="G31" si="9">SUM(G32:G33)</f>
        <v>0</v>
      </c>
      <c r="H31" s="98">
        <f t="shared" ref="H31" si="10">SUM(H32:H33)</f>
        <v>0</v>
      </c>
      <c r="I31" s="98">
        <f t="shared" ref="I31" si="11">SUM(I32:I33)</f>
        <v>0</v>
      </c>
      <c r="J31" s="101" t="str">
        <f t="shared" si="1"/>
        <v>-</v>
      </c>
      <c r="K31" s="193"/>
    </row>
    <row r="32" spans="1:15" ht="17.25" customHeight="1" x14ac:dyDescent="0.15">
      <c r="A32" s="50"/>
      <c r="B32" s="156"/>
      <c r="C32" s="157" t="s">
        <v>155</v>
      </c>
      <c r="D32" s="158"/>
      <c r="E32" s="159" t="s">
        <v>109</v>
      </c>
      <c r="F32" s="160"/>
      <c r="G32" s="160"/>
      <c r="H32" s="160"/>
      <c r="I32" s="160"/>
      <c r="J32" s="161" t="str">
        <f t="shared" ref="J32" si="12">IF(F32=0,"-",+I32/F32*100)</f>
        <v>-</v>
      </c>
      <c r="K32" s="194"/>
      <c r="L32" s="31"/>
    </row>
    <row r="33" spans="1:12" ht="17.25" customHeight="1" x14ac:dyDescent="0.15">
      <c r="A33" s="50"/>
      <c r="B33" s="60"/>
      <c r="C33" s="151" t="s">
        <v>155</v>
      </c>
      <c r="D33" s="152"/>
      <c r="E33" s="153" t="s">
        <v>109</v>
      </c>
      <c r="F33" s="154"/>
      <c r="G33" s="154"/>
      <c r="H33" s="154"/>
      <c r="I33" s="154"/>
      <c r="J33" s="155" t="str">
        <f t="shared" si="1"/>
        <v>-</v>
      </c>
      <c r="K33" s="195"/>
      <c r="L33" s="31"/>
    </row>
    <row r="34" spans="1:12" ht="17.25" customHeight="1" x14ac:dyDescent="0.15">
      <c r="A34" s="50"/>
      <c r="B34" s="76" t="s">
        <v>52</v>
      </c>
      <c r="C34" s="76"/>
      <c r="D34" s="79"/>
      <c r="E34" s="80" t="s">
        <v>109</v>
      </c>
      <c r="F34" s="98">
        <f>SUM(F35:F36)</f>
        <v>0</v>
      </c>
      <c r="G34" s="98">
        <f t="shared" ref="G34" si="13">SUM(G35:G36)</f>
        <v>0</v>
      </c>
      <c r="H34" s="98">
        <f t="shared" ref="H34" si="14">SUM(H35:H36)</f>
        <v>0</v>
      </c>
      <c r="I34" s="98">
        <f t="shared" ref="I34" si="15">SUM(I35:I36)</f>
        <v>0</v>
      </c>
      <c r="J34" s="101" t="str">
        <f t="shared" si="1"/>
        <v>-</v>
      </c>
      <c r="K34" s="193"/>
      <c r="L34" s="31"/>
    </row>
    <row r="35" spans="1:12" ht="17.25" customHeight="1" x14ac:dyDescent="0.15">
      <c r="A35" s="50"/>
      <c r="B35" s="156"/>
      <c r="C35" s="157" t="s">
        <v>155</v>
      </c>
      <c r="D35" s="158"/>
      <c r="E35" s="159" t="s">
        <v>109</v>
      </c>
      <c r="F35" s="160"/>
      <c r="G35" s="160"/>
      <c r="H35" s="160"/>
      <c r="I35" s="160"/>
      <c r="J35" s="161" t="str">
        <f t="shared" si="1"/>
        <v>-</v>
      </c>
      <c r="K35" s="194"/>
      <c r="L35" s="31"/>
    </row>
    <row r="36" spans="1:12" ht="17.25" customHeight="1" x14ac:dyDescent="0.15">
      <c r="A36" s="50"/>
      <c r="B36" s="60"/>
      <c r="C36" s="151" t="s">
        <v>155</v>
      </c>
      <c r="D36" s="152"/>
      <c r="E36" s="153" t="s">
        <v>109</v>
      </c>
      <c r="F36" s="154"/>
      <c r="G36" s="154"/>
      <c r="H36" s="154"/>
      <c r="I36" s="154"/>
      <c r="J36" s="155" t="str">
        <f t="shared" si="1"/>
        <v>-</v>
      </c>
      <c r="K36" s="195"/>
      <c r="L36" s="31"/>
    </row>
    <row r="37" spans="1:12" ht="17.25" customHeight="1" x14ac:dyDescent="0.15">
      <c r="A37" s="50"/>
      <c r="B37" s="76" t="s">
        <v>72</v>
      </c>
      <c r="C37" s="76"/>
      <c r="D37" s="79"/>
      <c r="E37" s="80" t="s">
        <v>109</v>
      </c>
      <c r="F37" s="98">
        <f>SUM(F38:F39)</f>
        <v>0</v>
      </c>
      <c r="G37" s="98">
        <f t="shared" ref="G37" si="16">SUM(G38:G39)</f>
        <v>0</v>
      </c>
      <c r="H37" s="98">
        <f t="shared" ref="H37" si="17">SUM(H38:H39)</f>
        <v>0</v>
      </c>
      <c r="I37" s="98">
        <f t="shared" ref="I37" si="18">SUM(I38:I39)</f>
        <v>0</v>
      </c>
      <c r="J37" s="101" t="str">
        <f t="shared" si="1"/>
        <v>-</v>
      </c>
      <c r="K37" s="193"/>
      <c r="L37" s="31"/>
    </row>
    <row r="38" spans="1:12" ht="17.25" customHeight="1" x14ac:dyDescent="0.15">
      <c r="A38" s="50"/>
      <c r="B38" s="156"/>
      <c r="C38" s="157" t="s">
        <v>155</v>
      </c>
      <c r="D38" s="158"/>
      <c r="E38" s="159" t="s">
        <v>109</v>
      </c>
      <c r="F38" s="160"/>
      <c r="G38" s="160"/>
      <c r="H38" s="160"/>
      <c r="I38" s="160"/>
      <c r="J38" s="161" t="str">
        <f t="shared" ref="J38" si="19">IF(F38=0,"-",+I38/F38*100)</f>
        <v>-</v>
      </c>
      <c r="K38" s="194"/>
      <c r="L38" s="31"/>
    </row>
    <row r="39" spans="1:12" ht="17.25" customHeight="1" x14ac:dyDescent="0.15">
      <c r="A39" s="50"/>
      <c r="B39" s="60"/>
      <c r="C39" s="151" t="s">
        <v>155</v>
      </c>
      <c r="D39" s="152"/>
      <c r="E39" s="153" t="s">
        <v>109</v>
      </c>
      <c r="F39" s="154"/>
      <c r="G39" s="154"/>
      <c r="H39" s="154"/>
      <c r="I39" s="154"/>
      <c r="J39" s="155" t="str">
        <f t="shared" si="1"/>
        <v>-</v>
      </c>
      <c r="K39" s="195"/>
      <c r="L39" s="31"/>
    </row>
    <row r="40" spans="1:12" ht="17.25" customHeight="1" x14ac:dyDescent="0.15">
      <c r="A40" s="50"/>
      <c r="B40" s="76" t="s">
        <v>107</v>
      </c>
      <c r="C40" s="76"/>
      <c r="D40" s="79"/>
      <c r="E40" s="80" t="s">
        <v>109</v>
      </c>
      <c r="F40" s="98">
        <f>SUM(F41:F42)</f>
        <v>0</v>
      </c>
      <c r="G40" s="98">
        <f t="shared" ref="G40" si="20">SUM(G41:G42)</f>
        <v>0</v>
      </c>
      <c r="H40" s="98">
        <f t="shared" ref="H40" si="21">SUM(H41:H42)</f>
        <v>0</v>
      </c>
      <c r="I40" s="98">
        <f t="shared" ref="I40" si="22">SUM(I41:I42)</f>
        <v>0</v>
      </c>
      <c r="J40" s="101" t="str">
        <f t="shared" si="1"/>
        <v>-</v>
      </c>
      <c r="K40" s="193"/>
      <c r="L40" s="31"/>
    </row>
    <row r="41" spans="1:12" ht="17.25" customHeight="1" x14ac:dyDescent="0.15">
      <c r="A41" s="50"/>
      <c r="B41" s="156"/>
      <c r="C41" s="157" t="s">
        <v>155</v>
      </c>
      <c r="D41" s="158"/>
      <c r="E41" s="159" t="s">
        <v>109</v>
      </c>
      <c r="F41" s="160"/>
      <c r="G41" s="160"/>
      <c r="H41" s="160"/>
      <c r="I41" s="160"/>
      <c r="J41" s="161" t="str">
        <f t="shared" ref="J41" si="23">IF(F41=0,"-",+I41/F41*100)</f>
        <v>-</v>
      </c>
      <c r="K41" s="194"/>
      <c r="L41" s="31"/>
    </row>
    <row r="42" spans="1:12" ht="17.25" customHeight="1" x14ac:dyDescent="0.15">
      <c r="A42" s="50"/>
      <c r="B42" s="60"/>
      <c r="C42" s="151" t="s">
        <v>155</v>
      </c>
      <c r="D42" s="152"/>
      <c r="E42" s="153" t="s">
        <v>109</v>
      </c>
      <c r="F42" s="154"/>
      <c r="G42" s="154"/>
      <c r="H42" s="154"/>
      <c r="I42" s="154"/>
      <c r="J42" s="155" t="str">
        <f t="shared" si="1"/>
        <v>-</v>
      </c>
      <c r="K42" s="195"/>
      <c r="L42" s="31"/>
    </row>
    <row r="43" spans="1:12" ht="17.25" customHeight="1" x14ac:dyDescent="0.15">
      <c r="A43" s="50"/>
      <c r="B43" s="76" t="s">
        <v>51</v>
      </c>
      <c r="C43" s="76"/>
      <c r="D43" s="79"/>
      <c r="E43" s="80" t="s">
        <v>109</v>
      </c>
      <c r="F43" s="98">
        <f>SUM(F44:F45)</f>
        <v>0</v>
      </c>
      <c r="G43" s="98">
        <f t="shared" ref="G43" si="24">SUM(G44:G45)</f>
        <v>0</v>
      </c>
      <c r="H43" s="98">
        <f t="shared" ref="H43" si="25">SUM(H44:H45)</f>
        <v>0</v>
      </c>
      <c r="I43" s="98">
        <f t="shared" ref="I43" si="26">SUM(I44:I45)</f>
        <v>0</v>
      </c>
      <c r="J43" s="101" t="str">
        <f t="shared" si="1"/>
        <v>-</v>
      </c>
      <c r="K43" s="193"/>
    </row>
    <row r="44" spans="1:12" ht="17.25" customHeight="1" x14ac:dyDescent="0.15">
      <c r="A44" s="50"/>
      <c r="B44" s="156"/>
      <c r="C44" s="157" t="s">
        <v>155</v>
      </c>
      <c r="D44" s="158"/>
      <c r="E44" s="159" t="s">
        <v>109</v>
      </c>
      <c r="F44" s="160"/>
      <c r="G44" s="160"/>
      <c r="H44" s="160"/>
      <c r="I44" s="160"/>
      <c r="J44" s="161" t="str">
        <f t="shared" ref="J44" si="27">IF(F44=0,"-",+I44/F44*100)</f>
        <v>-</v>
      </c>
      <c r="K44" s="194"/>
      <c r="L44" s="31"/>
    </row>
    <row r="45" spans="1:12" ht="17.25" customHeight="1" x14ac:dyDescent="0.15">
      <c r="A45" s="50"/>
      <c r="B45" s="60"/>
      <c r="C45" s="151" t="s">
        <v>155</v>
      </c>
      <c r="D45" s="152"/>
      <c r="E45" s="153" t="s">
        <v>109</v>
      </c>
      <c r="F45" s="154"/>
      <c r="G45" s="154"/>
      <c r="H45" s="154"/>
      <c r="I45" s="154"/>
      <c r="J45" s="155" t="str">
        <f t="shared" si="1"/>
        <v>-</v>
      </c>
      <c r="K45" s="195"/>
      <c r="L45" s="31"/>
    </row>
    <row r="46" spans="1:12" ht="17.25" customHeight="1" x14ac:dyDescent="0.15">
      <c r="A46" s="50"/>
      <c r="B46" s="76" t="s">
        <v>53</v>
      </c>
      <c r="C46" s="76"/>
      <c r="D46" s="79"/>
      <c r="E46" s="80" t="s">
        <v>109</v>
      </c>
      <c r="F46" s="98">
        <f>SUM(F47:F48)</f>
        <v>0</v>
      </c>
      <c r="G46" s="98">
        <f t="shared" ref="G46" si="28">SUM(G47:G48)</f>
        <v>0</v>
      </c>
      <c r="H46" s="98">
        <f t="shared" ref="H46" si="29">SUM(H47:H48)</f>
        <v>0</v>
      </c>
      <c r="I46" s="98">
        <f t="shared" ref="I46" si="30">SUM(I47:I48)</f>
        <v>0</v>
      </c>
      <c r="J46" s="101" t="str">
        <f t="shared" si="1"/>
        <v>-</v>
      </c>
      <c r="K46" s="193"/>
    </row>
    <row r="47" spans="1:12" ht="17.25" customHeight="1" x14ac:dyDescent="0.15">
      <c r="A47" s="50"/>
      <c r="B47" s="156"/>
      <c r="C47" s="157" t="s">
        <v>155</v>
      </c>
      <c r="D47" s="158"/>
      <c r="E47" s="159" t="s">
        <v>109</v>
      </c>
      <c r="F47" s="160"/>
      <c r="G47" s="160"/>
      <c r="H47" s="160"/>
      <c r="I47" s="160"/>
      <c r="J47" s="161" t="str">
        <f t="shared" ref="J47" si="31">IF(F47=0,"-",+I47/F47*100)</f>
        <v>-</v>
      </c>
      <c r="K47" s="194"/>
      <c r="L47" s="31"/>
    </row>
    <row r="48" spans="1:12" ht="17.25" customHeight="1" x14ac:dyDescent="0.15">
      <c r="A48" s="50"/>
      <c r="B48" s="60"/>
      <c r="C48" s="151" t="s">
        <v>155</v>
      </c>
      <c r="D48" s="152"/>
      <c r="E48" s="153" t="s">
        <v>109</v>
      </c>
      <c r="F48" s="154"/>
      <c r="G48" s="154"/>
      <c r="H48" s="154"/>
      <c r="I48" s="154"/>
      <c r="J48" s="155" t="str">
        <f t="shared" si="1"/>
        <v>-</v>
      </c>
      <c r="K48" s="196"/>
      <c r="L48" s="31"/>
    </row>
    <row r="49" spans="1:12" ht="17.25" customHeight="1" x14ac:dyDescent="0.15">
      <c r="A49" s="50"/>
      <c r="B49" s="76" t="s">
        <v>50</v>
      </c>
      <c r="C49" s="76"/>
      <c r="D49" s="79"/>
      <c r="E49" s="80" t="s">
        <v>109</v>
      </c>
      <c r="F49" s="98">
        <f>SUM(F50:F51)</f>
        <v>0</v>
      </c>
      <c r="G49" s="98">
        <f t="shared" ref="G49" si="32">SUM(G50:G51)</f>
        <v>0</v>
      </c>
      <c r="H49" s="98">
        <f t="shared" ref="H49" si="33">SUM(H50:H51)</f>
        <v>0</v>
      </c>
      <c r="I49" s="98">
        <f t="shared" ref="I49" si="34">SUM(I50:I51)</f>
        <v>0</v>
      </c>
      <c r="J49" s="101" t="str">
        <f t="shared" si="1"/>
        <v>-</v>
      </c>
      <c r="K49" s="193"/>
      <c r="L49" s="31"/>
    </row>
    <row r="50" spans="1:12" ht="17.25" customHeight="1" x14ac:dyDescent="0.15">
      <c r="A50" s="50"/>
      <c r="B50" s="156"/>
      <c r="C50" s="157" t="s">
        <v>155</v>
      </c>
      <c r="D50" s="158"/>
      <c r="E50" s="159" t="s">
        <v>109</v>
      </c>
      <c r="F50" s="160"/>
      <c r="G50" s="160"/>
      <c r="H50" s="160"/>
      <c r="I50" s="160"/>
      <c r="J50" s="161" t="str">
        <f t="shared" si="1"/>
        <v>-</v>
      </c>
      <c r="K50" s="194"/>
      <c r="L50" s="31"/>
    </row>
    <row r="51" spans="1:12" ht="17.25" customHeight="1" x14ac:dyDescent="0.15">
      <c r="A51" s="50"/>
      <c r="B51" s="60"/>
      <c r="C51" s="151" t="s">
        <v>155</v>
      </c>
      <c r="D51" s="152"/>
      <c r="E51" s="153" t="s">
        <v>109</v>
      </c>
      <c r="F51" s="154"/>
      <c r="G51" s="154"/>
      <c r="H51" s="154"/>
      <c r="I51" s="154"/>
      <c r="J51" s="155" t="str">
        <f t="shared" si="1"/>
        <v>-</v>
      </c>
      <c r="K51" s="195"/>
      <c r="L51" s="31"/>
    </row>
    <row r="52" spans="1:12" ht="30" customHeight="1" x14ac:dyDescent="0.15">
      <c r="A52" s="50"/>
      <c r="B52" s="67" t="s">
        <v>42</v>
      </c>
      <c r="C52" s="67"/>
      <c r="D52" s="77"/>
      <c r="E52" s="78" t="s">
        <v>109</v>
      </c>
      <c r="F52" s="99">
        <f>'収支計画（別紙２）'!D24</f>
        <v>0</v>
      </c>
      <c r="G52" s="99">
        <f>'収支計画（別紙２）'!F24</f>
        <v>0</v>
      </c>
      <c r="H52" s="99">
        <f>'収支計画（別紙２）'!I24</f>
        <v>0</v>
      </c>
      <c r="I52" s="99">
        <f>'収支計画（別紙２）'!J24</f>
        <v>0</v>
      </c>
      <c r="J52" s="102" t="str">
        <f t="shared" si="1"/>
        <v>-</v>
      </c>
      <c r="K52" s="104"/>
    </row>
    <row r="53" spans="1:12" ht="30" customHeight="1" x14ac:dyDescent="0.15">
      <c r="A53" s="50"/>
      <c r="B53" s="67" t="s">
        <v>38</v>
      </c>
      <c r="C53" s="67"/>
      <c r="D53" s="77"/>
      <c r="E53" s="78" t="s">
        <v>109</v>
      </c>
      <c r="F53" s="99">
        <f>'収支計画（別紙２）'!D22</f>
        <v>0</v>
      </c>
      <c r="G53" s="99">
        <f>'収支計画（別紙２）'!F22</f>
        <v>0</v>
      </c>
      <c r="H53" s="99">
        <f>'収支計画（別紙２）'!I22</f>
        <v>0</v>
      </c>
      <c r="I53" s="99">
        <f>'収支計画（別紙２）'!J22</f>
        <v>0</v>
      </c>
      <c r="J53" s="102" t="str">
        <f t="shared" si="1"/>
        <v>-</v>
      </c>
      <c r="K53" s="104"/>
      <c r="L53" s="31"/>
    </row>
    <row r="54" spans="1:12" ht="30" customHeight="1" x14ac:dyDescent="0.15">
      <c r="A54" s="50"/>
      <c r="B54" s="76" t="s">
        <v>48</v>
      </c>
      <c r="C54" s="67"/>
      <c r="D54" s="77"/>
      <c r="E54" s="78" t="s">
        <v>103</v>
      </c>
      <c r="F54" s="99"/>
      <c r="G54" s="99"/>
      <c r="H54" s="99"/>
      <c r="I54" s="99"/>
      <c r="J54" s="102" t="str">
        <f t="shared" si="1"/>
        <v>-</v>
      </c>
      <c r="K54" s="104"/>
    </row>
    <row r="55" spans="1:12" ht="30" customHeight="1" x14ac:dyDescent="0.15">
      <c r="A55" s="50"/>
      <c r="B55" s="76" t="s">
        <v>49</v>
      </c>
      <c r="C55" s="67"/>
      <c r="D55" s="77"/>
      <c r="E55" s="78" t="s">
        <v>103</v>
      </c>
      <c r="F55" s="99"/>
      <c r="G55" s="99"/>
      <c r="H55" s="99"/>
      <c r="I55" s="99"/>
      <c r="J55" s="102" t="str">
        <f t="shared" si="1"/>
        <v>-</v>
      </c>
      <c r="K55" s="104"/>
    </row>
    <row r="56" spans="1:12" ht="30" customHeight="1" x14ac:dyDescent="0.15">
      <c r="A56" s="50"/>
      <c r="B56" s="67" t="s">
        <v>104</v>
      </c>
      <c r="C56" s="67"/>
      <c r="D56" s="77"/>
      <c r="E56" s="78" t="s">
        <v>103</v>
      </c>
      <c r="F56" s="99">
        <f>'収支計画（別紙２）'!D20</f>
        <v>0</v>
      </c>
      <c r="G56" s="99">
        <f>'収支計画（別紙２）'!F20</f>
        <v>0</v>
      </c>
      <c r="H56" s="99">
        <f>'収支計画（別紙２）'!I20</f>
        <v>0</v>
      </c>
      <c r="I56" s="99">
        <f>'収支計画（別紙２）'!J20</f>
        <v>0</v>
      </c>
      <c r="J56" s="102" t="str">
        <f t="shared" si="1"/>
        <v>-</v>
      </c>
      <c r="K56" s="104"/>
      <c r="L56" s="31"/>
    </row>
    <row r="57" spans="1:12" ht="30" customHeight="1" x14ac:dyDescent="0.15">
      <c r="A57" s="50"/>
      <c r="B57" s="67" t="s">
        <v>129</v>
      </c>
      <c r="C57" s="67"/>
      <c r="D57" s="77"/>
      <c r="E57" s="78" t="s">
        <v>135</v>
      </c>
      <c r="F57" s="99"/>
      <c r="G57" s="99"/>
      <c r="H57" s="99"/>
      <c r="I57" s="99"/>
      <c r="J57" s="102" t="str">
        <f t="shared" si="1"/>
        <v>-</v>
      </c>
      <c r="K57" s="104"/>
      <c r="L57" s="31"/>
    </row>
    <row r="58" spans="1:12" ht="30" customHeight="1" thickBot="1" x14ac:dyDescent="0.2">
      <c r="A58" s="51"/>
      <c r="B58" s="86" t="s">
        <v>138</v>
      </c>
      <c r="C58" s="86"/>
      <c r="D58" s="87"/>
      <c r="E58" s="88" t="s">
        <v>103</v>
      </c>
      <c r="F58" s="100">
        <f>'収支計画（別紙２）'!D30</f>
        <v>0</v>
      </c>
      <c r="G58" s="100">
        <f>'収支計画（別紙２）'!F30</f>
        <v>0</v>
      </c>
      <c r="H58" s="100">
        <f>'収支計画（別紙２）'!I30</f>
        <v>0</v>
      </c>
      <c r="I58" s="100">
        <f>'収支計画（別紙２）'!G30</f>
        <v>0</v>
      </c>
      <c r="J58" s="103" t="str">
        <f>IF(F58=0,"-",+I58/F58*100)</f>
        <v>-</v>
      </c>
      <c r="K58" s="105"/>
    </row>
    <row r="59" spans="1:12" ht="30" customHeight="1" thickBot="1" x14ac:dyDescent="0.2">
      <c r="A59" s="89" t="s">
        <v>110</v>
      </c>
      <c r="B59" s="90"/>
      <c r="C59" s="90"/>
      <c r="D59" s="90" t="s">
        <v>111</v>
      </c>
      <c r="E59" s="91"/>
      <c r="F59" s="92">
        <f>+F9-F18</f>
        <v>0</v>
      </c>
      <c r="G59" s="92">
        <f>+G9-G18</f>
        <v>0</v>
      </c>
      <c r="H59" s="92">
        <f>+H9-H18</f>
        <v>0</v>
      </c>
      <c r="I59" s="92">
        <f>+I9-I18</f>
        <v>0</v>
      </c>
      <c r="J59" s="92" t="str">
        <f t="shared" ref="J59:J60" si="35">IF(F59=0,"-",+I59/F59*100)</f>
        <v>-</v>
      </c>
      <c r="K59" s="93"/>
    </row>
    <row r="60" spans="1:12" ht="30" customHeight="1" thickBot="1" x14ac:dyDescent="0.2">
      <c r="A60" s="89" t="s">
        <v>112</v>
      </c>
      <c r="B60" s="90"/>
      <c r="C60" s="90"/>
      <c r="D60" s="90" t="s">
        <v>108</v>
      </c>
      <c r="E60" s="91"/>
      <c r="F60" s="92">
        <f>+F9-F18+F40</f>
        <v>0</v>
      </c>
      <c r="G60" s="92">
        <f>+G9-G18+G40</f>
        <v>0</v>
      </c>
      <c r="H60" s="92">
        <f>+H9-H18+H40</f>
        <v>0</v>
      </c>
      <c r="I60" s="92">
        <f>+I9-I18+I40</f>
        <v>0</v>
      </c>
      <c r="J60" s="92" t="str">
        <f t="shared" si="35"/>
        <v>-</v>
      </c>
      <c r="K60" s="144"/>
    </row>
    <row r="61" spans="1:12" ht="30" customHeight="1" thickBot="1" x14ac:dyDescent="0.2">
      <c r="A61" s="89" t="s">
        <v>145</v>
      </c>
      <c r="B61" s="90"/>
      <c r="C61" s="90"/>
      <c r="D61" s="191" t="s">
        <v>147</v>
      </c>
      <c r="E61" s="192"/>
      <c r="F61" s="145"/>
      <c r="G61" s="145"/>
      <c r="H61" s="145"/>
      <c r="I61" s="145"/>
      <c r="J61" s="92" t="str">
        <f t="shared" ref="J61" si="36">IF(F61=0,"-",+I61/F61*100)</f>
        <v>-</v>
      </c>
      <c r="K61" s="146"/>
    </row>
    <row r="62" spans="1:12" ht="30" customHeight="1" thickBot="1" x14ac:dyDescent="0.2">
      <c r="A62" s="89" t="s">
        <v>144</v>
      </c>
      <c r="B62" s="90"/>
      <c r="C62" s="90"/>
      <c r="D62" s="90"/>
      <c r="E62" s="91"/>
      <c r="F62" s="92" t="str">
        <f>IF(F61=0,"- ",ROUND(+F60/F61,0))</f>
        <v xml:space="preserve">- </v>
      </c>
      <c r="G62" s="92" t="str">
        <f t="shared" ref="G62:I62" si="37">IF(G61=0,"- ",ROUND(+G60/G61,0))</f>
        <v xml:space="preserve">- </v>
      </c>
      <c r="H62" s="92" t="str">
        <f t="shared" si="37"/>
        <v xml:space="preserve">- </v>
      </c>
      <c r="I62" s="92" t="str">
        <f t="shared" si="37"/>
        <v xml:space="preserve">- </v>
      </c>
      <c r="J62" s="92" t="str">
        <f>IF(F62="- ","-",+I62/F62*100)</f>
        <v>-</v>
      </c>
      <c r="K62" s="93"/>
    </row>
    <row r="63" spans="1:12" ht="15" customHeight="1" x14ac:dyDescent="0.15">
      <c r="A63" t="s">
        <v>141</v>
      </c>
    </row>
    <row r="64" spans="1:12" ht="15" customHeight="1" x14ac:dyDescent="0.15">
      <c r="A64" t="s">
        <v>142</v>
      </c>
    </row>
    <row r="65" spans="1:1" ht="15" customHeight="1" x14ac:dyDescent="0.15">
      <c r="A65" t="s">
        <v>146</v>
      </c>
    </row>
    <row r="66" spans="1:1" ht="18" customHeight="1" x14ac:dyDescent="0.15"/>
  </sheetData>
  <mergeCells count="22">
    <mergeCell ref="A3:C3"/>
    <mergeCell ref="K10:K12"/>
    <mergeCell ref="K6:K8"/>
    <mergeCell ref="B10:C12"/>
    <mergeCell ref="A4:C4"/>
    <mergeCell ref="D4:J4"/>
    <mergeCell ref="D3:G3"/>
    <mergeCell ref="I3:J3"/>
    <mergeCell ref="B13:C15"/>
    <mergeCell ref="K13:K15"/>
    <mergeCell ref="D61:E61"/>
    <mergeCell ref="K34:K36"/>
    <mergeCell ref="K19:K20"/>
    <mergeCell ref="K22:K23"/>
    <mergeCell ref="K25:K27"/>
    <mergeCell ref="K28:K30"/>
    <mergeCell ref="K31:K33"/>
    <mergeCell ref="K37:K39"/>
    <mergeCell ref="K40:K42"/>
    <mergeCell ref="K43:K45"/>
    <mergeCell ref="K46:K48"/>
    <mergeCell ref="K49:K51"/>
  </mergeCells>
  <phoneticPr fontId="1"/>
  <pageMargins left="0.70866141732283472" right="0.70866141732283472" top="0.74803149606299213" bottom="0.74803149606299213" header="0.31496062992125984" footer="0.31496062992125984"/>
  <pageSetup paperSize="9" scale="62"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販売計画（別紙１）</vt:lpstr>
      <vt:lpstr>収支計画（別紙２）</vt:lpstr>
      <vt:lpstr>付加価値額計画（別紙３）</vt:lpstr>
      <vt:lpstr>'収支計画（別紙２）'!Print_Area</vt:lpstr>
      <vt:lpstr>'販売計画（別紙１）'!Print_Area</vt:lpstr>
      <vt:lpstr>'付加価値額計画（別紙３）'!Print_Area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水野 里志</cp:lastModifiedBy>
  <cp:lastPrinted>2023-11-16T00:15:05Z</cp:lastPrinted>
  <dcterms:created xsi:type="dcterms:W3CDTF">2007-04-09T04:49:51Z</dcterms:created>
  <dcterms:modified xsi:type="dcterms:W3CDTF">2026-01-06T07:35:02Z</dcterms:modified>
</cp:coreProperties>
</file>