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0.100.4\政策財務\財政係\財政１\財政状況\R2\財政状況資料集\03_提出（9月25日〆）\02回答\"/>
    </mc:Choice>
  </mc:AlternateContent>
  <bookViews>
    <workbookView xWindow="0" yWindow="0" windowWidth="24000" windowHeight="9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<sst xmlns="http://schemas.openxmlformats.org/spreadsheetml/2006/main" count="1088" uniqueCount="596">
  <si>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</si>
  <si>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</si>
  <si>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</si>
  <si>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</si>
  <si>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</si>
  <si>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</si>
  <si>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</si>
  <si>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</si>
  <si>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</si>
  <si>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</si>
  <si>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</si>
  <si>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</si>
  <si>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</si>
  <si>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</si>
  <si>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</si>
  <si>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</si>
  <si>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</si>
  <si>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</si>
  <si>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</si>
  <si>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</si>
  <si>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</si>
  <si>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</si>
  <si>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</si>
  <si>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</si>
  <si>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</si>
  <si>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</si>
  <si>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</si>
  <si>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</si>
  <si>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</si>
  <si>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</si>
  <si>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</si>
  <si>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</si>
  <si>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</si>
  <si>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</si>
  <si>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</si>
  <si>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</si>
  <si>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</si>
  <si>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</si>
  <si>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</si>
  <si>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</si>
  <si>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</si>
  <si>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</si>
  <si>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</si>
  <si>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</si>
  <si>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</si>
  <si>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</si>
  <si>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</si>
  <si>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</si>
  <si>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</si>
  <si>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</si>
  <si>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</si>
  <si>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</si>
  <si>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</si>
  <si>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</si>
  <si>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</si>
  <si>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</si>
  <si>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</si>
  <si>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</si>
  <si>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</si>
  <si>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</si>
  <si>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</si>
  <si>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</si>
  <si>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</si>
  <si>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</si>
  <si>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</si>
  <si>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</si>
  <si>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</si>
  <si>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</si>
  <si>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</si>
  <si>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</si>
  <si>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</si>
  <si>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</si>
  <si>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</si>
  <si>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</si>
  <si>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</si>
  <si>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</si>
  <si>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</si>
  <si>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</si>
  <si>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</si>
  <si>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</si>
  <si>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</si>
  <si>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</si>
  <si>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</si>
  <si>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</si>
  <si>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</si>
  <si>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</si>
  <si>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</si>
  <si>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</si>
  <si>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</si>
  <si>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</si>
  <si>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</si>
  <si>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</si>
  <si>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</si>
  <si>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</si>
  <si>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</si>
  <si>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</si>
  <si>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</si>
  <si>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</si>
  <si>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</si>
  <si>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</si>
  <si>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</si>
  <si>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</si>
  <si>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</si>
  <si>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</si>
  <si>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</si>
  <si>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</si>
  <si>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</si>
  <si>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</si>
  <si>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</si>
  <si>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</si>
  <si>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</si>
  <si>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</si>
  <si>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</si>
  <si>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</si>
  <si>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</si>
  <si>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</si>
  <si>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</si>
  <si>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</si>
  <si>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</si>
  <si>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</si>
  <si>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</si>
  <si>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</si>
  <si>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</si>
  <si>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</si>
  <si>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</si>
  <si>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</si>
  <si>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</si>
  <si>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</si>
  <si>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</si>
  <si>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</si>
  <si>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</si>
  <si>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</si>
  <si>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</si>
  <si>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</si>
  <si>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</si>
  <si>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</si>
  <si>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</si>
  <si>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</si>
  <si>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</si>
  <si>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</si>
  <si>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</si>
  <si>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</si>
  <si>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</si>
  <si>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</si>
  <si>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</si>
  <si>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</si>
  <si>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</si>
  <si>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</si>
  <si>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</si>
  <si>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</si>
  <si>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</si>
  <si>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</si>
  <si>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</si>
  <si>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</si>
  <si>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</si>
  <si>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</si>
  <si>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</si>
  <si>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</si>
  <si>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</si>
  <si>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</si>
  <si>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</si>
  <si>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</si>
  <si>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</si>
  <si>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</si>
  <si>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</si>
  <si>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</si>
  <si>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</si>
  <si>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</si>
  <si>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</si>
  <si>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</si>
  <si>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</si>
  <si>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</si>
  <si>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</si>
  <si>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</si>
  <si>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</si>
  <si>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</si>
  <si>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</si>
  <si>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</si>
  <si>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</si>
  <si>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</si>
  <si>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</si>
  <si>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</si>
  <si>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</si>
  <si>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</si>
  <si>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</si>
  <si>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</si>
  <si>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</si>
  <si>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</si>
  <si>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</si>
  <si>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</si>
  <si>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</si>
  <si>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</si>
  <si>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</si>
  <si>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</si>
  <si>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</si>
  <si>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</si>
  <si>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</si>
  <si>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</si>
  <si>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</si>
  <si>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</si>
  <si>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</si>
  <si>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</si>
  <si>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</si>
  <si>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</si>
  <si>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</si>
  <si>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</si>
  <si>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</si>
  <si>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</si>
  <si>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</si>
  <si>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</si>
  <si>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</si>
  <si>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</si>
  <si>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</si>
  <si>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</si>
  <si>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</si>
  <si>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北海道美幌町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</si>
  <si>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</si>
  <si>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</si>
  <si>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</si>
  <si>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</si>
  <si>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</si>
  <si>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</si>
  <si>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</si>
  <si>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</si>
  <si>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</si>
  <si>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</si>
  <si>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</si>
  <si>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</si>
  <si>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</si>
  <si>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</si>
  <si>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</si>
  <si>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</si>
  <si>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</si>
  <si>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</si>
  <si>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</si>
  <si>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</si>
  <si>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</si>
  <si>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</si>
  <si>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</si>
  <si>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</si>
  <si>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</si>
  <si>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</si>
  <si>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</si>
  <si>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</si>
  <si>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</si>
  <si>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</si>
  <si>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</si>
  <si>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</si>
  <si>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</si>
  <si>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</si>
  <si>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</si>
  <si>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</si>
  <si>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</si>
  <si>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</si>
  <si>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</si>
  <si>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</si>
  <si>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</si>
  <si>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</si>
  <si>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</si>
  <si>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</si>
  <si>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</si>
  <si>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</si>
  <si>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</si>
  <si>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</si>
  <si>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</si>
  <si>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</si>
  <si>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</si>
  <si>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</si>
  <si>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</si>
  <si>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</si>
  <si>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</si>
  <si>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</si>
  <si>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</si>
  <si>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</si>
  <si>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</si>
  <si>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</si>
  <si>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</si>
  <si>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</si>
  <si>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</si>
  <si>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</si>
  <si>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</si>
  <si>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</si>
  <si>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</si>
  <si>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</si>
  <si>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</si>
  <si>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</si>
  <si>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</si>
  <si>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</si>
  <si>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</si>
  <si>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</si>
  <si>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</si>
  <si>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</si>
  <si>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</si>
  <si>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</si>
  <si>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</si>
  <si>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</si>
  <si>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</si>
  <si>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</si>
  <si>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</si>
  <si>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</si>
  <si>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</si>
  <si>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</si>
  <si>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</si>
  <si>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</si>
  <si>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</si>
  <si>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</si>
  <si>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</si>
  <si>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</si>
  <si>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</si>
  <si>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</si>
  <si>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</si>
  <si>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</si>
  <si>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</si>
  <si>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</si>
  <si>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</si>
  <si>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</si>
  <si>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</si>
  <si>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</si>
  <si>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</si>
  <si>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</si>
  <si>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</si>
  <si>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</si>
  <si>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</si>
  <si>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</si>
  <si>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</si>
  <si>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</si>
  <si>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</si>
  <si>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</si>
  <si>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</si>
  <si>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</si>
  <si>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</si>
  <si>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</si>
  <si>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</si>
  <si>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</si>
  <si>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</si>
  <si>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</si>
  <si>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</si>
  <si>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</si>
  <si>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</si>
  <si>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</si>
  <si>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</si>
  <si>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</si>
  <si>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</si>
  <si>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</si>
  <si>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</si>
  <si>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</si>
  <si>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</si>
  <si>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</si>
  <si>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</si>
  <si>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</si>
  <si>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</si>
  <si>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</si>
  <si>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</si>
  <si>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</si>
  <si>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</si>
  <si>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</si>
  <si>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</si>
  <si>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</si>
  <si>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</si>
  <si>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</si>
  <si>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</si>
  <si>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</si>
  <si>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</si>
  <si>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</si>
  <si>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</si>
  <si>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北海道美幌町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</si>
  <si>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</si>
  <si>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</si>
  <si>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</si>
  <si>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</si>
  <si>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</si>
  <si>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</si>
  <si>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</si>
  <si>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</si>
  <si>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</si>
  <si>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</si>
  <si>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</si>
  <si>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</si>
  <si>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</si>
  <si>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</si>
  <si>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</si>
  <si>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</si>
  <si>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</si>
  <si>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</si>
  <si>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</si>
  <si>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</si>
  <si>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</si>
  <si>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</si>
  <si>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</si>
  <si>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</si>
  <si>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</si>
  <si>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</si>
  <si>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</si>
  <si>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</si>
  <si>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</si>
  <si>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</si>
  <si>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</si>
  <si>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</si>
  <si>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</si>
  <si>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</si>
  <si>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</si>
  <si>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</si>
  <si>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</si>
  <si>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</si>
  <si>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</si>
  <si>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</si>
  <si>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公共下水道特別会計</t>
    <phoneticPr fontId="5"/>
  </si>
  <si>
    <t>法非適用企業</t>
    <phoneticPr fontId="5"/>
  </si>
  <si>
    <t>個別排水処理特別会計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</si>
  <si>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</si>
  <si>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</si>
  <si>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</si>
  <si>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</si>
  <si>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</si>
  <si>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</si>
  <si>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</si>
  <si>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</si>
  <si>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</si>
  <si>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</si>
  <si>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</si>
  <si>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</si>
  <si>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</si>
  <si>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</si>
  <si>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</si>
  <si>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</si>
  <si>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</si>
  <si>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</si>
  <si>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</si>
  <si>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</si>
  <si>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</si>
  <si>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</si>
  <si>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</si>
  <si>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</si>
  <si>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</si>
  <si>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</si>
  <si>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</si>
  <si>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</si>
  <si>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</si>
  <si>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</si>
  <si>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</si>
  <si>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</si>
  <si>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</si>
  <si>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</si>
  <si>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</si>
  <si>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</si>
  <si>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</si>
  <si>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</si>
  <si>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</si>
  <si>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</si>
  <si>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</si>
  <si>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</si>
  <si>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</si>
  <si>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</si>
  <si>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</si>
  <si>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</si>
  <si>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</si>
  <si>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</si>
  <si>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</si>
  <si>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</si>
  <si>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</si>
  <si>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</si>
  <si>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</si>
  <si>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</si>
  <si>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</si>
  <si>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</si>
  <si>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</si>
  <si>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</si>
  <si>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</si>
  <si>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</si>
  <si>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個別排水処理特別会計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</si>
  <si>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</si>
  <si>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</si>
  <si>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</si>
  <si>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</si>
  <si>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</si>
  <si>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</si>
  <si>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</si>
  <si>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</si>
  <si>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</si>
  <si>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</si>
  <si>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</si>
  <si>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</si>
  <si>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</si>
  <si>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</si>
  <si>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</si>
  <si>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</si>
  <si>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</si>
  <si>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</si>
  <si>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</si>
  <si>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</si>
  <si>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</si>
  <si>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</si>
  <si>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</si>
  <si>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</si>
  <si>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</si>
  <si>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</si>
  <si>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</si>
  <si>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</si>
  <si>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</si>
  <si>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</si>
  <si>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</si>
  <si>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</si>
  <si>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</si>
  <si>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</si>
  <si>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</si>
  <si>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</si>
  <si>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</si>
  <si>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</si>
  <si>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</si>
  <si>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</si>
  <si>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</si>
  <si>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</si>
  <si>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</si>
  <si>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</si>
  <si>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</si>
  <si>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</si>
  <si>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</si>
  <si>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</si>
  <si>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</si>
  <si>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</si>
  <si>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</si>
  <si>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</si>
  <si>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</si>
  <si>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</si>
  <si>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</si>
  <si>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</si>
  <si>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</si>
  <si>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</si>
  <si>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</si>
  <si>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</si>
  <si>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</si>
  <si>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</si>
  <si>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</si>
  <si>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</si>
  <si>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</si>
  <si>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</si>
  <si>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</si>
  <si>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</si>
  <si>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</si>
  <si>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</si>
  <si>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</si>
  <si>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</si>
  <si>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</si>
  <si>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</si>
  <si>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</si>
  <si>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</si>
  <si>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</si>
  <si>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</si>
  <si>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</si>
  <si>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</si>
  <si>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</si>
  <si>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</si>
  <si>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</si>
  <si>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</si>
  <si>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</si>
  <si>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</si>
  <si>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0.09</t>
  </si>
  <si>
    <t>水道事業会計</t>
  </si>
  <si>
    <t>病院事業会計</t>
  </si>
  <si>
    <t>一般会計</t>
  </si>
  <si>
    <t>国民健康保険特別会計</t>
  </si>
  <si>
    <t>公共下水道特別会計</t>
  </si>
  <si>
    <t>介護保険特別会計</t>
  </si>
  <si>
    <t>後期高齢者医療特別会計</t>
  </si>
  <si>
    <t>個別排水処理特別会計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</si>
  <si>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</si>
  <si>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</si>
  <si>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</si>
  <si>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</si>
  <si>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</si>
  <si>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</si>
  <si>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</si>
  <si>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</si>
  <si>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美幌・津別広域事務組合</t>
    <rPh sb="0" eb="2">
      <t>ビホロ</t>
    </rPh>
    <rPh sb="3" eb="5">
      <t>ツベツ</t>
    </rPh>
    <rPh sb="5" eb="7">
      <t>コウイキ</t>
    </rPh>
    <rPh sb="7" eb="9">
      <t>ジム</t>
    </rPh>
    <rPh sb="9" eb="11">
      <t>クミアイ</t>
    </rPh>
    <phoneticPr fontId="2"/>
  </si>
  <si>
    <t>網走地方教育研修センター組合</t>
    <rPh sb="0" eb="2">
      <t>アバシリ</t>
    </rPh>
    <rPh sb="2" eb="4">
      <t>チホウ</t>
    </rPh>
    <rPh sb="4" eb="6">
      <t>キョウイク</t>
    </rPh>
    <rPh sb="6" eb="8">
      <t>ケンシュウ</t>
    </rPh>
    <rPh sb="12" eb="13">
      <t>ク</t>
    </rPh>
    <rPh sb="13" eb="14">
      <t>アイ</t>
    </rPh>
    <phoneticPr fontId="2"/>
  </si>
  <si>
    <t>美幌みどりの村振興公社</t>
    <rPh sb="0" eb="2">
      <t>ビホロ</t>
    </rPh>
    <rPh sb="6" eb="7">
      <t>ムラ</t>
    </rPh>
    <rPh sb="7" eb="9">
      <t>シンコウ</t>
    </rPh>
    <rPh sb="9" eb="11">
      <t>コウシャ</t>
    </rPh>
    <phoneticPr fontId="2"/>
  </si>
  <si>
    <t>役場庁舎改築基金</t>
    <rPh sb="0" eb="2">
      <t>ヤクバ</t>
    </rPh>
    <rPh sb="2" eb="4">
      <t>チョウシャ</t>
    </rPh>
    <rPh sb="4" eb="6">
      <t>カイチク</t>
    </rPh>
    <rPh sb="6" eb="8">
      <t>キキン</t>
    </rPh>
    <phoneticPr fontId="2"/>
  </si>
  <si>
    <t>ふるさとづくり基金</t>
    <rPh sb="7" eb="9">
      <t>キキン</t>
    </rPh>
    <phoneticPr fontId="2"/>
  </si>
  <si>
    <t>公共施設整備基金</t>
    <rPh sb="0" eb="2">
      <t>コウキョウ</t>
    </rPh>
    <rPh sb="2" eb="4">
      <t>シセツ</t>
    </rPh>
    <rPh sb="4" eb="6">
      <t>セイビ</t>
    </rPh>
    <rPh sb="6" eb="8">
      <t>キキン</t>
    </rPh>
    <phoneticPr fontId="2"/>
  </si>
  <si>
    <t>福祉基金</t>
    <rPh sb="0" eb="2">
      <t>フクシ</t>
    </rPh>
    <rPh sb="2" eb="4">
      <t>キキン</t>
    </rPh>
    <phoneticPr fontId="2"/>
  </si>
  <si>
    <t>屋内多目的運動場整備基金</t>
    <rPh sb="0" eb="2">
      <t>オクナイ</t>
    </rPh>
    <rPh sb="2" eb="5">
      <t>タモクテキ</t>
    </rPh>
    <rPh sb="5" eb="8">
      <t>ウンドウジョウ</t>
    </rPh>
    <rPh sb="8" eb="10">
      <t>セイビ</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</si>
  <si>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</si>
  <si>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</si>
  <si>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</si>
  <si>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類似団体を大きく下回っており、主な要因としては、町債現在高の減少及び充当可能基金の増額があげられる。今後においても、優先度や緊急性を判断し、事業の選択と集中を図るなど、将来を見据えた行財政運営に努めていく必要がある。
　有形固定資産減価償却率については、類似団体平均を下回っているものの、今後施設の老朽化が進み、修繕や更新等、関連経費の増加が見込まれる。このことから、平成28年度に策定した公共施設総合管理計画に基づき、施設保有量の適正化に取り組み、財政負担の軽減を図る必要がある。
</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</si>
  <si>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</si>
  <si>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</si>
  <si>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</si>
  <si>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</si>
  <si>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</si>
  <si>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</si>
  <si>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</si>
  <si>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</si>
  <si>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を大きく下回っており、主な要因としては、町債現在高の減少及び充当可能基金の増額があげられる。今後においても、優先度や緊急性を判断し、事業の選択と集中を図るなど、将来を見据えた行財政運営に努めていく必要がある。
　実質公債費比率については、年々減少傾向にあるものの、平成30年度は公営企業準元利償還金の増により比率は微増となっている。また、類似団体内では依然として高いポイントとなっていることから、今後においても、後年度の財政負担を考慮し、真に活用すべき事業であるか否かの見極めを適切に行っていく必要がある。</t>
    <rPh sb="151" eb="153">
      <t>ヘイセイ</t>
    </rPh>
    <rPh sb="155" eb="157">
      <t>ネンド</t>
    </rPh>
    <rPh sb="158" eb="160">
      <t>コウエイ</t>
    </rPh>
    <rPh sb="160" eb="162">
      <t>キギョウ</t>
    </rPh>
    <rPh sb="162" eb="163">
      <t>ジュン</t>
    </rPh>
    <rPh sb="163" eb="165">
      <t>ガンリ</t>
    </rPh>
    <rPh sb="165" eb="168">
      <t>ショウカンキン</t>
    </rPh>
    <rPh sb="169" eb="170">
      <t>ゾウ</t>
    </rPh>
    <rPh sb="173" eb="175">
      <t>ヒリツ</t>
    </rPh>
    <rPh sb="176" eb="178">
      <t>ビゾウ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</si>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</sst>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EC92-4AD1-96BC-8AA373A659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71830</c:v>
                </c:pt>
                <c:pt idx="1">
                  <c:v>45439</c:v>
                </c:pt>
                <c:pt idx="2">
                  <c:v>95011</c:v>
                </c:pt>
                <c:pt idx="3">
                  <c:v>120306</c:v>
                </c:pt>
                <c:pt idx="4">
                  <c:v>86772</c:v>
                </c:pt>
              </c:numCache>
            </c:numRef>
          </c:val>
          <c:smooth val="0"/>
          <c:extLst>
            <c:ext xmlns:c16="http://schemas.microsoft.com/office/drawing/2014/chart" uri="{C3380CC4-5D6E-409C-BE32-E72D297353CC}">
              <c16:uniqueId val="{00000001-EC92-4AD1-96BC-8AA373A659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1.41</c:v>
                </c:pt>
                <c:pt idx="1">
                  <c:v>1.1399999999999999</c:v>
                </c:pt>
                <c:pt idx="2">
                  <c:v>0.8</c:v>
                </c:pt>
                <c:pt idx="3">
                  <c:v>0.69</c:v>
                </c:pt>
                <c:pt idx="4">
                  <c:v>1.08</c:v>
                </c:pt>
              </c:numCache>
            </c:numRef>
          </c:val>
          <c:extLst>
            <c:ext xmlns:c16="http://schemas.microsoft.com/office/drawing/2014/chart" uri="{C3380CC4-5D6E-409C-BE32-E72D297353CC}">
              <c16:uniqueId val="{00000000-4AF9-4A68-ACE7-51723B2500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18.350000000000001</c:v>
                </c:pt>
                <c:pt idx="1">
                  <c:v>20.68</c:v>
                </c:pt>
                <c:pt idx="2">
                  <c:v>21.6</c:v>
                </c:pt>
                <c:pt idx="3">
                  <c:v>21.72</c:v>
                </c:pt>
                <c:pt idx="4">
                  <c:v>21.87</c:v>
                </c:pt>
              </c:numCache>
            </c:numRef>
          </c:val>
          <c:extLst>
            <c:ext xmlns:c16="http://schemas.microsoft.com/office/drawing/2014/chart" uri="{C3380CC4-5D6E-409C-BE32-E72D297353CC}">
              <c16:uniqueId val="{00000001-4AF9-4A68-ACE7-51723B2500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c:v>
                </c:pt>
                <c:pt idx="1">
                  <c:v>2.38</c:v>
                </c:pt>
                <c:pt idx="2">
                  <c:v>0.11</c:v>
                </c:pt>
                <c:pt idx="3">
                  <c:v>-0.09</c:v>
                </c:pt>
                <c:pt idx="4">
                  <c:v>0.5</c:v>
                </c:pt>
              </c:numCache>
            </c:numRef>
          </c:val>
          <c:smooth val="0"/>
          <c:extLst>
            <c:ext xmlns:c16="http://schemas.microsoft.com/office/drawing/2014/chart" uri="{C3380CC4-5D6E-409C-BE32-E72D297353CC}">
              <c16:uniqueId val="{00000002-4AF9-4A68-ACE7-51723B2500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32-4EBB-9B3A-1AC44CA74D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32-4EBB-9B3A-1AC44CA74DCF}"/>
            </c:ext>
          </c:extLst>
        </c:ser>
        <c:ser>
          <c:idx val="2"/>
          <c:order val="2"/>
          <c:tx>
            <c:strRef>
              <c:f>データシート!$A$29</c:f>
              <c:strCache>
                <c:ptCount val="1"/>
                <c:pt idx="0">
                  <c:v>個別排水処理特別会計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432-4EBB-9B3A-1AC44CA74DC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5432-4EBB-9B3A-1AC44CA74DC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5432-4EBB-9B3A-1AC44CA74DCF}"/>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0.02</c:v>
                </c:pt>
                <c:pt idx="4">
                  <c:v>#N/A</c:v>
                </c:pt>
                <c:pt idx="5">
                  <c:v>0.03</c:v>
                </c:pt>
                <c:pt idx="6">
                  <c:v>#N/A</c:v>
                </c:pt>
                <c:pt idx="7">
                  <c:v>0.05</c:v>
                </c:pt>
                <c:pt idx="8">
                  <c:v>#N/A</c:v>
                </c:pt>
                <c:pt idx="9">
                  <c:v>0.04</c:v>
                </c:pt>
              </c:numCache>
            </c:numRef>
          </c:val>
          <c:extLst>
            <c:ext xmlns:c16="http://schemas.microsoft.com/office/drawing/2014/chart" uri="{C3380CC4-5D6E-409C-BE32-E72D297353CC}">
              <c16:uniqueId val="{00000005-5432-4EBB-9B3A-1AC44CA74DC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1.39</c:v>
                </c:pt>
                <c:pt idx="2">
                  <c:v>#N/A</c:v>
                </c:pt>
                <c:pt idx="3">
                  <c:v>0.26</c:v>
                </c:pt>
                <c:pt idx="4">
                  <c:v>#N/A</c:v>
                </c:pt>
                <c:pt idx="5">
                  <c:v>1.1599999999999999</c:v>
                </c:pt>
                <c:pt idx="6">
                  <c:v>#N/A</c:v>
                </c:pt>
                <c:pt idx="7">
                  <c:v>1.33</c:v>
                </c:pt>
                <c:pt idx="8">
                  <c:v>#N/A</c:v>
                </c:pt>
                <c:pt idx="9">
                  <c:v>0.42</c:v>
                </c:pt>
              </c:numCache>
            </c:numRef>
          </c:val>
          <c:extLst>
            <c:ext xmlns:c16="http://schemas.microsoft.com/office/drawing/2014/chart" uri="{C3380CC4-5D6E-409C-BE32-E72D297353CC}">
              <c16:uniqueId val="{00000006-5432-4EBB-9B3A-1AC44CA74DC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c:v>
                </c:pt>
                <c:pt idx="2">
                  <c:v>#N/A</c:v>
                </c:pt>
                <c:pt idx="3">
                  <c:v>1.1399999999999999</c:v>
                </c:pt>
                <c:pt idx="4">
                  <c:v>#N/A</c:v>
                </c:pt>
                <c:pt idx="5">
                  <c:v>0.8</c:v>
                </c:pt>
                <c:pt idx="6">
                  <c:v>#N/A</c:v>
                </c:pt>
                <c:pt idx="7">
                  <c:v>0.68</c:v>
                </c:pt>
                <c:pt idx="8">
                  <c:v>#N/A</c:v>
                </c:pt>
                <c:pt idx="9">
                  <c:v>1.07</c:v>
                </c:pt>
              </c:numCache>
            </c:numRef>
          </c:val>
          <c:extLst>
            <c:ext xmlns:c16="http://schemas.microsoft.com/office/drawing/2014/chart" uri="{C3380CC4-5D6E-409C-BE32-E72D297353CC}">
              <c16:uniqueId val="{00000007-5432-4EBB-9B3A-1AC44CA74DC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3.77</c:v>
                </c:pt>
                <c:pt idx="2">
                  <c:v>#N/A</c:v>
                </c:pt>
                <c:pt idx="3">
                  <c:v>4.0999999999999996</c:v>
                </c:pt>
                <c:pt idx="4">
                  <c:v>#N/A</c:v>
                </c:pt>
                <c:pt idx="5">
                  <c:v>5.52</c:v>
                </c:pt>
                <c:pt idx="6">
                  <c:v>#N/A</c:v>
                </c:pt>
                <c:pt idx="7">
                  <c:v>4.4400000000000004</c:v>
                </c:pt>
                <c:pt idx="8">
                  <c:v>#N/A</c:v>
                </c:pt>
                <c:pt idx="9">
                  <c:v>4.17</c:v>
                </c:pt>
              </c:numCache>
            </c:numRef>
          </c:val>
          <c:extLst>
            <c:ext xmlns:c16="http://schemas.microsoft.com/office/drawing/2014/chart" uri="{C3380CC4-5D6E-409C-BE32-E72D297353CC}">
              <c16:uniqueId val="{00000008-5432-4EBB-9B3A-1AC44CA74D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c:v>
                </c:pt>
                <c:pt idx="2">
                  <c:v>#N/A</c:v>
                </c:pt>
                <c:pt idx="3">
                  <c:v>9.5399999999999991</c:v>
                </c:pt>
                <c:pt idx="4">
                  <c:v>#N/A</c:v>
                </c:pt>
                <c:pt idx="5">
                  <c:v>10.91</c:v>
                </c:pt>
                <c:pt idx="6">
                  <c:v>#N/A</c:v>
                </c:pt>
                <c:pt idx="7">
                  <c:v>11.92</c:v>
                </c:pt>
                <c:pt idx="8">
                  <c:v>#N/A</c:v>
                </c:pt>
                <c:pt idx="9">
                  <c:v>12.04</c:v>
                </c:pt>
              </c:numCache>
            </c:numRef>
          </c:val>
          <c:extLst>
            <c:ext xmlns:c16="http://schemas.microsoft.com/office/drawing/2014/chart" uri="{C3380CC4-5D6E-409C-BE32-E72D297353CC}">
              <c16:uniqueId val="{00000009-5432-4EBB-9B3A-1AC44CA74D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1359</c:v>
                </c:pt>
                <c:pt idx="5">
                  <c:v>1269</c:v>
                </c:pt>
                <c:pt idx="8">
                  <c:v>1223</c:v>
                </c:pt>
                <c:pt idx="11">
                  <c:v>1172</c:v>
                </c:pt>
                <c:pt idx="14">
                  <c:v>1114</c:v>
                </c:pt>
              </c:numCache>
            </c:numRef>
          </c:val>
          <c:extLst>
            <c:ext xmlns:c16="http://schemas.microsoft.com/office/drawing/2014/chart" uri="{C3380CC4-5D6E-409C-BE32-E72D297353CC}">
              <c16:uniqueId val="{00000000-638E-458E-8462-F2431AE9CE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8E-458E-8462-F2431AE9CE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61</c:v>
                </c:pt>
                <c:pt idx="3">
                  <c:v>44</c:v>
                </c:pt>
                <c:pt idx="6">
                  <c:v>42</c:v>
                </c:pt>
                <c:pt idx="9">
                  <c:v>39</c:v>
                </c:pt>
                <c:pt idx="12">
                  <c:v>41</c:v>
                </c:pt>
              </c:numCache>
            </c:numRef>
          </c:val>
          <c:extLst>
            <c:ext xmlns:c16="http://schemas.microsoft.com/office/drawing/2014/chart" uri="{C3380CC4-5D6E-409C-BE32-E72D297353CC}">
              <c16:uniqueId val="{00000002-638E-458E-8462-F2431AE9CE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c:v>
                </c:pt>
                <c:pt idx="3">
                  <c:v>25</c:v>
                </c:pt>
                <c:pt idx="6">
                  <c:v>23</c:v>
                </c:pt>
                <c:pt idx="9">
                  <c:v>20</c:v>
                </c:pt>
                <c:pt idx="12">
                  <c:v>21</c:v>
                </c:pt>
              </c:numCache>
            </c:numRef>
          </c:val>
          <c:extLst>
            <c:ext xmlns:c16="http://schemas.microsoft.com/office/drawing/2014/chart" uri="{C3380CC4-5D6E-409C-BE32-E72D297353CC}">
              <c16:uniqueId val="{00000003-638E-458E-8462-F2431AE9CE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547</c:v>
                </c:pt>
                <c:pt idx="3">
                  <c:v>526</c:v>
                </c:pt>
                <c:pt idx="6">
                  <c:v>501</c:v>
                </c:pt>
                <c:pt idx="9">
                  <c:v>558</c:v>
                </c:pt>
                <c:pt idx="12">
                  <c:v>510</c:v>
                </c:pt>
              </c:numCache>
            </c:numRef>
          </c:val>
          <c:extLst>
            <c:ext xmlns:c16="http://schemas.microsoft.com/office/drawing/2014/chart" uri="{C3380CC4-5D6E-409C-BE32-E72D297353CC}">
              <c16:uniqueId val="{00000004-638E-458E-8462-F2431AE9CE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8E-458E-8462-F2431AE9CE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8E-458E-8462-F2431AE9CE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1281</c:v>
                </c:pt>
                <c:pt idx="3">
                  <c:v>1188</c:v>
                </c:pt>
                <c:pt idx="6">
                  <c:v>1118</c:v>
                </c:pt>
                <c:pt idx="9">
                  <c:v>1086</c:v>
                </c:pt>
                <c:pt idx="12">
                  <c:v>1074</c:v>
                </c:pt>
              </c:numCache>
            </c:numRef>
          </c:val>
          <c:extLst>
            <c:ext xmlns:c16="http://schemas.microsoft.com/office/drawing/2014/chart" uri="{C3380CC4-5D6E-409C-BE32-E72D297353CC}">
              <c16:uniqueId val="{00000007-638E-458E-8462-F2431AE9CE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563</c:v>
                </c:pt>
                <c:pt idx="2">
                  <c:v>#N/A</c:v>
                </c:pt>
                <c:pt idx="3">
                  <c:v>#N/A</c:v>
                </c:pt>
                <c:pt idx="4">
                  <c:v>514</c:v>
                </c:pt>
                <c:pt idx="5">
                  <c:v>#N/A</c:v>
                </c:pt>
                <c:pt idx="6">
                  <c:v>#N/A</c:v>
                </c:pt>
                <c:pt idx="7">
                  <c:v>461</c:v>
                </c:pt>
                <c:pt idx="8">
                  <c:v>#N/A</c:v>
                </c:pt>
                <c:pt idx="9">
                  <c:v>#N/A</c:v>
                </c:pt>
                <c:pt idx="10">
                  <c:v>531</c:v>
                </c:pt>
                <c:pt idx="11">
                  <c:v>#N/A</c:v>
                </c:pt>
                <c:pt idx="12">
                  <c:v>#N/A</c:v>
                </c:pt>
                <c:pt idx="13">
                  <c:v>532</c:v>
                </c:pt>
                <c:pt idx="14">
                  <c:v>#N/A</c:v>
                </c:pt>
              </c:numCache>
            </c:numRef>
          </c:val>
          <c:smooth val="0"/>
          <c:extLst>
            <c:ext xmlns:c16="http://schemas.microsoft.com/office/drawing/2014/chart" uri="{C3380CC4-5D6E-409C-BE32-E72D297353CC}">
              <c16:uniqueId val="{00000008-638E-458E-8462-F2431AE9CE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10711</c:v>
                </c:pt>
                <c:pt idx="5">
                  <c:v>10103</c:v>
                </c:pt>
                <c:pt idx="8">
                  <c:v>9856</c:v>
                </c:pt>
                <c:pt idx="11">
                  <c:v>10120</c:v>
                </c:pt>
                <c:pt idx="14">
                  <c:v>10539</c:v>
                </c:pt>
              </c:numCache>
            </c:numRef>
          </c:val>
          <c:extLst>
            <c:ext xmlns:c16="http://schemas.microsoft.com/office/drawing/2014/chart" uri="{C3380CC4-5D6E-409C-BE32-E72D297353CC}">
              <c16:uniqueId val="{00000000-A5DF-4B74-8C1F-6DE0193571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2089</c:v>
                </c:pt>
                <c:pt idx="5">
                  <c:v>1913</c:v>
                </c:pt>
                <c:pt idx="8">
                  <c:v>1774</c:v>
                </c:pt>
                <c:pt idx="11">
                  <c:v>1591</c:v>
                </c:pt>
                <c:pt idx="14">
                  <c:v>1568</c:v>
                </c:pt>
              </c:numCache>
            </c:numRef>
          </c:val>
          <c:extLst>
            <c:ext xmlns:c16="http://schemas.microsoft.com/office/drawing/2014/chart" uri="{C3380CC4-5D6E-409C-BE32-E72D297353CC}">
              <c16:uniqueId val="{00000001-A5DF-4B74-8C1F-6DE0193571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4049</c:v>
                </c:pt>
                <c:pt idx="5">
                  <c:v>4625</c:v>
                </c:pt>
                <c:pt idx="8">
                  <c:v>4874</c:v>
                </c:pt>
                <c:pt idx="11">
                  <c:v>5191</c:v>
                </c:pt>
                <c:pt idx="14">
                  <c:v>5371</c:v>
                </c:pt>
              </c:numCache>
            </c:numRef>
          </c:val>
          <c:extLst>
            <c:ext xmlns:c16="http://schemas.microsoft.com/office/drawing/2014/chart" uri="{C3380CC4-5D6E-409C-BE32-E72D297353CC}">
              <c16:uniqueId val="{00000002-A5DF-4B74-8C1F-6DE0193571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DF-4B74-8C1F-6DE0193571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DF-4B74-8C1F-6DE0193571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DF-4B74-8C1F-6DE0193571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1305</c:v>
                </c:pt>
                <c:pt idx="3">
                  <c:v>1214</c:v>
                </c:pt>
                <c:pt idx="6">
                  <c:v>1180</c:v>
                </c:pt>
                <c:pt idx="9">
                  <c:v>1174</c:v>
                </c:pt>
                <c:pt idx="12">
                  <c:v>873</c:v>
                </c:pt>
              </c:numCache>
            </c:numRef>
          </c:val>
          <c:extLst>
            <c:ext xmlns:c16="http://schemas.microsoft.com/office/drawing/2014/chart" uri="{C3380CC4-5D6E-409C-BE32-E72D297353CC}">
              <c16:uniqueId val="{00000006-A5DF-4B74-8C1F-6DE0193571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129</c:v>
                </c:pt>
                <c:pt idx="3">
                  <c:v>105</c:v>
                </c:pt>
                <c:pt idx="6">
                  <c:v>85</c:v>
                </c:pt>
                <c:pt idx="9">
                  <c:v>74</c:v>
                </c:pt>
                <c:pt idx="12">
                  <c:v>134</c:v>
                </c:pt>
              </c:numCache>
            </c:numRef>
          </c:val>
          <c:extLst>
            <c:ext xmlns:c16="http://schemas.microsoft.com/office/drawing/2014/chart" uri="{C3380CC4-5D6E-409C-BE32-E72D297353CC}">
              <c16:uniqueId val="{00000007-A5DF-4B74-8C1F-6DE0193571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5799</c:v>
                </c:pt>
                <c:pt idx="3">
                  <c:v>5689</c:v>
                </c:pt>
                <c:pt idx="6">
                  <c:v>5576</c:v>
                </c:pt>
                <c:pt idx="9">
                  <c:v>5192</c:v>
                </c:pt>
                <c:pt idx="12">
                  <c:v>4914</c:v>
                </c:pt>
              </c:numCache>
            </c:numRef>
          </c:val>
          <c:extLst>
            <c:ext xmlns:c16="http://schemas.microsoft.com/office/drawing/2014/chart" uri="{C3380CC4-5D6E-409C-BE32-E72D297353CC}">
              <c16:uniqueId val="{00000008-A5DF-4B74-8C1F-6DE0193571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237</c:v>
                </c:pt>
                <c:pt idx="3">
                  <c:v>200</c:v>
                </c:pt>
                <c:pt idx="6">
                  <c:v>161</c:v>
                </c:pt>
                <c:pt idx="9">
                  <c:v>124</c:v>
                </c:pt>
                <c:pt idx="12">
                  <c:v>90</c:v>
                </c:pt>
              </c:numCache>
            </c:numRef>
          </c:val>
          <c:extLst>
            <c:ext xmlns:c16="http://schemas.microsoft.com/office/drawing/2014/chart" uri="{C3380CC4-5D6E-409C-BE32-E72D297353CC}">
              <c16:uniqueId val="{00000009-A5DF-4B74-8C1F-6DE0193571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9466</c:v>
                </c:pt>
                <c:pt idx="3">
                  <c:v>9016</c:v>
                </c:pt>
                <c:pt idx="6">
                  <c:v>8706</c:v>
                </c:pt>
                <c:pt idx="9">
                  <c:v>9223</c:v>
                </c:pt>
                <c:pt idx="12">
                  <c:v>9230</c:v>
                </c:pt>
              </c:numCache>
            </c:numRef>
          </c:val>
          <c:extLst>
            <c:ext xmlns:c16="http://schemas.microsoft.com/office/drawing/2014/chart" uri="{C3380CC4-5D6E-409C-BE32-E72D297353CC}">
              <c16:uniqueId val="{0000000A-A5DF-4B74-8C1F-6DE0193571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DF-4B74-8C1F-6DE0193571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1454</c:v>
                </c:pt>
                <c:pt idx="1">
                  <c:v>1456</c:v>
                </c:pt>
                <c:pt idx="2">
                  <c:v>1463</c:v>
                </c:pt>
              </c:numCache>
            </c:numRef>
          </c:val>
          <c:extLst>
            <c:ext xmlns:c16="http://schemas.microsoft.com/office/drawing/2014/chart" uri="{C3380CC4-5D6E-409C-BE32-E72D297353CC}">
              <c16:uniqueId val="{00000000-8983-42E6-9CFA-A0C837609D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313</c:v>
                </c:pt>
                <c:pt idx="1">
                  <c:v>339</c:v>
                </c:pt>
                <c:pt idx="2">
                  <c:v>446</c:v>
                </c:pt>
              </c:numCache>
            </c:numRef>
          </c:val>
          <c:extLst>
            <c:ext xmlns:c16="http://schemas.microsoft.com/office/drawing/2014/chart" uri="{C3380CC4-5D6E-409C-BE32-E72D297353CC}">
              <c16:uniqueId val="{00000001-8983-42E6-9CFA-A0C837609D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2820</c:v>
                </c:pt>
                <c:pt idx="1">
                  <c:v>3147</c:v>
                </c:pt>
                <c:pt idx="2">
                  <c:v>3176</c:v>
                </c:pt>
              </c:numCache>
            </c:numRef>
          </c:val>
          <c:extLst>
            <c:ext xmlns:c16="http://schemas.microsoft.com/office/drawing/2014/chart" uri="{C3380CC4-5D6E-409C-BE32-E72D297353CC}">
              <c16:uniqueId val="{00000002-8983-42E6-9CFA-A0C837609D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{3B5CF076-92BE-4F08-AEAE-72B484696F7F}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463-4B25-9457-56749A0818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{98F296B3-6321-45DB-AF4E-4859D5C95064}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63-4B25-9457-56749A0818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{E4CB711C-E74F-4EA6-B079-515004D21468}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63-4B25-9457-56749A0818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{E1E7DE9E-91F8-46D1-82F1-E34C0A65BAC3}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63-4B25-9457-56749A0818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{98DB2B43-A907-40AC-A64F-6C91FA4D68E1}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63-4B25-9457-56749A0818F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{8F1E8061-5924-4A83-9884-5FBFB2BA513D}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463-4B25-9457-56749A0818F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{A80F9BAD-765A-40F3-8F35-8C77E01D7C96}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463-4B25-9457-56749A0818F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{FA0F036D-222E-46AC-B2D5-03788F691900}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463-4B25-9457-56749A0818F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{552EEEE8-C093-445A-A577-3ADA2A1A6AC6}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463-4B25-9457-56749A0818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50.8</c:v>
                </c:pt>
                <c:pt idx="24">
                  <c:v>52.6</c:v>
                </c:pt>
                <c:pt idx="32">
                  <c:v>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63-4B25-9457-56749A0818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{A55D3D5A-D570-4A64-B8DE-154594E3BCD2}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463-4B25-9457-56749A0818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{186B5841-DDC1-4CB2-ADBC-CAD4CB38FC67}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63-4B25-9457-56749A0818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{B2AD5475-287E-4AFB-86F7-5AC5CB19F5D3}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63-4B25-9457-56749A0818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{CB72B1D0-DB47-4CA4-8D56-1214F8E45856}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63-4B25-9457-56749A0818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{B0D97358-48B4-4E17-814B-F8D833E59889}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63-4B25-9457-56749A0818F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{2D391912-5222-4FE9-A8C7-019B404ABB84}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463-4B25-9457-56749A0818F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{9ED76D87-1142-4E95-B8AC-BE78E33B67E8}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463-4B25-9457-56749A0818F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{6DDB9256-2717-452D-BA83-E4D8E1123389}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463-4B25-9457-56749A0818F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{1602CBD4-AC64-4B20-A467-F325F09E8C74}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463-4B25-9457-56749A0818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6463-4B25-9457-56749A0818F3}"/>
            </c:ext>
          </c:extLst>
        </c:ser>
        <c:dLbls>
          <c:showLegendKey val="0"/>
          <c:showVal val="1"/>
          <c:showCatName val="0"/>
          <c:showSerName val="0"/>
          <c:showPercent val="0"/>
          <c:showBubbleSize val="0"/>
        </c:dLbls>
        <c:axId val="46179840"/>
        <c:axId val="46181760"/>
      </c:scatterChart>
      <c:valAx>
        <c:axId val="46179840"/>
        <c:scaling>
          <c:orientation val="minMax"/>
          <c:max val="59.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{43D16B9C-CEFA-4528-AE97-D1A9BDA27EA1}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852-41DA-AC0A-326FFA1E49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{796A1AC2-7B5B-446E-B603-B7DFD22C791A}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52-41DA-AC0A-326FFA1E49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{07EFC527-A1CF-40AF-9F65-E9B3FCCCF8D1}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52-41DA-AC0A-326FFA1E49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{FF84129B-BD60-4148-8A49-AD2ABAA6478E}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52-41DA-AC0A-326FFA1E49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{10DF664D-6C36-4FE7-9E84-7A3726CA2ABF}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52-41DA-AC0A-326FFA1E49F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{0BEE60E2-26AF-461B-AEB5-391B878F4A10}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852-41DA-AC0A-326FFA1E49F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{8064F6FE-2A06-45E2-9C67-EE64167452B1}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852-41DA-AC0A-326FFA1E49F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{E0474FA6-E7FF-4BE0-B7C5-BEE6A4CDA2FE}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852-41DA-AC0A-326FFA1E49F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{4AEBBC22-5C0E-4D1A-91A2-0AE167BF9933}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852-41DA-AC0A-326FFA1E49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9.4</c:v>
                </c:pt>
                <c:pt idx="16">
                  <c:v>8.9</c:v>
                </c:pt>
                <c:pt idx="24">
                  <c:v>8.6999999999999993</c:v>
                </c:pt>
                <c:pt idx="32">
                  <c:v>8.8000000000000007</c:v>
                </c:pt>
              </c:numCache>
            </c:numRef>
          </c:xVal>
          <c:yVal>
            <c:numRef>
              <c:f>公会計指標分析・財政指標組合せ分析表!$BP$73:$DC$73</c:f>
              <c:numCache>
                <c:formatCode>#,##0.0;"▲ "#,##0.0</c:formatCode>
                <c:ptCount val="40"/>
                <c:pt idx="0">
                  <c:v>1.5</c:v>
                </c:pt>
              </c:numCache>
            </c:numRef>
          </c:yVal>
          <c:smooth val="0"/>
          <c:extLst>
            <c:ext xmlns:c16="http://schemas.microsoft.com/office/drawing/2014/chart" uri="{C3380CC4-5D6E-409C-BE32-E72D297353CC}">
              <c16:uniqueId val="{00000009-B852-41DA-AC0A-326FFA1E49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{4FEB9B71-1786-4FDE-82B1-41720008733E}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852-41DA-AC0A-326FFA1E49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{784BAB2B-703C-4518-8EA7-3CB684E1DC32}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52-41DA-AC0A-326FFA1E49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{B6A0BA63-E612-4EFD-B9E9-469D7D347BD0}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52-41DA-AC0A-326FFA1E49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{ADB739D1-35BB-4606-BA01-C63CCE6A7EEA}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52-41DA-AC0A-326FFA1E49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{96BAF944-DFF0-4A16-9E0A-A906AE70E9B4}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52-41DA-AC0A-326FFA1E49F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{D62B4798-AFA6-45A2-8D99-BBCC889963E8}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852-41DA-AC0A-326FFA1E49F4}"/>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{88A40634-0455-42AA-BE66-0CFE081A3439}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852-41DA-AC0A-326FFA1E49F4}"/>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{9FB465CC-70B4-4B58-BBD3-AE08B7B39C3D}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852-41DA-AC0A-326FFA1E49F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{E08CB5F7-E477-4811-AA1C-339C313DB048}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852-41DA-AC0A-326FFA1E49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B852-41DA-AC0A-326FFA1E49F4}"/>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19,578
19,499
438.41
10,799,034
10,726,852
72,182
6,688,056
9,229,595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長引く景気低迷による地方税の減や地方交付税の減などから、類似団体平均を下回っている。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２次美幌町財政運営計画」に基づき、持続可能な財政基盤の確立に向け、今後も引き続き徹底した経費の節減や事業の見直しを行い、効率的で効果的な行政運営を推進するとともに、歳入面でも新たな財源の確保に努め、税収などの適正な債権管理と未収入の抑制に努めるなど、収納向上の取組を一層推進し、歳入の確保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151695</xdr:rowOff>
    </xdr:from>
    <xdr:to>
      <xdr:col>23</xdr:col>
      <xdr:colOff>133350</xdr:colOff>
      <xdr:row>44</xdr:row>
      <xdr:rowOff>165100</xdr:rowOff>
    </xdr:to>
    <xdr:cxnSp macro="">
      <xdr:nvCxnSpPr>
        <xdr:cNvPr id="69" name="直線コネクタ 68"/>
        <xdr:cNvCxnSpPr/>
      </xdr:nvCxnSpPr>
      <xdr:spPr>
        <a:xfrm flipV="1">
          <a:off x="4114800" y="76954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7055</xdr:rowOff>
    </xdr:to>
    <xdr:cxnSp macro="">
      <xdr:nvCxnSpPr>
        <xdr:cNvPr id="72" name="直線コネクタ 71"/>
        <xdr:cNvCxnSpPr/>
      </xdr:nvCxnSpPr>
      <xdr:spPr>
        <a:xfrm flipV="1">
          <a:off x="3225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7055</xdr:rowOff>
    </xdr:from>
    <xdr:to>
      <xdr:col>15</xdr:col>
      <xdr:colOff>82550</xdr:colOff>
      <xdr:row>45</xdr:row>
      <xdr:rowOff>20461</xdr:rowOff>
    </xdr:to>
    <xdr:cxnSp macro="">
      <xdr:nvCxnSpPr>
        <xdr:cNvPr id="75" name="直線コネクタ 74"/>
        <xdr:cNvCxnSpPr/>
      </xdr:nvCxnSpPr>
      <xdr:spPr>
        <a:xfrm flipV="1">
          <a:off x="2336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20461</xdr:rowOff>
    </xdr:from>
    <xdr:to>
      <xdr:col>11</xdr:col>
      <xdr:colOff>31750</xdr:colOff>
      <xdr:row>45</xdr:row>
      <xdr:rowOff>20461</xdr:rowOff>
    </xdr:to>
    <xdr:cxnSp macro="">
      <xdr:nvCxnSpPr>
        <xdr:cNvPr id="78" name="直線コネクタ 77"/>
        <xdr:cNvCxnSpPr/>
      </xdr:nvCxnSpPr>
      <xdr:spPr>
        <a:xfrm>
          <a:off x="1447800" y="773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100895</xdr:rowOff>
    </xdr:from>
    <xdr:to>
      <xdr:col>23</xdr:col>
      <xdr:colOff>184150</xdr:colOff>
      <xdr:row>45</xdr:row>
      <xdr:rowOff>31045</xdr:rowOff>
    </xdr:to>
    <xdr:sp macro="" textlink="">
      <xdr:nvSpPr>
        <xdr:cNvPr id="88" name="楕円 87"/>
        <xdr:cNvSpPr/>
      </xdr:nvSpPr>
      <xdr:spPr>
        <a:xfrm>
          <a:off x="4902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72972</xdr:rowOff>
    </xdr:from>
    <xdr:ext cx="762000" cy="259045"/>
    <xdr:sp macro="" textlink="">
      <xdr:nvSpPr>
        <xdr:cNvPr id="89" name="財政力該当値テキスト"/>
        <xdr:cNvSpPr txBox="1"/>
      </xdr:nvSpPr>
      <xdr:spPr>
        <a:xfrm>
          <a:off x="5041900" y="761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127705</xdr:rowOff>
    </xdr:from>
    <xdr:to>
      <xdr:col>15</xdr:col>
      <xdr:colOff>133350</xdr:colOff>
      <xdr:row>45</xdr:row>
      <xdr:rowOff>57855</xdr:rowOff>
    </xdr:to>
    <xdr:sp macro="" textlink="">
      <xdr:nvSpPr>
        <xdr:cNvPr id="92" name="楕円 91"/>
        <xdr:cNvSpPr/>
      </xdr:nvSpPr>
      <xdr:spPr>
        <a:xfrm>
          <a:off x="3175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42632</xdr:rowOff>
    </xdr:from>
    <xdr:ext cx="762000" cy="259045"/>
    <xdr:sp macro="" textlink="">
      <xdr:nvSpPr>
        <xdr:cNvPr id="93" name="テキスト ボックス 92"/>
        <xdr:cNvSpPr txBox="1"/>
      </xdr:nvSpPr>
      <xdr:spPr>
        <a:xfrm>
          <a:off x="2844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141111</xdr:rowOff>
    </xdr:from>
    <xdr:to>
      <xdr:col>11</xdr:col>
      <xdr:colOff>82550</xdr:colOff>
      <xdr:row>45</xdr:row>
      <xdr:rowOff>71261</xdr:rowOff>
    </xdr:to>
    <xdr:sp macro="" textlink="">
      <xdr:nvSpPr>
        <xdr:cNvPr id="94" name="楕円 93"/>
        <xdr:cNvSpPr/>
      </xdr:nvSpPr>
      <xdr:spPr>
        <a:xfrm>
          <a:off x="2286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56038</xdr:rowOff>
    </xdr:from>
    <xdr:ext cx="762000" cy="259045"/>
    <xdr:sp macro="" textlink="">
      <xdr:nvSpPr>
        <xdr:cNvPr id="95" name="テキスト ボックス 94"/>
        <xdr:cNvSpPr txBox="1"/>
      </xdr:nvSpPr>
      <xdr:spPr>
        <a:xfrm>
          <a:off x="1955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141111</xdr:rowOff>
    </xdr:from>
    <xdr:to>
      <xdr:col>7</xdr:col>
      <xdr:colOff>31750</xdr:colOff>
      <xdr:row>45</xdr:row>
      <xdr:rowOff>71261</xdr:rowOff>
    </xdr:to>
    <xdr:sp macro="" textlink="">
      <xdr:nvSpPr>
        <xdr:cNvPr id="96" name="楕円 95"/>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56038</xdr:rowOff>
    </xdr:from>
    <xdr:ext cx="762000" cy="259045"/>
    <xdr:sp macro="" textlink="">
      <xdr:nvSpPr>
        <xdr:cNvPr id="97" name="テキスト ボックス 96"/>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近年、地方交付税の減や繰出金等の増により比率が増加傾向にある。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「第２次美幌町財政運営計画」に基づき、税収などの歳入の確保や徹底した経費の節減や事業の見直しを行い、持続可能な財政基盤の確立に努める。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146050</xdr:rowOff>
    </xdr:from>
    <xdr:to>
      <xdr:col>23</xdr:col>
      <xdr:colOff>133350</xdr:colOff>
      <xdr:row>67</xdr:row>
      <xdr:rowOff>113792</xdr:rowOff>
    </xdr:to>
    <xdr:cxnSp macro="">
      <xdr:nvCxnSpPr>
        <xdr:cNvPr id="125" name="直線コネクタ 124"/>
        <xdr:cNvCxnSpPr/>
      </xdr:nvCxnSpPr>
      <xdr:spPr>
        <a:xfrm flipV="1">
          <a:off x="4953000" y="104330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85869</xdr:rowOff>
    </xdr:from>
    <xdr:ext cx="762000" cy="259045"/>
    <xdr:sp macro="" textlink="">
      <xdr:nvSpPr>
        <xdr:cNvPr id="126" name="財政構造の弾力性最小値テキスト"/>
        <xdr:cNvSpPr txBox="1"/>
      </xdr:nvSpPr>
      <xdr:spPr>
        <a:xfrm>
          <a:off x="5041900" y="1157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113792</xdr:rowOff>
    </xdr:from>
    <xdr:to>
      <xdr:col>24</xdr:col>
      <xdr:colOff>12700</xdr:colOff>
      <xdr:row>67</xdr:row>
      <xdr:rowOff>113792</xdr:rowOff>
    </xdr:to>
    <xdr:cxnSp macro="">
      <xdr:nvCxnSpPr>
        <xdr:cNvPr id="127" name="直線コネクタ 126"/>
        <xdr:cNvCxnSpPr/>
      </xdr:nvCxnSpPr>
      <xdr:spPr>
        <a:xfrm>
          <a:off x="4864100" y="1160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28" name="財政構造の弾力性最大値テキスト"/>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29" name="直線コネクタ 128"/>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18034</xdr:rowOff>
    </xdr:from>
    <xdr:to>
      <xdr:col>23</xdr:col>
      <xdr:colOff>133350</xdr:colOff>
      <xdr:row>61</xdr:row>
      <xdr:rowOff>27686</xdr:rowOff>
    </xdr:to>
    <xdr:cxnSp macro="">
      <xdr:nvCxnSpPr>
        <xdr:cNvPr id="130" name="直線コネクタ 129"/>
        <xdr:cNvCxnSpPr/>
      </xdr:nvCxnSpPr>
      <xdr:spPr>
        <a:xfrm>
          <a:off x="4114800" y="104764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37863</xdr:rowOff>
    </xdr:from>
    <xdr:ext cx="762000" cy="259045"/>
    <xdr:sp macro="" textlink="">
      <xdr:nvSpPr>
        <xdr:cNvPr id="131" name="財政構造の弾力性平均値テキスト"/>
        <xdr:cNvSpPr txBox="1"/>
      </xdr:nvSpPr>
      <xdr:spPr>
        <a:xfrm>
          <a:off x="5041900" y="11010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32" name="フローチャート: 判断 131"/>
        <xdr:cNvSpPr/>
      </xdr:nvSpPr>
      <xdr:spPr>
        <a:xfrm>
          <a:off x="49022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61</xdr:row>
      <xdr:rowOff>18034</xdr:rowOff>
    </xdr:to>
    <xdr:cxnSp macro="">
      <xdr:nvCxnSpPr>
        <xdr:cNvPr id="133" name="直線コネクタ 132"/>
        <xdr:cNvCxnSpPr/>
      </xdr:nvCxnSpPr>
      <xdr:spPr>
        <a:xfrm>
          <a:off x="3225800" y="104475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46482</xdr:rowOff>
    </xdr:from>
    <xdr:to>
      <xdr:col>19</xdr:col>
      <xdr:colOff>184150</xdr:colOff>
      <xdr:row>64</xdr:row>
      <xdr:rowOff>148082</xdr:rowOff>
    </xdr:to>
    <xdr:sp macro="" textlink="">
      <xdr:nvSpPr>
        <xdr:cNvPr id="134" name="フローチャート: 判断 133"/>
        <xdr:cNvSpPr/>
      </xdr:nvSpPr>
      <xdr:spPr>
        <a:xfrm>
          <a:off x="4064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35" name="テキスト ボックス 134"/>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68834</xdr:rowOff>
    </xdr:from>
    <xdr:to>
      <xdr:col>15</xdr:col>
      <xdr:colOff>82550</xdr:colOff>
      <xdr:row>60</xdr:row>
      <xdr:rowOff>160528</xdr:rowOff>
    </xdr:to>
    <xdr:cxnSp macro="">
      <xdr:nvCxnSpPr>
        <xdr:cNvPr id="136" name="直線コネクタ 135"/>
        <xdr:cNvCxnSpPr/>
      </xdr:nvCxnSpPr>
      <xdr:spPr>
        <a:xfrm>
          <a:off x="2336800" y="1035583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7" name="フローチャート: 判断 136"/>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38" name="テキスト ボックス 137"/>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68834</xdr:rowOff>
    </xdr:from>
    <xdr:to>
      <xdr:col>11</xdr:col>
      <xdr:colOff>31750</xdr:colOff>
      <xdr:row>60</xdr:row>
      <xdr:rowOff>165354</xdr:rowOff>
    </xdr:to>
    <xdr:cxnSp macro="">
      <xdr:nvCxnSpPr>
        <xdr:cNvPr id="139" name="直線コネクタ 138"/>
        <xdr:cNvCxnSpPr/>
      </xdr:nvCxnSpPr>
      <xdr:spPr>
        <a:xfrm flipV="1">
          <a:off x="1447800" y="103558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40" name="フローチャート: 判断 139"/>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1" name="テキスト ボックス 140"/>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148336</xdr:rowOff>
    </xdr:from>
    <xdr:to>
      <xdr:col>23</xdr:col>
      <xdr:colOff>184150</xdr:colOff>
      <xdr:row>61</xdr:row>
      <xdr:rowOff>78486</xdr:rowOff>
    </xdr:to>
    <xdr:sp macro="" textlink="">
      <xdr:nvSpPr>
        <xdr:cNvPr id="149" name="楕円 148"/>
        <xdr:cNvSpPr/>
      </xdr:nvSpPr>
      <xdr:spPr>
        <a:xfrm>
          <a:off x="4902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69613</xdr:rowOff>
    </xdr:from>
    <xdr:ext cx="762000" cy="259045"/>
    <xdr:sp macro="" textlink="">
      <xdr:nvSpPr>
        <xdr:cNvPr id="150" name="財政構造の弾力性該当値テキスト"/>
        <xdr:cNvSpPr txBox="1"/>
      </xdr:nvSpPr>
      <xdr:spPr>
        <a:xfrm>
          <a:off x="5041900" y="1035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138684</xdr:rowOff>
    </xdr:from>
    <xdr:to>
      <xdr:col>19</xdr:col>
      <xdr:colOff>184150</xdr:colOff>
      <xdr:row>61</xdr:row>
      <xdr:rowOff>68834</xdr:rowOff>
    </xdr:to>
    <xdr:sp macro="" textlink="">
      <xdr:nvSpPr>
        <xdr:cNvPr id="151" name="楕円 150"/>
        <xdr:cNvSpPr/>
      </xdr:nvSpPr>
      <xdr:spPr>
        <a:xfrm>
          <a:off x="4064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79011</xdr:rowOff>
    </xdr:from>
    <xdr:ext cx="736600" cy="259045"/>
    <xdr:sp macro="" textlink="">
      <xdr:nvSpPr>
        <xdr:cNvPr id="152" name="テキスト ボックス 151"/>
        <xdr:cNvSpPr txBox="1"/>
      </xdr:nvSpPr>
      <xdr:spPr>
        <a:xfrm>
          <a:off x="3733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109728</xdr:rowOff>
    </xdr:from>
    <xdr:to>
      <xdr:col>15</xdr:col>
      <xdr:colOff>133350</xdr:colOff>
      <xdr:row>61</xdr:row>
      <xdr:rowOff>39878</xdr:rowOff>
    </xdr:to>
    <xdr:sp macro="" textlink="">
      <xdr:nvSpPr>
        <xdr:cNvPr id="153" name="楕円 152"/>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50055</xdr:rowOff>
    </xdr:from>
    <xdr:ext cx="762000" cy="259045"/>
    <xdr:sp macro="" textlink="">
      <xdr:nvSpPr>
        <xdr:cNvPr id="154" name="テキスト ボックス 153"/>
        <xdr:cNvSpPr txBox="1"/>
      </xdr:nvSpPr>
      <xdr:spPr>
        <a:xfrm>
          <a:off x="2844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18034</xdr:rowOff>
    </xdr:from>
    <xdr:to>
      <xdr:col>11</xdr:col>
      <xdr:colOff>82550</xdr:colOff>
      <xdr:row>60</xdr:row>
      <xdr:rowOff>119634</xdr:rowOff>
    </xdr:to>
    <xdr:sp macro="" textlink="">
      <xdr:nvSpPr>
        <xdr:cNvPr id="155" name="楕円 154"/>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129811</xdr:rowOff>
    </xdr:from>
    <xdr:ext cx="762000" cy="259045"/>
    <xdr:sp macro="" textlink="">
      <xdr:nvSpPr>
        <xdr:cNvPr id="156" name="テキスト ボックス 155"/>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57" name="楕円 156"/>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58" name="テキスト ボックス 157"/>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類似団体平均を上回っているが、広大な行政面積や冬期間の除雪経費の支出等の地理的要因も影響していると思われる。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今後、公共施設の更新や道路・橋梁の維持補修費の増加が見込まれることから、「公共施設等総合管理計画」に基づいた施設の複合化や統廃合も推進しながら経費の抑制に努める。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90" name="直線コネクタ 189"/>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91"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2" name="直線コネクタ 191"/>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3"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4" name="直線コネクタ 193"/>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81497</xdr:rowOff>
    </xdr:from>
    <xdr:to>
      <xdr:col>23</xdr:col>
      <xdr:colOff>133350</xdr:colOff>
      <xdr:row>81</xdr:row>
      <xdr:rowOff>95455</xdr:rowOff>
    </xdr:to>
    <xdr:cxnSp macro="">
      <xdr:nvCxnSpPr>
        <xdr:cNvPr id="195" name="直線コネクタ 194"/>
        <xdr:cNvCxnSpPr/>
      </xdr:nvCxnSpPr>
      <xdr:spPr>
        <a:xfrm>
          <a:off x="4114800" y="13968947"/>
          <a:ext cx="838200" cy="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6"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7" name="フローチャート: 判断 196"/>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81497</xdr:rowOff>
    </xdr:from>
    <xdr:to>
      <xdr:col>19</xdr:col>
      <xdr:colOff>133350</xdr:colOff>
      <xdr:row>81</xdr:row>
      <xdr:rowOff>94475</xdr:rowOff>
    </xdr:to>
    <xdr:cxnSp macro="">
      <xdr:nvCxnSpPr>
        <xdr:cNvPr id="198" name="直線コネクタ 197"/>
        <xdr:cNvCxnSpPr/>
      </xdr:nvCxnSpPr>
      <xdr:spPr>
        <a:xfrm flipV="1">
          <a:off x="3225800" y="13968947"/>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9" name="フローチャート: 判断 198"/>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200" name="テキスト ボックス 199"/>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69955</xdr:rowOff>
    </xdr:from>
    <xdr:to>
      <xdr:col>15</xdr:col>
      <xdr:colOff>82550</xdr:colOff>
      <xdr:row>81</xdr:row>
      <xdr:rowOff>94475</xdr:rowOff>
    </xdr:to>
    <xdr:cxnSp macro="">
      <xdr:nvCxnSpPr>
        <xdr:cNvPr id="201" name="直線コネクタ 200"/>
        <xdr:cNvCxnSpPr/>
      </xdr:nvCxnSpPr>
      <xdr:spPr>
        <a:xfrm>
          <a:off x="2336800" y="13957405"/>
          <a:ext cx="889000" cy="2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2" name="フローチャート: 判断 201"/>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3" name="テキスト ボックス 202"/>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58838</xdr:rowOff>
    </xdr:from>
    <xdr:to>
      <xdr:col>11</xdr:col>
      <xdr:colOff>31750</xdr:colOff>
      <xdr:row>81</xdr:row>
      <xdr:rowOff>69955</xdr:rowOff>
    </xdr:to>
    <xdr:cxnSp macro="">
      <xdr:nvCxnSpPr>
        <xdr:cNvPr id="204" name="直線コネクタ 203"/>
        <xdr:cNvCxnSpPr/>
      </xdr:nvCxnSpPr>
      <xdr:spPr>
        <a:xfrm>
          <a:off x="1447800" y="13946288"/>
          <a:ext cx="889000" cy="1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5" name="フローチャート: 判断 204"/>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6" name="テキスト ボックス 205"/>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7" name="フローチャート: 判断 206"/>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8" name="テキスト ボックス 207"/>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44655</xdr:rowOff>
    </xdr:from>
    <xdr:to>
      <xdr:col>23</xdr:col>
      <xdr:colOff>184150</xdr:colOff>
      <xdr:row>81</xdr:row>
      <xdr:rowOff>146255</xdr:rowOff>
    </xdr:to>
    <xdr:sp macro="" textlink="">
      <xdr:nvSpPr>
        <xdr:cNvPr id="214" name="楕円 213"/>
        <xdr:cNvSpPr/>
      </xdr:nvSpPr>
      <xdr:spPr>
        <a:xfrm>
          <a:off x="4902200" y="139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16732</xdr:rowOff>
    </xdr:from>
    <xdr:ext cx="762000" cy="259045"/>
    <xdr:sp macro="" textlink="">
      <xdr:nvSpPr>
        <xdr:cNvPr id="215" name="人件費・物件費等の状況該当値テキスト"/>
        <xdr:cNvSpPr txBox="1"/>
      </xdr:nvSpPr>
      <xdr:spPr>
        <a:xfrm>
          <a:off x="5041900" y="139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30697</xdr:rowOff>
    </xdr:from>
    <xdr:to>
      <xdr:col>19</xdr:col>
      <xdr:colOff>184150</xdr:colOff>
      <xdr:row>81</xdr:row>
      <xdr:rowOff>132297</xdr:rowOff>
    </xdr:to>
    <xdr:sp macro="" textlink="">
      <xdr:nvSpPr>
        <xdr:cNvPr id="216" name="楕円 215"/>
        <xdr:cNvSpPr/>
      </xdr:nvSpPr>
      <xdr:spPr>
        <a:xfrm>
          <a:off x="4064000" y="139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117074</xdr:rowOff>
    </xdr:from>
    <xdr:ext cx="736600" cy="259045"/>
    <xdr:sp macro="" textlink="">
      <xdr:nvSpPr>
        <xdr:cNvPr id="217" name="テキスト ボックス 216"/>
        <xdr:cNvSpPr txBox="1"/>
      </xdr:nvSpPr>
      <xdr:spPr>
        <a:xfrm>
          <a:off x="3733800" y="1400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43675</xdr:rowOff>
    </xdr:from>
    <xdr:to>
      <xdr:col>15</xdr:col>
      <xdr:colOff>133350</xdr:colOff>
      <xdr:row>81</xdr:row>
      <xdr:rowOff>145275</xdr:rowOff>
    </xdr:to>
    <xdr:sp macro="" textlink="">
      <xdr:nvSpPr>
        <xdr:cNvPr id="218" name="楕円 217"/>
        <xdr:cNvSpPr/>
      </xdr:nvSpPr>
      <xdr:spPr>
        <a:xfrm>
          <a:off x="3175000" y="139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130052</xdr:rowOff>
    </xdr:from>
    <xdr:ext cx="762000" cy="259045"/>
    <xdr:sp macro="" textlink="">
      <xdr:nvSpPr>
        <xdr:cNvPr id="219" name="テキスト ボックス 218"/>
        <xdr:cNvSpPr txBox="1"/>
      </xdr:nvSpPr>
      <xdr:spPr>
        <a:xfrm>
          <a:off x="2844800" y="1401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19155</xdr:rowOff>
    </xdr:from>
    <xdr:to>
      <xdr:col>11</xdr:col>
      <xdr:colOff>82550</xdr:colOff>
      <xdr:row>81</xdr:row>
      <xdr:rowOff>120755</xdr:rowOff>
    </xdr:to>
    <xdr:sp macro="" textlink="">
      <xdr:nvSpPr>
        <xdr:cNvPr id="220" name="楕円 219"/>
        <xdr:cNvSpPr/>
      </xdr:nvSpPr>
      <xdr:spPr>
        <a:xfrm>
          <a:off x="2286000" y="139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105532</xdr:rowOff>
    </xdr:from>
    <xdr:ext cx="762000" cy="259045"/>
    <xdr:sp macro="" textlink="">
      <xdr:nvSpPr>
        <xdr:cNvPr id="221" name="テキスト ボックス 220"/>
        <xdr:cNvSpPr txBox="1"/>
      </xdr:nvSpPr>
      <xdr:spPr>
        <a:xfrm>
          <a:off x="1955800" y="1399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8038</xdr:rowOff>
    </xdr:from>
    <xdr:to>
      <xdr:col>7</xdr:col>
      <xdr:colOff>31750</xdr:colOff>
      <xdr:row>81</xdr:row>
      <xdr:rowOff>109638</xdr:rowOff>
    </xdr:to>
    <xdr:sp macro="" textlink="">
      <xdr:nvSpPr>
        <xdr:cNvPr id="222" name="楕円 221"/>
        <xdr:cNvSpPr/>
      </xdr:nvSpPr>
      <xdr:spPr>
        <a:xfrm>
          <a:off x="1397000" y="138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94415</xdr:rowOff>
    </xdr:from>
    <xdr:ext cx="762000" cy="259045"/>
    <xdr:sp macro="" textlink="">
      <xdr:nvSpPr>
        <xdr:cNvPr id="223" name="テキスト ボックス 222"/>
        <xdr:cNvSpPr txBox="1"/>
      </xdr:nvSpPr>
      <xdr:spPr>
        <a:xfrm>
          <a:off x="1066800" y="1398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類似団体平均を下回っている状況にあり、国の見直しの状況も踏まえ、引き続き給与の適正化に努める。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2" name="直線コネクタ 251"/>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3"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4" name="直線コネクタ 253"/>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85372</xdr:rowOff>
    </xdr:to>
    <xdr:cxnSp macro="">
      <xdr:nvCxnSpPr>
        <xdr:cNvPr id="257" name="直線コネクタ 256"/>
        <xdr:cNvCxnSpPr/>
      </xdr:nvCxnSpPr>
      <xdr:spPr>
        <a:xfrm>
          <a:off x="16179800" y="1465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8"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9" name="フローチャート: 判断 258"/>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86</xdr:row>
      <xdr:rowOff>61384</xdr:rowOff>
    </xdr:to>
    <xdr:cxnSp macro="">
      <xdr:nvCxnSpPr>
        <xdr:cNvPr id="260" name="直線コネクタ 259"/>
        <xdr:cNvCxnSpPr/>
      </xdr:nvCxnSpPr>
      <xdr:spPr>
        <a:xfrm flipV="1">
          <a:off x="15290800" y="146586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61384</xdr:rowOff>
    </xdr:to>
    <xdr:cxnSp macro="">
      <xdr:nvCxnSpPr>
        <xdr:cNvPr id="263" name="直線コネクタ 262"/>
        <xdr:cNvCxnSpPr/>
      </xdr:nvCxnSpPr>
      <xdr:spPr>
        <a:xfrm>
          <a:off x="14401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4" name="フローチャート: 判断 263"/>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5" name="テキスト ボックス 264"/>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61384</xdr:rowOff>
    </xdr:to>
    <xdr:cxnSp macro="">
      <xdr:nvCxnSpPr>
        <xdr:cNvPr id="266" name="直線コネクタ 265"/>
        <xdr:cNvCxnSpPr/>
      </xdr:nvCxnSpPr>
      <xdr:spPr>
        <a:xfrm>
          <a:off x="13512800" y="147524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9" name="フローチャート: 判断 268"/>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70" name="テキスト ボックス 269"/>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6" name="楕円 275"/>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7" name="給与水準   （国との比較）該当値テキスト"/>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8" name="楕円 277"/>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79" name="テキスト ボックス 278"/>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1" name="テキスト ボックス 280"/>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2" name="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3" name="テキスト ボックス 282"/>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4" name="楕円 283"/>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5" name="テキスト ボックス 284"/>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定員管理の適正化に配慮しているものの、数値は増加傾向となっており、類似団体平均を上回っている状況にある。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新たな行政需要に対する人員の適正配置、外部委託の推進、組織機構改革などにより、住民サービスの低下を招かないことを基本に職員数の適正管理に努める。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7" name="直線コネクタ 316"/>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8"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9" name="直線コネクタ 318"/>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73751</xdr:rowOff>
    </xdr:from>
    <xdr:to>
      <xdr:col>81</xdr:col>
      <xdr:colOff>44450</xdr:colOff>
      <xdr:row>62</xdr:row>
      <xdr:rowOff>101328</xdr:rowOff>
    </xdr:to>
    <xdr:cxnSp macro="">
      <xdr:nvCxnSpPr>
        <xdr:cNvPr id="322" name="直線コネクタ 321"/>
        <xdr:cNvCxnSpPr/>
      </xdr:nvCxnSpPr>
      <xdr:spPr>
        <a:xfrm>
          <a:off x="16179800" y="10703651"/>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3"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4" name="フローチャート: 判断 323"/>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35832</xdr:rowOff>
    </xdr:from>
    <xdr:to>
      <xdr:col>77</xdr:col>
      <xdr:colOff>44450</xdr:colOff>
      <xdr:row>62</xdr:row>
      <xdr:rowOff>73751</xdr:rowOff>
    </xdr:to>
    <xdr:cxnSp macro="">
      <xdr:nvCxnSpPr>
        <xdr:cNvPr id="325" name="直線コネクタ 324"/>
        <xdr:cNvCxnSpPr/>
      </xdr:nvCxnSpPr>
      <xdr:spPr>
        <a:xfrm>
          <a:off x="15290800" y="1066573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6" name="フローチャート: 判断 325"/>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7" name="テキスト ボックス 326"/>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35832</xdr:rowOff>
    </xdr:from>
    <xdr:to>
      <xdr:col>72</xdr:col>
      <xdr:colOff>203200</xdr:colOff>
      <xdr:row>62</xdr:row>
      <xdr:rowOff>66856</xdr:rowOff>
    </xdr:to>
    <xdr:cxnSp macro="">
      <xdr:nvCxnSpPr>
        <xdr:cNvPr id="328" name="直線コネクタ 327"/>
        <xdr:cNvCxnSpPr/>
      </xdr:nvCxnSpPr>
      <xdr:spPr>
        <a:xfrm flipV="1">
          <a:off x="14401800" y="1066573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9" name="フローチャート: 判断 328"/>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30" name="テキスト ボックス 329"/>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18597</xdr:rowOff>
    </xdr:from>
    <xdr:to>
      <xdr:col>68</xdr:col>
      <xdr:colOff>152400</xdr:colOff>
      <xdr:row>62</xdr:row>
      <xdr:rowOff>66856</xdr:rowOff>
    </xdr:to>
    <xdr:cxnSp macro="">
      <xdr:nvCxnSpPr>
        <xdr:cNvPr id="331" name="直線コネクタ 330"/>
        <xdr:cNvCxnSpPr/>
      </xdr:nvCxnSpPr>
      <xdr:spPr>
        <a:xfrm>
          <a:off x="13512800" y="1064849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2" name="フローチャート: 判断 331"/>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3" name="テキスト ボックス 332"/>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4" name="フローチャート: 判断 333"/>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5" name="テキスト ボックス 334"/>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50528</xdr:rowOff>
    </xdr:from>
    <xdr:to>
      <xdr:col>81</xdr:col>
      <xdr:colOff>95250</xdr:colOff>
      <xdr:row>62</xdr:row>
      <xdr:rowOff>152128</xdr:rowOff>
    </xdr:to>
    <xdr:sp macro="" textlink="">
      <xdr:nvSpPr>
        <xdr:cNvPr id="341" name="楕円 340"/>
        <xdr:cNvSpPr/>
      </xdr:nvSpPr>
      <xdr:spPr>
        <a:xfrm>
          <a:off x="16967200" y="10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22605</xdr:rowOff>
    </xdr:from>
    <xdr:ext cx="762000" cy="259045"/>
    <xdr:sp macro="" textlink="">
      <xdr:nvSpPr>
        <xdr:cNvPr id="342" name="定員管理の状況該当値テキスト"/>
        <xdr:cNvSpPr txBox="1"/>
      </xdr:nvSpPr>
      <xdr:spPr>
        <a:xfrm>
          <a:off x="17106900" y="106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22951</xdr:rowOff>
    </xdr:from>
    <xdr:to>
      <xdr:col>77</xdr:col>
      <xdr:colOff>95250</xdr:colOff>
      <xdr:row>62</xdr:row>
      <xdr:rowOff>124551</xdr:rowOff>
    </xdr:to>
    <xdr:sp macro="" textlink="">
      <xdr:nvSpPr>
        <xdr:cNvPr id="343" name="楕円 342"/>
        <xdr:cNvSpPr/>
      </xdr:nvSpPr>
      <xdr:spPr>
        <a:xfrm>
          <a:off x="16129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109328</xdr:rowOff>
    </xdr:from>
    <xdr:ext cx="736600" cy="259045"/>
    <xdr:sp macro="" textlink="">
      <xdr:nvSpPr>
        <xdr:cNvPr id="344" name="テキスト ボックス 343"/>
        <xdr:cNvSpPr txBox="1"/>
      </xdr:nvSpPr>
      <xdr:spPr>
        <a:xfrm>
          <a:off x="15798800" y="1073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156482</xdr:rowOff>
    </xdr:from>
    <xdr:to>
      <xdr:col>73</xdr:col>
      <xdr:colOff>44450</xdr:colOff>
      <xdr:row>62</xdr:row>
      <xdr:rowOff>86632</xdr:rowOff>
    </xdr:to>
    <xdr:sp macro="" textlink="">
      <xdr:nvSpPr>
        <xdr:cNvPr id="345" name="楕円 344"/>
        <xdr:cNvSpPr/>
      </xdr:nvSpPr>
      <xdr:spPr>
        <a:xfrm>
          <a:off x="15240000" y="106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71409</xdr:rowOff>
    </xdr:from>
    <xdr:ext cx="762000" cy="259045"/>
    <xdr:sp macro="" textlink="">
      <xdr:nvSpPr>
        <xdr:cNvPr id="346" name="テキスト ボックス 345"/>
        <xdr:cNvSpPr txBox="1"/>
      </xdr:nvSpPr>
      <xdr:spPr>
        <a:xfrm>
          <a:off x="14909800" y="1070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16056</xdr:rowOff>
    </xdr:from>
    <xdr:to>
      <xdr:col>68</xdr:col>
      <xdr:colOff>203200</xdr:colOff>
      <xdr:row>62</xdr:row>
      <xdr:rowOff>117656</xdr:rowOff>
    </xdr:to>
    <xdr:sp macro="" textlink="">
      <xdr:nvSpPr>
        <xdr:cNvPr id="347" name="楕円 346"/>
        <xdr:cNvSpPr/>
      </xdr:nvSpPr>
      <xdr:spPr>
        <a:xfrm>
          <a:off x="14351000" y="106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102433</xdr:rowOff>
    </xdr:from>
    <xdr:ext cx="762000" cy="259045"/>
    <xdr:sp macro="" textlink="">
      <xdr:nvSpPr>
        <xdr:cNvPr id="348" name="テキスト ボックス 347"/>
        <xdr:cNvSpPr txBox="1"/>
      </xdr:nvSpPr>
      <xdr:spPr>
        <a:xfrm>
          <a:off x="14020800" y="10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139247</xdr:rowOff>
    </xdr:from>
    <xdr:to>
      <xdr:col>64</xdr:col>
      <xdr:colOff>152400</xdr:colOff>
      <xdr:row>62</xdr:row>
      <xdr:rowOff>69397</xdr:rowOff>
    </xdr:to>
    <xdr:sp macro="" textlink="">
      <xdr:nvSpPr>
        <xdr:cNvPr id="349" name="楕円 348"/>
        <xdr:cNvSpPr/>
      </xdr:nvSpPr>
      <xdr:spPr>
        <a:xfrm>
          <a:off x="134620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54174</xdr:rowOff>
    </xdr:from>
    <xdr:ext cx="762000" cy="259045"/>
    <xdr:sp macro="" textlink="">
      <xdr:nvSpPr>
        <xdr:cNvPr id="350" name="テキスト ボックス 349"/>
        <xdr:cNvSpPr txBox="1"/>
      </xdr:nvSpPr>
      <xdr:spPr>
        <a:xfrm>
          <a:off x="13131800" y="1068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公的資金補償金免除繰上償還の実施等により、本年度においても、許可団体となる基準である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を大きく下回ることが出来たが、準元利償還金の増などにより、類似団体平均を上回っている状況にある。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今後においても、後年度の財政負担を考慮し、真に活用すべき事業であるか否かの見極めを適切に行い、持続可能な財政基盤の確保に努める。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7" name="直線コネクタ 376"/>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8"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9" name="直線コネクタ 378"/>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81026</xdr:rowOff>
    </xdr:to>
    <xdr:cxnSp macro="">
      <xdr:nvCxnSpPr>
        <xdr:cNvPr id="382" name="直線コネクタ 381"/>
        <xdr:cNvCxnSpPr/>
      </xdr:nvCxnSpPr>
      <xdr:spPr>
        <a:xfrm>
          <a:off x="16179800" y="71008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3"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4" name="フローチャート: 判断 383"/>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90678</xdr:rowOff>
    </xdr:to>
    <xdr:cxnSp macro="">
      <xdr:nvCxnSpPr>
        <xdr:cNvPr id="385" name="直線コネクタ 384"/>
        <xdr:cNvCxnSpPr/>
      </xdr:nvCxnSpPr>
      <xdr:spPr>
        <a:xfrm flipV="1">
          <a:off x="15290800" y="71008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6" name="フローチャート: 判断 385"/>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7" name="テキスト ボックス 386"/>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138938</xdr:rowOff>
    </xdr:to>
    <xdr:cxnSp macro="">
      <xdr:nvCxnSpPr>
        <xdr:cNvPr id="388" name="直線コネクタ 387"/>
        <xdr:cNvCxnSpPr/>
      </xdr:nvCxnSpPr>
      <xdr:spPr>
        <a:xfrm flipV="1">
          <a:off x="14401800" y="71201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9" name="フローチャート: 判断 388"/>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90" name="テキスト ボックス 389"/>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25400</xdr:rowOff>
    </xdr:to>
    <xdr:cxnSp macro="">
      <xdr:nvCxnSpPr>
        <xdr:cNvPr id="391" name="直線コネクタ 390"/>
        <xdr:cNvCxnSpPr/>
      </xdr:nvCxnSpPr>
      <xdr:spPr>
        <a:xfrm flipV="1">
          <a:off x="13512800" y="71683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2" name="フローチャート: 判断 391"/>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3" name="テキスト ボックス 392"/>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4" name="フローチャート: 判断 393"/>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5" name="テキスト ボックス 394"/>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401" name="楕円 400"/>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2"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3" name="楕円 402"/>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4" name="テキスト ボックス 403"/>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5" name="楕円 404"/>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6" name="テキスト ボックス 40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7" name="楕円 406"/>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8" name="テキスト ボックス 407"/>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9" name="楕円 408"/>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0" name="テキスト ボックス 409"/>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類似団体平均を大きく下回っている主な原因としては、充当可能な基金の増加があげられる。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今後は、公共施設の更新などで町債残高の増や基金残高の減が見込まれることから、優先度や緊急性を判断し、事業の選択と集中化を図るなど、将来を見据えた行財政運営に努める。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1" name="直線コネクタ 440"/>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2"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3" name="直線コネクタ 442"/>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6"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7" name="フローチャート: 判断 446"/>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0" name="フローチャート: 判断 449"/>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1" name="テキスト ボックス 450"/>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2" name="フローチャート: 判断 451"/>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3" name="テキスト ボックス 452"/>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4" name="フローチャート: 判断 453"/>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5" name="テキスト ボックス 454"/>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50800</xdr:rowOff>
    </xdr:from>
    <xdr:to>
      <xdr:col>64</xdr:col>
      <xdr:colOff>152400</xdr:colOff>
      <xdr:row>13</xdr:row>
      <xdr:rowOff>152400</xdr:rowOff>
    </xdr:to>
    <xdr:sp macro="" textlink="">
      <xdr:nvSpPr>
        <xdr:cNvPr id="461" name="楕円 460"/>
        <xdr:cNvSpPr/>
      </xdr:nvSpPr>
      <xdr:spPr>
        <a:xfrm>
          <a:off x="13462000" y="22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162577</xdr:rowOff>
    </xdr:from>
    <xdr:ext cx="762000" cy="259045"/>
    <xdr:sp macro="" textlink="">
      <xdr:nvSpPr>
        <xdr:cNvPr id="462" name="テキスト ボックス 461"/>
        <xdr:cNvSpPr txBox="1"/>
      </xdr:nvSpPr>
      <xdr:spPr>
        <a:xfrm>
          <a:off x="13131800" y="204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19,578
19,499
438.41
10,799,034
10,726,852
72,182
6,688,056
9,229,595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定員管理の適正化の推進により、類似団体平均を下回っている状況にある。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令和２年度からの会計年度任用職員制度の導入により、今後人件費の増加が見込まれることから、引き続き定員管理の適正化や外部委託の推進等により人件費全体の抑制に努める。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35</xdr:row>
      <xdr:rowOff>147574</xdr:rowOff>
    </xdr:to>
    <xdr:cxnSp macro="">
      <xdr:nvCxnSpPr>
        <xdr:cNvPr id="64" name="直線コネクタ 63"/>
        <xdr:cNvCxnSpPr/>
      </xdr:nvCxnSpPr>
      <xdr:spPr>
        <a:xfrm>
          <a:off x="3987800" y="61346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133858</xdr:rowOff>
    </xdr:to>
    <xdr:cxnSp macro="">
      <xdr:nvCxnSpPr>
        <xdr:cNvPr id="67" name="直線コネクタ 66"/>
        <xdr:cNvCxnSpPr/>
      </xdr:nvCxnSpPr>
      <xdr:spPr>
        <a:xfrm>
          <a:off x="3098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138430</xdr:rowOff>
    </xdr:to>
    <xdr:cxnSp macro="">
      <xdr:nvCxnSpPr>
        <xdr:cNvPr id="70" name="直線コネクタ 69"/>
        <xdr:cNvCxnSpPr/>
      </xdr:nvCxnSpPr>
      <xdr:spPr>
        <a:xfrm flipV="1">
          <a:off x="2209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138430</xdr:rowOff>
    </xdr:to>
    <xdr:cxnSp macro="">
      <xdr:nvCxnSpPr>
        <xdr:cNvPr id="73" name="直線コネクタ 72"/>
        <xdr:cNvCxnSpPr/>
      </xdr:nvCxnSpPr>
      <xdr:spPr>
        <a:xfrm>
          <a:off x="1320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「第２次美幌町財政運営計画」に基づき、ゼロベースの視点に立ち全ての事務事業を見直してきた結果、類似団体平均を下回っている。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今後も、内部管理経費の徹底した節減と効率的な執行のほか、公共施設の管理運営の見直しを進めていく。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69850</xdr:rowOff>
    </xdr:to>
    <xdr:cxnSp macro="">
      <xdr:nvCxnSpPr>
        <xdr:cNvPr id="125" name="直線コネクタ 124"/>
        <xdr:cNvCxnSpPr/>
      </xdr:nvCxnSpPr>
      <xdr:spPr>
        <a:xfrm flipV="1">
          <a:off x="15671800" y="2633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69850</xdr:rowOff>
    </xdr:to>
    <xdr:cxnSp macro="">
      <xdr:nvCxnSpPr>
        <xdr:cNvPr id="128" name="直線コネクタ 127"/>
        <xdr:cNvCxnSpPr/>
      </xdr:nvCxnSpPr>
      <xdr:spPr>
        <a:xfrm>
          <a:off x="14782800" y="263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62230</xdr:rowOff>
    </xdr:to>
    <xdr:cxnSp macro="">
      <xdr:nvCxnSpPr>
        <xdr:cNvPr id="131" name="直線コネクタ 130"/>
        <xdr:cNvCxnSpPr/>
      </xdr:nvCxnSpPr>
      <xdr:spPr>
        <a:xfrm>
          <a:off x="13893800" y="254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142240</xdr:rowOff>
    </xdr:from>
    <xdr:to>
      <xdr:col>69</xdr:col>
      <xdr:colOff>92075</xdr:colOff>
      <xdr:row>15</xdr:row>
      <xdr:rowOff>8890</xdr:rowOff>
    </xdr:to>
    <xdr:cxnSp macro="">
      <xdr:nvCxnSpPr>
        <xdr:cNvPr id="134" name="直線コネクタ 133"/>
        <xdr:cNvCxnSpPr/>
      </xdr:nvCxnSpPr>
      <xdr:spPr>
        <a:xfrm flipV="1">
          <a:off x="13004800" y="254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4" name="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6" name="楕円 145"/>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7" name="テキスト ボックス 146"/>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0" name="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2" name="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類似団体平均を下回っている要因は、給付事業全般の検証による所得制限の設定等が挙げられる。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今後、少子高齢化に伴う給付事業の見直しが見込まれるが、引き続き給付水準の適正化に努める。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133350</xdr:rowOff>
    </xdr:from>
    <xdr:to>
      <xdr:col>24</xdr:col>
      <xdr:colOff>25400</xdr:colOff>
      <xdr:row>54</xdr:row>
      <xdr:rowOff>0</xdr:rowOff>
    </xdr:to>
    <xdr:cxnSp macro="">
      <xdr:nvCxnSpPr>
        <xdr:cNvPr id="186" name="直線コネクタ 185"/>
        <xdr:cNvCxnSpPr/>
      </xdr:nvCxnSpPr>
      <xdr:spPr>
        <a:xfrm flipV="1">
          <a:off x="3987800" y="9220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54</xdr:row>
      <xdr:rowOff>0</xdr:rowOff>
    </xdr:to>
    <xdr:cxnSp macro="">
      <xdr:nvCxnSpPr>
        <xdr:cNvPr id="189" name="直線コネクタ 188"/>
        <xdr:cNvCxnSpPr/>
      </xdr:nvCxnSpPr>
      <xdr:spPr>
        <a:xfrm>
          <a:off x="3098800" y="922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53</xdr:row>
      <xdr:rowOff>133350</xdr:rowOff>
    </xdr:to>
    <xdr:cxnSp macro="">
      <xdr:nvCxnSpPr>
        <xdr:cNvPr id="192" name="直線コネクタ 191"/>
        <xdr:cNvCxnSpPr/>
      </xdr:nvCxnSpPr>
      <xdr:spPr>
        <a:xfrm>
          <a:off x="2209800" y="922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133350</xdr:rowOff>
    </xdr:to>
    <xdr:cxnSp macro="">
      <xdr:nvCxnSpPr>
        <xdr:cNvPr id="195" name="直線コネクタ 194"/>
        <xdr:cNvCxnSpPr/>
      </xdr:nvCxnSpPr>
      <xdr:spPr>
        <a:xfrm>
          <a:off x="1320800" y="919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82550</xdr:rowOff>
    </xdr:from>
    <xdr:to>
      <xdr:col>24</xdr:col>
      <xdr:colOff>76200</xdr:colOff>
      <xdr:row>54</xdr:row>
      <xdr:rowOff>12700</xdr:rowOff>
    </xdr:to>
    <xdr:sp macro="" textlink="">
      <xdr:nvSpPr>
        <xdr:cNvPr id="205" name="楕円 204"/>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6"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07" name="楕円 206"/>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08" name="テキスト ボックス 207"/>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82550</xdr:rowOff>
    </xdr:from>
    <xdr:to>
      <xdr:col>15</xdr:col>
      <xdr:colOff>149225</xdr:colOff>
      <xdr:row>54</xdr:row>
      <xdr:rowOff>12700</xdr:rowOff>
    </xdr:to>
    <xdr:sp macro="" textlink="">
      <xdr:nvSpPr>
        <xdr:cNvPr id="209" name="楕円 208"/>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22877</xdr:rowOff>
    </xdr:from>
    <xdr:ext cx="762000" cy="259045"/>
    <xdr:sp macro="" textlink="">
      <xdr:nvSpPr>
        <xdr:cNvPr id="210" name="テキスト ボックス 209"/>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11" name="楕円 210"/>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12" name="テキスト ボックス 211"/>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3" name="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維持補修費については、今後、公共施設の老朽化による支出増加が見込まれるため、「公共施設総合管理計画」に基づいた施設の統廃合も推進しながら経費の抑制を図り、施設の計画的な維持補修に努める。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繰出金については、近年増加傾向にあるため、今後も引き続き内部経費節減などによる健全化策を推進し、普通会計の負担の抑制に努める。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41275</xdr:rowOff>
    </xdr:to>
    <xdr:cxnSp macro="">
      <xdr:nvCxnSpPr>
        <xdr:cNvPr id="251" name="直線コネクタ 250"/>
        <xdr:cNvCxnSpPr/>
      </xdr:nvCxnSpPr>
      <xdr:spPr>
        <a:xfrm>
          <a:off x="15671800" y="9613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xdr:rowOff>
    </xdr:from>
    <xdr:to>
      <xdr:col>78</xdr:col>
      <xdr:colOff>69850</xdr:colOff>
      <xdr:row>56</xdr:row>
      <xdr:rowOff>12700</xdr:rowOff>
    </xdr:to>
    <xdr:cxnSp macro="">
      <xdr:nvCxnSpPr>
        <xdr:cNvPr id="254" name="直線コネクタ 253"/>
        <xdr:cNvCxnSpPr/>
      </xdr:nvCxnSpPr>
      <xdr:spPr>
        <a:xfrm>
          <a:off x="14782800" y="9604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56</xdr:row>
      <xdr:rowOff>3175</xdr:rowOff>
    </xdr:to>
    <xdr:cxnSp macro="">
      <xdr:nvCxnSpPr>
        <xdr:cNvPr id="257" name="直線コネクタ 256"/>
        <xdr:cNvCxnSpPr/>
      </xdr:nvCxnSpPr>
      <xdr:spPr>
        <a:xfrm>
          <a:off x="13893800" y="94805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79375</xdr:rowOff>
    </xdr:to>
    <xdr:cxnSp macro="">
      <xdr:nvCxnSpPr>
        <xdr:cNvPr id="260" name="直線コネクタ 259"/>
        <xdr:cNvCxnSpPr/>
      </xdr:nvCxnSpPr>
      <xdr:spPr>
        <a:xfrm flipV="1">
          <a:off x="13004800" y="9480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161925</xdr:rowOff>
    </xdr:from>
    <xdr:to>
      <xdr:col>82</xdr:col>
      <xdr:colOff>158750</xdr:colOff>
      <xdr:row>56</xdr:row>
      <xdr:rowOff>92075</xdr:rowOff>
    </xdr:to>
    <xdr:sp macro="" textlink="">
      <xdr:nvSpPr>
        <xdr:cNvPr id="270" name="楕円 269"/>
        <xdr:cNvSpPr/>
      </xdr:nvSpPr>
      <xdr:spPr>
        <a:xfrm>
          <a:off x="16459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7002</xdr:rowOff>
    </xdr:from>
    <xdr:ext cx="762000" cy="259045"/>
    <xdr:sp macro="" textlink="">
      <xdr:nvSpPr>
        <xdr:cNvPr id="271" name="その他該当値テキスト"/>
        <xdr:cNvSpPr txBox="1"/>
      </xdr:nvSpPr>
      <xdr:spPr>
        <a:xfrm>
          <a:off x="16598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123825</xdr:rowOff>
    </xdr:from>
    <xdr:to>
      <xdr:col>74</xdr:col>
      <xdr:colOff>31750</xdr:colOff>
      <xdr:row>56</xdr:row>
      <xdr:rowOff>53975</xdr:rowOff>
    </xdr:to>
    <xdr:sp macro="" textlink="">
      <xdr:nvSpPr>
        <xdr:cNvPr id="274" name="楕円 273"/>
        <xdr:cNvSpPr/>
      </xdr:nvSpPr>
      <xdr:spPr>
        <a:xfrm>
          <a:off x="14732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64152</xdr:rowOff>
    </xdr:from>
    <xdr:ext cx="762000" cy="259045"/>
    <xdr:sp macro="" textlink="">
      <xdr:nvSpPr>
        <xdr:cNvPr id="275" name="テキスト ボックス 274"/>
        <xdr:cNvSpPr txBox="1"/>
      </xdr:nvSpPr>
      <xdr:spPr>
        <a:xfrm>
          <a:off x="14401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76" name="楕円 275"/>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111777</xdr:rowOff>
    </xdr:from>
    <xdr:ext cx="762000" cy="259045"/>
    <xdr:sp macro="" textlink="">
      <xdr:nvSpPr>
        <xdr:cNvPr id="277" name="テキスト ボックス 276"/>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28575</xdr:rowOff>
    </xdr:from>
    <xdr:to>
      <xdr:col>65</xdr:col>
      <xdr:colOff>53975</xdr:colOff>
      <xdr:row>55</xdr:row>
      <xdr:rowOff>130175</xdr:rowOff>
    </xdr:to>
    <xdr:sp macro="" textlink="">
      <xdr:nvSpPr>
        <xdr:cNvPr id="278" name="楕円 277"/>
        <xdr:cNvSpPr/>
      </xdr:nvSpPr>
      <xdr:spPr>
        <a:xfrm>
          <a:off x="12954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140352</xdr:rowOff>
    </xdr:from>
    <xdr:ext cx="762000" cy="259045"/>
    <xdr:sp macro="" textlink="">
      <xdr:nvSpPr>
        <xdr:cNvPr id="279" name="テキスト ボックス 278"/>
        <xdr:cNvSpPr txBox="1"/>
      </xdr:nvSpPr>
      <xdr:spPr>
        <a:xfrm>
          <a:off x="12623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金、負担金の再点検・再評価を実施してきたことにより、類似団体の平均を若干下回っているが、近年は増加傾向にあるため、今後においても、引き続き交付基準の明確化や事業効果の検証を進めるなど、適正化策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113284</xdr:rowOff>
    </xdr:to>
    <xdr:cxnSp macro="">
      <xdr:nvCxnSpPr>
        <xdr:cNvPr id="309" name="直線コネクタ 308"/>
        <xdr:cNvCxnSpPr/>
      </xdr:nvCxnSpPr>
      <xdr:spPr>
        <a:xfrm>
          <a:off x="15671800" y="6280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108712</xdr:rowOff>
    </xdr:to>
    <xdr:cxnSp macro="">
      <xdr:nvCxnSpPr>
        <xdr:cNvPr id="312" name="直線コネクタ 311"/>
        <xdr:cNvCxnSpPr/>
      </xdr:nvCxnSpPr>
      <xdr:spPr>
        <a:xfrm>
          <a:off x="14782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104140</xdr:rowOff>
    </xdr:to>
    <xdr:cxnSp macro="">
      <xdr:nvCxnSpPr>
        <xdr:cNvPr id="315" name="直線コネクタ 314"/>
        <xdr:cNvCxnSpPr/>
      </xdr:nvCxnSpPr>
      <xdr:spPr>
        <a:xfrm>
          <a:off x="13893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85852</xdr:rowOff>
    </xdr:to>
    <xdr:cxnSp macro="">
      <xdr:nvCxnSpPr>
        <xdr:cNvPr id="318" name="直線コネクタ 317"/>
        <xdr:cNvCxnSpPr/>
      </xdr:nvCxnSpPr>
      <xdr:spPr>
        <a:xfrm>
          <a:off x="13004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8" name="楕円 327"/>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9"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0" name="楕円 329"/>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1" name="テキスト ボックス 33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3" name="テキスト ボックス 33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4" name="楕円 333"/>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5" name="テキスト ボックス 334"/>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6" name="楕円 335"/>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7" name="テキスト ボックス 33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累次にわたる公共事業に係る町債の増発により、類似団体平均を大きく上回っていたが、町債の新規発行抑制などにより近年では減少傾向にある。しかし、類似団体内では依然として数値が高く、また今後、公共施設の更新などで公債費の増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優先度や緊急性を判断し、事業の選択と集中化を図りながら、引き続き適正な財政運営を行っていく。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62230</xdr:rowOff>
    </xdr:to>
    <xdr:cxnSp macro="">
      <xdr:nvCxnSpPr>
        <xdr:cNvPr id="370" name="直線コネクタ 369"/>
        <xdr:cNvCxnSpPr/>
      </xdr:nvCxnSpPr>
      <xdr:spPr>
        <a:xfrm flipV="1">
          <a:off x="3987800" y="13256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85089</xdr:rowOff>
    </xdr:to>
    <xdr:cxnSp macro="">
      <xdr:nvCxnSpPr>
        <xdr:cNvPr id="373" name="直線コネクタ 372"/>
        <xdr:cNvCxnSpPr/>
      </xdr:nvCxnSpPr>
      <xdr:spPr>
        <a:xfrm flipV="1">
          <a:off x="3098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130811</xdr:rowOff>
    </xdr:to>
    <xdr:cxnSp macro="">
      <xdr:nvCxnSpPr>
        <xdr:cNvPr id="376" name="直線コネクタ 375"/>
        <xdr:cNvCxnSpPr/>
      </xdr:nvCxnSpPr>
      <xdr:spPr>
        <a:xfrm flipV="1">
          <a:off x="2209800" y="13286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78</xdr:row>
      <xdr:rowOff>73661</xdr:rowOff>
    </xdr:to>
    <xdr:cxnSp macro="">
      <xdr:nvCxnSpPr>
        <xdr:cNvPr id="379" name="直線コネクタ 378"/>
        <xdr:cNvCxnSpPr/>
      </xdr:nvCxnSpPr>
      <xdr:spPr>
        <a:xfrm flipV="1">
          <a:off x="1320800" y="133324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89" name="楕円 388"/>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90" name="公債費該当値テキスト"/>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1" name="楕円 390"/>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92" name="テキスト ボックス 391"/>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3" name="楕円 392"/>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94" name="テキスト ボックス 393"/>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5" name="楕円 394"/>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96" name="テキスト ボックス 395"/>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97" name="楕円 396"/>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98" name="テキスト ボックス 397"/>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全般的に類似団体を下回っている状況にある。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今後も「第２次美幌町財政運営計画」などに基づき、事務事業の見直しや経費の節減に取り組み、持続可能な財政基盤の確保に努める。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74</xdr:row>
      <xdr:rowOff>72136</xdr:rowOff>
    </xdr:to>
    <xdr:cxnSp macro="">
      <xdr:nvCxnSpPr>
        <xdr:cNvPr id="429" name="直線コネクタ 428"/>
        <xdr:cNvCxnSpPr/>
      </xdr:nvCxnSpPr>
      <xdr:spPr>
        <a:xfrm>
          <a:off x="15671800" y="127457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17272</xdr:rowOff>
    </xdr:from>
    <xdr:to>
      <xdr:col>78</xdr:col>
      <xdr:colOff>69850</xdr:colOff>
      <xdr:row>74</xdr:row>
      <xdr:rowOff>58420</xdr:rowOff>
    </xdr:to>
    <xdr:cxnSp macro="">
      <xdr:nvCxnSpPr>
        <xdr:cNvPr id="432" name="直線コネクタ 431"/>
        <xdr:cNvCxnSpPr/>
      </xdr:nvCxnSpPr>
      <xdr:spPr>
        <a:xfrm>
          <a:off x="14782800" y="12704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74422</xdr:rowOff>
    </xdr:from>
    <xdr:to>
      <xdr:col>73</xdr:col>
      <xdr:colOff>180975</xdr:colOff>
      <xdr:row>74</xdr:row>
      <xdr:rowOff>17272</xdr:rowOff>
    </xdr:to>
    <xdr:cxnSp macro="">
      <xdr:nvCxnSpPr>
        <xdr:cNvPr id="435" name="直線コネクタ 434"/>
        <xdr:cNvCxnSpPr/>
      </xdr:nvCxnSpPr>
      <xdr:spPr>
        <a:xfrm>
          <a:off x="13893800" y="125902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74422</xdr:rowOff>
    </xdr:from>
    <xdr:to>
      <xdr:col>69</xdr:col>
      <xdr:colOff>92075</xdr:colOff>
      <xdr:row>73</xdr:row>
      <xdr:rowOff>97282</xdr:rowOff>
    </xdr:to>
    <xdr:cxnSp macro="">
      <xdr:nvCxnSpPr>
        <xdr:cNvPr id="438" name="直線コネクタ 437"/>
        <xdr:cNvCxnSpPr/>
      </xdr:nvCxnSpPr>
      <xdr:spPr>
        <a:xfrm flipV="1">
          <a:off x="13004800" y="12590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21336</xdr:rowOff>
    </xdr:from>
    <xdr:to>
      <xdr:col>82</xdr:col>
      <xdr:colOff>158750</xdr:colOff>
      <xdr:row>74</xdr:row>
      <xdr:rowOff>122936</xdr:rowOff>
    </xdr:to>
    <xdr:sp macro="" textlink="">
      <xdr:nvSpPr>
        <xdr:cNvPr id="448" name="楕円 447"/>
        <xdr:cNvSpPr/>
      </xdr:nvSpPr>
      <xdr:spPr>
        <a:xfrm>
          <a:off x="16459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37863</xdr:rowOff>
    </xdr:from>
    <xdr:ext cx="762000" cy="259045"/>
    <xdr:sp macro="" textlink="">
      <xdr:nvSpPr>
        <xdr:cNvPr id="449" name="公債費以外該当値テキスト"/>
        <xdr:cNvSpPr txBox="1"/>
      </xdr:nvSpPr>
      <xdr:spPr>
        <a:xfrm>
          <a:off x="16598900" y="125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xdr:rowOff>
    </xdr:from>
    <xdr:to>
      <xdr:col>78</xdr:col>
      <xdr:colOff>120650</xdr:colOff>
      <xdr:row>74</xdr:row>
      <xdr:rowOff>109220</xdr:rowOff>
    </xdr:to>
    <xdr:sp macro="" textlink="">
      <xdr:nvSpPr>
        <xdr:cNvPr id="450" name="楕円 449"/>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51" name="テキスト ボックス 450"/>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137922</xdr:rowOff>
    </xdr:from>
    <xdr:to>
      <xdr:col>74</xdr:col>
      <xdr:colOff>31750</xdr:colOff>
      <xdr:row>74</xdr:row>
      <xdr:rowOff>68072</xdr:rowOff>
    </xdr:to>
    <xdr:sp macro="" textlink="">
      <xdr:nvSpPr>
        <xdr:cNvPr id="452" name="楕円 451"/>
        <xdr:cNvSpPr/>
      </xdr:nvSpPr>
      <xdr:spPr>
        <a:xfrm>
          <a:off x="14732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78249</xdr:rowOff>
    </xdr:from>
    <xdr:ext cx="762000" cy="259045"/>
    <xdr:sp macro="" textlink="">
      <xdr:nvSpPr>
        <xdr:cNvPr id="453" name="テキスト ボックス 452"/>
        <xdr:cNvSpPr txBox="1"/>
      </xdr:nvSpPr>
      <xdr:spPr>
        <a:xfrm>
          <a:off x="14401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23622</xdr:rowOff>
    </xdr:from>
    <xdr:to>
      <xdr:col>69</xdr:col>
      <xdr:colOff>142875</xdr:colOff>
      <xdr:row>73</xdr:row>
      <xdr:rowOff>125222</xdr:rowOff>
    </xdr:to>
    <xdr:sp macro="" textlink="">
      <xdr:nvSpPr>
        <xdr:cNvPr id="454" name="楕円 453"/>
        <xdr:cNvSpPr/>
      </xdr:nvSpPr>
      <xdr:spPr>
        <a:xfrm>
          <a:off x="13843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135399</xdr:rowOff>
    </xdr:from>
    <xdr:ext cx="762000" cy="259045"/>
    <xdr:sp macro="" textlink="">
      <xdr:nvSpPr>
        <xdr:cNvPr id="455" name="テキスト ボックス 454"/>
        <xdr:cNvSpPr txBox="1"/>
      </xdr:nvSpPr>
      <xdr:spPr>
        <a:xfrm>
          <a:off x="13512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46482</xdr:rowOff>
    </xdr:from>
    <xdr:to>
      <xdr:col>65</xdr:col>
      <xdr:colOff>53975</xdr:colOff>
      <xdr:row>73</xdr:row>
      <xdr:rowOff>148082</xdr:rowOff>
    </xdr:to>
    <xdr:sp macro="" textlink="">
      <xdr:nvSpPr>
        <xdr:cNvPr id="456" name="楕円 455"/>
        <xdr:cNvSpPr/>
      </xdr:nvSpPr>
      <xdr:spPr>
        <a:xfrm>
          <a:off x="12954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158259</xdr:rowOff>
    </xdr:from>
    <xdr:ext cx="762000" cy="259045"/>
    <xdr:sp macro="" textlink="">
      <xdr:nvSpPr>
        <xdr:cNvPr id="457" name="テキスト ボックス 456"/>
        <xdr:cNvSpPr txBox="1"/>
      </xdr:nvSpPr>
      <xdr:spPr>
        <a:xfrm>
          <a:off x="12623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68326</xdr:rowOff>
    </xdr:from>
    <xdr:to>
      <xdr:col>29</xdr:col>
      <xdr:colOff>127000</xdr:colOff>
      <xdr:row>14</xdr:row>
      <xdr:rowOff>96133</xdr:rowOff>
    </xdr:to>
    <xdr:cxnSp macro="">
      <xdr:nvCxnSpPr>
        <xdr:cNvPr id="52" name="直線コネクタ 51"/>
        <xdr:cNvCxnSpPr/>
      </xdr:nvCxnSpPr>
      <xdr:spPr bwMode="auto">
        <a:xfrm flipV="1">
          <a:off x="5003800" y="2516251"/>
          <a:ext cx="647700" cy="2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96133</xdr:rowOff>
    </xdr:from>
    <xdr:to>
      <xdr:col>26</xdr:col>
      <xdr:colOff>50800</xdr:colOff>
      <xdr:row>14</xdr:row>
      <xdr:rowOff>103220</xdr:rowOff>
    </xdr:to>
    <xdr:cxnSp macro="">
      <xdr:nvCxnSpPr>
        <xdr:cNvPr id="55" name="直線コネクタ 54"/>
        <xdr:cNvCxnSpPr/>
      </xdr:nvCxnSpPr>
      <xdr:spPr bwMode="auto">
        <a:xfrm flipV="1">
          <a:off x="4305300" y="2544058"/>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103220</xdr:rowOff>
    </xdr:from>
    <xdr:to>
      <xdr:col>22</xdr:col>
      <xdr:colOff>114300</xdr:colOff>
      <xdr:row>14</xdr:row>
      <xdr:rowOff>136547</xdr:rowOff>
    </xdr:to>
    <xdr:cxnSp macro="">
      <xdr:nvCxnSpPr>
        <xdr:cNvPr id="58" name="直線コネクタ 57"/>
        <xdr:cNvCxnSpPr/>
      </xdr:nvCxnSpPr>
      <xdr:spPr bwMode="auto">
        <a:xfrm flipV="1">
          <a:off x="3606800" y="2551145"/>
          <a:ext cx="698500" cy="3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136547</xdr:rowOff>
    </xdr:from>
    <xdr:to>
      <xdr:col>18</xdr:col>
      <xdr:colOff>177800</xdr:colOff>
      <xdr:row>15</xdr:row>
      <xdr:rowOff>41367</xdr:rowOff>
    </xdr:to>
    <xdr:cxnSp macro="">
      <xdr:nvCxnSpPr>
        <xdr:cNvPr id="61" name="直線コネクタ 60"/>
        <xdr:cNvCxnSpPr/>
      </xdr:nvCxnSpPr>
      <xdr:spPr bwMode="auto">
        <a:xfrm flipV="1">
          <a:off x="2908300" y="2584472"/>
          <a:ext cx="698500" cy="7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17526</xdr:rowOff>
    </xdr:from>
    <xdr:to>
      <xdr:col>29</xdr:col>
      <xdr:colOff>177800</xdr:colOff>
      <xdr:row>14</xdr:row>
      <xdr:rowOff>119126</xdr:rowOff>
    </xdr:to>
    <xdr:sp macro="" textlink="">
      <xdr:nvSpPr>
        <xdr:cNvPr id="71" name="楕円 70"/>
        <xdr:cNvSpPr/>
      </xdr:nvSpPr>
      <xdr:spPr bwMode="auto">
        <a:xfrm>
          <a:off x="5600700" y="246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34053</xdr:rowOff>
    </xdr:from>
    <xdr:ext cx="762000" cy="259045"/>
    <xdr:sp macro="" textlink="">
      <xdr:nvSpPr>
        <xdr:cNvPr id="72" name="人口1人当たり決算額の推移該当値テキスト130"/>
        <xdr:cNvSpPr txBox="1"/>
      </xdr:nvSpPr>
      <xdr:spPr>
        <a:xfrm>
          <a:off x="5740400" y="231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45333</xdr:rowOff>
    </xdr:from>
    <xdr:to>
      <xdr:col>26</xdr:col>
      <xdr:colOff>101600</xdr:colOff>
      <xdr:row>14</xdr:row>
      <xdr:rowOff>146933</xdr:rowOff>
    </xdr:to>
    <xdr:sp macro="" textlink="">
      <xdr:nvSpPr>
        <xdr:cNvPr id="73" name="楕円 72"/>
        <xdr:cNvSpPr/>
      </xdr:nvSpPr>
      <xdr:spPr bwMode="auto">
        <a:xfrm>
          <a:off x="4953000" y="249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157110</xdr:rowOff>
    </xdr:from>
    <xdr:ext cx="736600" cy="259045"/>
    <xdr:sp macro="" textlink="">
      <xdr:nvSpPr>
        <xdr:cNvPr id="74" name="テキスト ボックス 73"/>
        <xdr:cNvSpPr txBox="1"/>
      </xdr:nvSpPr>
      <xdr:spPr>
        <a:xfrm>
          <a:off x="4622800" y="226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52420</xdr:rowOff>
    </xdr:from>
    <xdr:to>
      <xdr:col>22</xdr:col>
      <xdr:colOff>165100</xdr:colOff>
      <xdr:row>14</xdr:row>
      <xdr:rowOff>154020</xdr:rowOff>
    </xdr:to>
    <xdr:sp macro="" textlink="">
      <xdr:nvSpPr>
        <xdr:cNvPr id="75" name="楕円 74"/>
        <xdr:cNvSpPr/>
      </xdr:nvSpPr>
      <xdr:spPr bwMode="auto">
        <a:xfrm>
          <a:off x="4254500" y="250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164197</xdr:rowOff>
    </xdr:from>
    <xdr:ext cx="762000" cy="259045"/>
    <xdr:sp macro="" textlink="">
      <xdr:nvSpPr>
        <xdr:cNvPr id="76" name="テキスト ボックス 75"/>
        <xdr:cNvSpPr txBox="1"/>
      </xdr:nvSpPr>
      <xdr:spPr>
        <a:xfrm>
          <a:off x="3924300" y="226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85747</xdr:rowOff>
    </xdr:from>
    <xdr:to>
      <xdr:col>19</xdr:col>
      <xdr:colOff>38100</xdr:colOff>
      <xdr:row>15</xdr:row>
      <xdr:rowOff>15897</xdr:rowOff>
    </xdr:to>
    <xdr:sp macro="" textlink="">
      <xdr:nvSpPr>
        <xdr:cNvPr id="77" name="楕円 76"/>
        <xdr:cNvSpPr/>
      </xdr:nvSpPr>
      <xdr:spPr bwMode="auto">
        <a:xfrm>
          <a:off x="3556000" y="253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26074</xdr:rowOff>
    </xdr:from>
    <xdr:ext cx="762000" cy="259045"/>
    <xdr:sp macro="" textlink="">
      <xdr:nvSpPr>
        <xdr:cNvPr id="78" name="テキスト ボックス 77"/>
        <xdr:cNvSpPr txBox="1"/>
      </xdr:nvSpPr>
      <xdr:spPr>
        <a:xfrm>
          <a:off x="3225800" y="230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162017</xdr:rowOff>
    </xdr:from>
    <xdr:to>
      <xdr:col>15</xdr:col>
      <xdr:colOff>101600</xdr:colOff>
      <xdr:row>15</xdr:row>
      <xdr:rowOff>92167</xdr:rowOff>
    </xdr:to>
    <xdr:sp macro="" textlink="">
      <xdr:nvSpPr>
        <xdr:cNvPr id="79" name="楕円 78"/>
        <xdr:cNvSpPr/>
      </xdr:nvSpPr>
      <xdr:spPr bwMode="auto">
        <a:xfrm>
          <a:off x="2857500" y="260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102344</xdr:rowOff>
    </xdr:from>
    <xdr:ext cx="762000" cy="259045"/>
    <xdr:sp macro="" textlink="">
      <xdr:nvSpPr>
        <xdr:cNvPr id="80" name="テキスト ボックス 79"/>
        <xdr:cNvSpPr txBox="1"/>
      </xdr:nvSpPr>
      <xdr:spPr>
        <a:xfrm>
          <a:off x="2527300" y="237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130527</xdr:rowOff>
    </xdr:from>
    <xdr:to>
      <xdr:col>29</xdr:col>
      <xdr:colOff>127000</xdr:colOff>
      <xdr:row>34</xdr:row>
      <xdr:rowOff>149990</xdr:rowOff>
    </xdr:to>
    <xdr:cxnSp macro="">
      <xdr:nvCxnSpPr>
        <xdr:cNvPr id="115" name="直線コネクタ 114"/>
        <xdr:cNvCxnSpPr/>
      </xdr:nvCxnSpPr>
      <xdr:spPr bwMode="auto">
        <a:xfrm flipV="1">
          <a:off x="5003800" y="6397977"/>
          <a:ext cx="647700" cy="19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149990</xdr:rowOff>
    </xdr:from>
    <xdr:to>
      <xdr:col>26</xdr:col>
      <xdr:colOff>50800</xdr:colOff>
      <xdr:row>34</xdr:row>
      <xdr:rowOff>270561</xdr:rowOff>
    </xdr:to>
    <xdr:cxnSp macro="">
      <xdr:nvCxnSpPr>
        <xdr:cNvPr id="118" name="直線コネクタ 117"/>
        <xdr:cNvCxnSpPr/>
      </xdr:nvCxnSpPr>
      <xdr:spPr bwMode="auto">
        <a:xfrm flipV="1">
          <a:off x="4305300" y="6417440"/>
          <a:ext cx="698500" cy="120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199401</xdr:rowOff>
    </xdr:from>
    <xdr:to>
      <xdr:col>22</xdr:col>
      <xdr:colOff>114300</xdr:colOff>
      <xdr:row>34</xdr:row>
      <xdr:rowOff>270561</xdr:rowOff>
    </xdr:to>
    <xdr:cxnSp macro="">
      <xdr:nvCxnSpPr>
        <xdr:cNvPr id="121" name="直線コネクタ 120"/>
        <xdr:cNvCxnSpPr/>
      </xdr:nvCxnSpPr>
      <xdr:spPr bwMode="auto">
        <a:xfrm>
          <a:off x="3606800" y="6466851"/>
          <a:ext cx="698500" cy="7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134740</xdr:rowOff>
    </xdr:from>
    <xdr:to>
      <xdr:col>18</xdr:col>
      <xdr:colOff>177800</xdr:colOff>
      <xdr:row>34</xdr:row>
      <xdr:rowOff>199401</xdr:rowOff>
    </xdr:to>
    <xdr:cxnSp macro="">
      <xdr:nvCxnSpPr>
        <xdr:cNvPr id="124" name="直線コネクタ 123"/>
        <xdr:cNvCxnSpPr/>
      </xdr:nvCxnSpPr>
      <xdr:spPr bwMode="auto">
        <a:xfrm>
          <a:off x="2908300" y="6402190"/>
          <a:ext cx="698500" cy="6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79727</xdr:rowOff>
    </xdr:from>
    <xdr:to>
      <xdr:col>29</xdr:col>
      <xdr:colOff>177800</xdr:colOff>
      <xdr:row>34</xdr:row>
      <xdr:rowOff>181327</xdr:rowOff>
    </xdr:to>
    <xdr:sp macro="" textlink="">
      <xdr:nvSpPr>
        <xdr:cNvPr id="134" name="楕円 133"/>
        <xdr:cNvSpPr/>
      </xdr:nvSpPr>
      <xdr:spPr bwMode="auto">
        <a:xfrm>
          <a:off x="5600700" y="634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267704</xdr:rowOff>
    </xdr:from>
    <xdr:ext cx="762000" cy="259045"/>
    <xdr:sp macro="" textlink="">
      <xdr:nvSpPr>
        <xdr:cNvPr id="135" name="人口1人当たり決算額の推移該当値テキスト445"/>
        <xdr:cNvSpPr txBox="1"/>
      </xdr:nvSpPr>
      <xdr:spPr>
        <a:xfrm>
          <a:off x="5740400" y="619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99190</xdr:rowOff>
    </xdr:from>
    <xdr:to>
      <xdr:col>26</xdr:col>
      <xdr:colOff>101600</xdr:colOff>
      <xdr:row>34</xdr:row>
      <xdr:rowOff>200790</xdr:rowOff>
    </xdr:to>
    <xdr:sp macro="" textlink="">
      <xdr:nvSpPr>
        <xdr:cNvPr id="136" name="楕円 135"/>
        <xdr:cNvSpPr/>
      </xdr:nvSpPr>
      <xdr:spPr bwMode="auto">
        <a:xfrm>
          <a:off x="4953000" y="6366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210967</xdr:rowOff>
    </xdr:from>
    <xdr:ext cx="736600" cy="259045"/>
    <xdr:sp macro="" textlink="">
      <xdr:nvSpPr>
        <xdr:cNvPr id="137" name="テキスト ボックス 136"/>
        <xdr:cNvSpPr txBox="1"/>
      </xdr:nvSpPr>
      <xdr:spPr>
        <a:xfrm>
          <a:off x="4622800" y="613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219761</xdr:rowOff>
    </xdr:from>
    <xdr:to>
      <xdr:col>22</xdr:col>
      <xdr:colOff>165100</xdr:colOff>
      <xdr:row>34</xdr:row>
      <xdr:rowOff>321360</xdr:rowOff>
    </xdr:to>
    <xdr:sp macro="" textlink="">
      <xdr:nvSpPr>
        <xdr:cNvPr id="138" name="楕円 137"/>
        <xdr:cNvSpPr/>
      </xdr:nvSpPr>
      <xdr:spPr bwMode="auto">
        <a:xfrm>
          <a:off x="4254500" y="64872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331538</xdr:rowOff>
    </xdr:from>
    <xdr:ext cx="762000" cy="259045"/>
    <xdr:sp macro="" textlink="">
      <xdr:nvSpPr>
        <xdr:cNvPr id="139" name="テキスト ボックス 138"/>
        <xdr:cNvSpPr txBox="1"/>
      </xdr:nvSpPr>
      <xdr:spPr>
        <a:xfrm>
          <a:off x="3924300" y="625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148601</xdr:rowOff>
    </xdr:from>
    <xdr:to>
      <xdr:col>19</xdr:col>
      <xdr:colOff>38100</xdr:colOff>
      <xdr:row>34</xdr:row>
      <xdr:rowOff>250201</xdr:rowOff>
    </xdr:to>
    <xdr:sp macro="" textlink="">
      <xdr:nvSpPr>
        <xdr:cNvPr id="140" name="楕円 139"/>
        <xdr:cNvSpPr/>
      </xdr:nvSpPr>
      <xdr:spPr bwMode="auto">
        <a:xfrm>
          <a:off x="3556000" y="6416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260378</xdr:rowOff>
    </xdr:from>
    <xdr:ext cx="762000" cy="259045"/>
    <xdr:sp macro="" textlink="">
      <xdr:nvSpPr>
        <xdr:cNvPr id="141" name="テキスト ボックス 140"/>
        <xdr:cNvSpPr txBox="1"/>
      </xdr:nvSpPr>
      <xdr:spPr>
        <a:xfrm>
          <a:off x="3225800" y="618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83940</xdr:rowOff>
    </xdr:from>
    <xdr:to>
      <xdr:col>15</xdr:col>
      <xdr:colOff>101600</xdr:colOff>
      <xdr:row>34</xdr:row>
      <xdr:rowOff>185540</xdr:rowOff>
    </xdr:to>
    <xdr:sp macro="" textlink="">
      <xdr:nvSpPr>
        <xdr:cNvPr id="142" name="楕円 141"/>
        <xdr:cNvSpPr/>
      </xdr:nvSpPr>
      <xdr:spPr bwMode="auto">
        <a:xfrm>
          <a:off x="2857500" y="635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195717</xdr:rowOff>
    </xdr:from>
    <xdr:ext cx="762000" cy="259045"/>
    <xdr:sp macro="" textlink="">
      <xdr:nvSpPr>
        <xdr:cNvPr id="143" name="テキスト ボックス 142"/>
        <xdr:cNvSpPr txBox="1"/>
      </xdr:nvSpPr>
      <xdr:spPr>
        <a:xfrm>
          <a:off x="2527300" y="61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19,578
19,499
438.41
10,799,034
10,726,852
72,182
6,688,056
9,229,595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115958</xdr:rowOff>
    </xdr:from>
    <xdr:to>
      <xdr:col>24</xdr:col>
      <xdr:colOff>63500</xdr:colOff>
      <xdr:row>34</xdr:row>
      <xdr:rowOff>141888</xdr:rowOff>
    </xdr:to>
    <xdr:cxnSp macro="">
      <xdr:nvCxnSpPr>
        <xdr:cNvPr id="63" name="直線コネクタ 62"/>
        <xdr:cNvCxnSpPr/>
      </xdr:nvCxnSpPr>
      <xdr:spPr>
        <a:xfrm flipV="1">
          <a:off x="3797300" y="5945258"/>
          <a:ext cx="8382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122669</xdr:rowOff>
    </xdr:from>
    <xdr:to>
      <xdr:col>19</xdr:col>
      <xdr:colOff>177800</xdr:colOff>
      <xdr:row>34</xdr:row>
      <xdr:rowOff>141888</xdr:rowOff>
    </xdr:to>
    <xdr:cxnSp macro="">
      <xdr:nvCxnSpPr>
        <xdr:cNvPr id="66" name="直線コネクタ 65"/>
        <xdr:cNvCxnSpPr/>
      </xdr:nvCxnSpPr>
      <xdr:spPr>
        <a:xfrm>
          <a:off x="2908300" y="5951969"/>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117542</xdr:rowOff>
    </xdr:from>
    <xdr:to>
      <xdr:col>15</xdr:col>
      <xdr:colOff>50800</xdr:colOff>
      <xdr:row>34</xdr:row>
      <xdr:rowOff>122669</xdr:rowOff>
    </xdr:to>
    <xdr:cxnSp macro="">
      <xdr:nvCxnSpPr>
        <xdr:cNvPr id="69" name="直線コネクタ 68"/>
        <xdr:cNvCxnSpPr/>
      </xdr:nvCxnSpPr>
      <xdr:spPr>
        <a:xfrm>
          <a:off x="2019300" y="5946842"/>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117542</xdr:rowOff>
    </xdr:from>
    <xdr:to>
      <xdr:col>10</xdr:col>
      <xdr:colOff>114300</xdr:colOff>
      <xdr:row>34</xdr:row>
      <xdr:rowOff>169092</xdr:rowOff>
    </xdr:to>
    <xdr:cxnSp macro="">
      <xdr:nvCxnSpPr>
        <xdr:cNvPr id="72" name="直線コネクタ 71"/>
        <xdr:cNvCxnSpPr/>
      </xdr:nvCxnSpPr>
      <xdr:spPr>
        <a:xfrm flipV="1">
          <a:off x="1130300" y="5946842"/>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65158</xdr:rowOff>
    </xdr:from>
    <xdr:to>
      <xdr:col>24</xdr:col>
      <xdr:colOff>114300</xdr:colOff>
      <xdr:row>34</xdr:row>
      <xdr:rowOff>166758</xdr:rowOff>
    </xdr:to>
    <xdr:sp macro="" textlink="">
      <xdr:nvSpPr>
        <xdr:cNvPr id="82" name="楕円 81"/>
        <xdr:cNvSpPr/>
      </xdr:nvSpPr>
      <xdr:spPr>
        <a:xfrm>
          <a:off x="4584700" y="589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88035</xdr:rowOff>
    </xdr:from>
    <xdr:ext cx="534377" cy="259045"/>
    <xdr:sp macro="" textlink="">
      <xdr:nvSpPr>
        <xdr:cNvPr id="83" name="人件費該当値テキスト"/>
        <xdr:cNvSpPr txBox="1"/>
      </xdr:nvSpPr>
      <xdr:spPr>
        <a:xfrm>
          <a:off x="4686300" y="574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91088</xdr:rowOff>
    </xdr:from>
    <xdr:to>
      <xdr:col>20</xdr:col>
      <xdr:colOff>38100</xdr:colOff>
      <xdr:row>35</xdr:row>
      <xdr:rowOff>21238</xdr:rowOff>
    </xdr:to>
    <xdr:sp macro="" textlink="">
      <xdr:nvSpPr>
        <xdr:cNvPr id="84" name="楕円 83"/>
        <xdr:cNvSpPr/>
      </xdr:nvSpPr>
      <xdr:spPr>
        <a:xfrm>
          <a:off x="3746500" y="59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37765</xdr:rowOff>
    </xdr:from>
    <xdr:ext cx="534377" cy="259045"/>
    <xdr:sp macro="" textlink="">
      <xdr:nvSpPr>
        <xdr:cNvPr id="85" name="テキスト ボックス 84"/>
        <xdr:cNvSpPr txBox="1"/>
      </xdr:nvSpPr>
      <xdr:spPr>
        <a:xfrm>
          <a:off x="3530111" y="56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71869</xdr:rowOff>
    </xdr:from>
    <xdr:to>
      <xdr:col>15</xdr:col>
      <xdr:colOff>101600</xdr:colOff>
      <xdr:row>35</xdr:row>
      <xdr:rowOff>2019</xdr:rowOff>
    </xdr:to>
    <xdr:sp macro="" textlink="">
      <xdr:nvSpPr>
        <xdr:cNvPr id="86" name="楕円 85"/>
        <xdr:cNvSpPr/>
      </xdr:nvSpPr>
      <xdr:spPr>
        <a:xfrm>
          <a:off x="2857500" y="59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18546</xdr:rowOff>
    </xdr:from>
    <xdr:ext cx="534377" cy="259045"/>
    <xdr:sp macro="" textlink="">
      <xdr:nvSpPr>
        <xdr:cNvPr id="87" name="テキスト ボックス 86"/>
        <xdr:cNvSpPr txBox="1"/>
      </xdr:nvSpPr>
      <xdr:spPr>
        <a:xfrm>
          <a:off x="2641111" y="567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66742</xdr:rowOff>
    </xdr:from>
    <xdr:to>
      <xdr:col>10</xdr:col>
      <xdr:colOff>165100</xdr:colOff>
      <xdr:row>34</xdr:row>
      <xdr:rowOff>168342</xdr:rowOff>
    </xdr:to>
    <xdr:sp macro="" textlink="">
      <xdr:nvSpPr>
        <xdr:cNvPr id="88" name="楕円 87"/>
        <xdr:cNvSpPr/>
      </xdr:nvSpPr>
      <xdr:spPr>
        <a:xfrm>
          <a:off x="1968500" y="589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13419</xdr:rowOff>
    </xdr:from>
    <xdr:ext cx="534377" cy="259045"/>
    <xdr:sp macro="" textlink="">
      <xdr:nvSpPr>
        <xdr:cNvPr id="89" name="テキスト ボックス 88"/>
        <xdr:cNvSpPr txBox="1"/>
      </xdr:nvSpPr>
      <xdr:spPr>
        <a:xfrm>
          <a:off x="1752111" y="567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118292</xdr:rowOff>
    </xdr:from>
    <xdr:to>
      <xdr:col>6</xdr:col>
      <xdr:colOff>38100</xdr:colOff>
      <xdr:row>35</xdr:row>
      <xdr:rowOff>48442</xdr:rowOff>
    </xdr:to>
    <xdr:sp macro="" textlink="">
      <xdr:nvSpPr>
        <xdr:cNvPr id="90" name="楕円 89"/>
        <xdr:cNvSpPr/>
      </xdr:nvSpPr>
      <xdr:spPr>
        <a:xfrm>
          <a:off x="1079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64969</xdr:rowOff>
    </xdr:from>
    <xdr:ext cx="534377" cy="259045"/>
    <xdr:sp macro="" textlink="">
      <xdr:nvSpPr>
        <xdr:cNvPr id="91" name="テキスト ボックス 90"/>
        <xdr:cNvSpPr txBox="1"/>
      </xdr:nvSpPr>
      <xdr:spPr>
        <a:xfrm>
          <a:off x="863111" y="57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162070</xdr:rowOff>
    </xdr:from>
    <xdr:to>
      <xdr:col>24</xdr:col>
      <xdr:colOff>63500</xdr:colOff>
      <xdr:row>58</xdr:row>
      <xdr:rowOff>195</xdr:rowOff>
    </xdr:to>
    <xdr:cxnSp macro="">
      <xdr:nvCxnSpPr>
        <xdr:cNvPr id="122" name="直線コネクタ 121"/>
        <xdr:cNvCxnSpPr/>
      </xdr:nvCxnSpPr>
      <xdr:spPr>
        <a:xfrm flipV="1">
          <a:off x="3797300" y="9934720"/>
          <a:ext cx="838200"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163588</xdr:rowOff>
    </xdr:from>
    <xdr:to>
      <xdr:col>19</xdr:col>
      <xdr:colOff>177800</xdr:colOff>
      <xdr:row>58</xdr:row>
      <xdr:rowOff>195</xdr:rowOff>
    </xdr:to>
    <xdr:cxnSp macro="">
      <xdr:nvCxnSpPr>
        <xdr:cNvPr id="125" name="直線コネクタ 124"/>
        <xdr:cNvCxnSpPr/>
      </xdr:nvCxnSpPr>
      <xdr:spPr>
        <a:xfrm>
          <a:off x="2908300" y="9936238"/>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163588</xdr:rowOff>
    </xdr:from>
    <xdr:to>
      <xdr:col>15</xdr:col>
      <xdr:colOff>50800</xdr:colOff>
      <xdr:row>58</xdr:row>
      <xdr:rowOff>13977</xdr:rowOff>
    </xdr:to>
    <xdr:cxnSp macro="">
      <xdr:nvCxnSpPr>
        <xdr:cNvPr id="128" name="直線コネクタ 127"/>
        <xdr:cNvCxnSpPr/>
      </xdr:nvCxnSpPr>
      <xdr:spPr>
        <a:xfrm flipV="1">
          <a:off x="2019300" y="9936238"/>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13977</xdr:rowOff>
    </xdr:from>
    <xdr:to>
      <xdr:col>10</xdr:col>
      <xdr:colOff>114300</xdr:colOff>
      <xdr:row>58</xdr:row>
      <xdr:rowOff>18085</xdr:rowOff>
    </xdr:to>
    <xdr:cxnSp macro="">
      <xdr:nvCxnSpPr>
        <xdr:cNvPr id="131" name="直線コネクタ 130"/>
        <xdr:cNvCxnSpPr/>
      </xdr:nvCxnSpPr>
      <xdr:spPr>
        <a:xfrm flipV="1">
          <a:off x="1130300" y="9958077"/>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111270</xdr:rowOff>
    </xdr:from>
    <xdr:to>
      <xdr:col>24</xdr:col>
      <xdr:colOff>114300</xdr:colOff>
      <xdr:row>58</xdr:row>
      <xdr:rowOff>41420</xdr:rowOff>
    </xdr:to>
    <xdr:sp macro="" textlink="">
      <xdr:nvSpPr>
        <xdr:cNvPr id="141" name="楕円 140"/>
        <xdr:cNvSpPr/>
      </xdr:nvSpPr>
      <xdr:spPr>
        <a:xfrm>
          <a:off x="4584700" y="98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134147</xdr:rowOff>
    </xdr:from>
    <xdr:ext cx="534377" cy="259045"/>
    <xdr:sp macro="" textlink="">
      <xdr:nvSpPr>
        <xdr:cNvPr id="142" name="物件費該当値テキスト"/>
        <xdr:cNvSpPr txBox="1"/>
      </xdr:nvSpPr>
      <xdr:spPr>
        <a:xfrm>
          <a:off x="4686300" y="97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120845</xdr:rowOff>
    </xdr:from>
    <xdr:to>
      <xdr:col>20</xdr:col>
      <xdr:colOff>38100</xdr:colOff>
      <xdr:row>58</xdr:row>
      <xdr:rowOff>50995</xdr:rowOff>
    </xdr:to>
    <xdr:sp macro="" textlink="">
      <xdr:nvSpPr>
        <xdr:cNvPr id="143" name="楕円 142"/>
        <xdr:cNvSpPr/>
      </xdr:nvSpPr>
      <xdr:spPr>
        <a:xfrm>
          <a:off x="3746500" y="989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67522</xdr:rowOff>
    </xdr:from>
    <xdr:ext cx="534377" cy="259045"/>
    <xdr:sp macro="" textlink="">
      <xdr:nvSpPr>
        <xdr:cNvPr id="144" name="テキスト ボックス 143"/>
        <xdr:cNvSpPr txBox="1"/>
      </xdr:nvSpPr>
      <xdr:spPr>
        <a:xfrm>
          <a:off x="3530111" y="966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112788</xdr:rowOff>
    </xdr:from>
    <xdr:to>
      <xdr:col>15</xdr:col>
      <xdr:colOff>101600</xdr:colOff>
      <xdr:row>58</xdr:row>
      <xdr:rowOff>42938</xdr:rowOff>
    </xdr:to>
    <xdr:sp macro="" textlink="">
      <xdr:nvSpPr>
        <xdr:cNvPr id="145" name="楕円 144"/>
        <xdr:cNvSpPr/>
      </xdr:nvSpPr>
      <xdr:spPr>
        <a:xfrm>
          <a:off x="2857500" y="98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59465</xdr:rowOff>
    </xdr:from>
    <xdr:ext cx="534377" cy="259045"/>
    <xdr:sp macro="" textlink="">
      <xdr:nvSpPr>
        <xdr:cNvPr id="146" name="テキスト ボックス 145"/>
        <xdr:cNvSpPr txBox="1"/>
      </xdr:nvSpPr>
      <xdr:spPr>
        <a:xfrm>
          <a:off x="2641111" y="96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134627</xdr:rowOff>
    </xdr:from>
    <xdr:to>
      <xdr:col>10</xdr:col>
      <xdr:colOff>165100</xdr:colOff>
      <xdr:row>58</xdr:row>
      <xdr:rowOff>64777</xdr:rowOff>
    </xdr:to>
    <xdr:sp macro="" textlink="">
      <xdr:nvSpPr>
        <xdr:cNvPr id="147" name="楕円 146"/>
        <xdr:cNvSpPr/>
      </xdr:nvSpPr>
      <xdr:spPr>
        <a:xfrm>
          <a:off x="1968500" y="99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81304</xdr:rowOff>
    </xdr:from>
    <xdr:ext cx="534377" cy="259045"/>
    <xdr:sp macro="" textlink="">
      <xdr:nvSpPr>
        <xdr:cNvPr id="148" name="テキスト ボックス 147"/>
        <xdr:cNvSpPr txBox="1"/>
      </xdr:nvSpPr>
      <xdr:spPr>
        <a:xfrm>
          <a:off x="1752111" y="96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138735</xdr:rowOff>
    </xdr:from>
    <xdr:to>
      <xdr:col>6</xdr:col>
      <xdr:colOff>38100</xdr:colOff>
      <xdr:row>58</xdr:row>
      <xdr:rowOff>68885</xdr:rowOff>
    </xdr:to>
    <xdr:sp macro="" textlink="">
      <xdr:nvSpPr>
        <xdr:cNvPr id="149" name="楕円 148"/>
        <xdr:cNvSpPr/>
      </xdr:nvSpPr>
      <xdr:spPr>
        <a:xfrm>
          <a:off x="1079500" y="99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85412</xdr:rowOff>
    </xdr:from>
    <xdr:ext cx="534377" cy="259045"/>
    <xdr:sp macro="" textlink="">
      <xdr:nvSpPr>
        <xdr:cNvPr id="150" name="テキスト ボックス 149"/>
        <xdr:cNvSpPr txBox="1"/>
      </xdr:nvSpPr>
      <xdr:spPr>
        <a:xfrm>
          <a:off x="863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1" name="直線コネクタ 160"/>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2" name="テキスト ボックス 161"/>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6" name="テキスト ボックス 165"/>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18714</xdr:rowOff>
    </xdr:from>
    <xdr:to>
      <xdr:col>24</xdr:col>
      <xdr:colOff>62865</xdr:colOff>
      <xdr:row>78</xdr:row>
      <xdr:rowOff>3226</xdr:rowOff>
    </xdr:to>
    <xdr:cxnSp macro="">
      <xdr:nvCxnSpPr>
        <xdr:cNvPr id="170" name="直線コネクタ 169"/>
        <xdr:cNvCxnSpPr/>
      </xdr:nvCxnSpPr>
      <xdr:spPr>
        <a:xfrm flipV="1">
          <a:off x="4633595" y="12363114"/>
          <a:ext cx="1270" cy="101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7053</xdr:rowOff>
    </xdr:from>
    <xdr:ext cx="378565" cy="259045"/>
    <xdr:sp macro="" textlink="">
      <xdr:nvSpPr>
        <xdr:cNvPr id="171" name="維持補修費最小値テキスト"/>
        <xdr:cNvSpPr txBox="1"/>
      </xdr:nvSpPr>
      <xdr:spPr>
        <a:xfrm>
          <a:off x="4686300" y="133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3226</xdr:rowOff>
    </xdr:from>
    <xdr:to>
      <xdr:col>24</xdr:col>
      <xdr:colOff>152400</xdr:colOff>
      <xdr:row>78</xdr:row>
      <xdr:rowOff>3226</xdr:rowOff>
    </xdr:to>
    <xdr:cxnSp macro="">
      <xdr:nvCxnSpPr>
        <xdr:cNvPr id="172" name="直線コネクタ 171"/>
        <xdr:cNvCxnSpPr/>
      </xdr:nvCxnSpPr>
      <xdr:spPr>
        <a:xfrm>
          <a:off x="4546600" y="133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136841</xdr:rowOff>
    </xdr:from>
    <xdr:ext cx="534377" cy="259045"/>
    <xdr:sp macro="" textlink="">
      <xdr:nvSpPr>
        <xdr:cNvPr id="173" name="維持補修費最大値テキスト"/>
        <xdr:cNvSpPr txBox="1"/>
      </xdr:nvSpPr>
      <xdr:spPr>
        <a:xfrm>
          <a:off x="4686300" y="121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18714</xdr:rowOff>
    </xdr:from>
    <xdr:to>
      <xdr:col>24</xdr:col>
      <xdr:colOff>152400</xdr:colOff>
      <xdr:row>72</xdr:row>
      <xdr:rowOff>18714</xdr:rowOff>
    </xdr:to>
    <xdr:cxnSp macro="">
      <xdr:nvCxnSpPr>
        <xdr:cNvPr id="174" name="直線コネクタ 173"/>
        <xdr:cNvCxnSpPr/>
      </xdr:nvCxnSpPr>
      <xdr:spPr>
        <a:xfrm>
          <a:off x="4546600" y="1236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163131</xdr:rowOff>
    </xdr:from>
    <xdr:to>
      <xdr:col>24</xdr:col>
      <xdr:colOff>63500</xdr:colOff>
      <xdr:row>72</xdr:row>
      <xdr:rowOff>18714</xdr:rowOff>
    </xdr:to>
    <xdr:cxnSp macro="">
      <xdr:nvCxnSpPr>
        <xdr:cNvPr id="175" name="直線コネクタ 174"/>
        <xdr:cNvCxnSpPr/>
      </xdr:nvCxnSpPr>
      <xdr:spPr>
        <a:xfrm>
          <a:off x="3797300" y="12336081"/>
          <a:ext cx="838200" cy="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83272</xdr:rowOff>
    </xdr:from>
    <xdr:ext cx="469744" cy="259045"/>
    <xdr:sp macro="" textlink="">
      <xdr:nvSpPr>
        <xdr:cNvPr id="176" name="維持補修費平均値テキスト"/>
        <xdr:cNvSpPr txBox="1"/>
      </xdr:nvSpPr>
      <xdr:spPr>
        <a:xfrm>
          <a:off x="4686300" y="13113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104845</xdr:rowOff>
    </xdr:from>
    <xdr:to>
      <xdr:col>24</xdr:col>
      <xdr:colOff>114300</xdr:colOff>
      <xdr:row>77</xdr:row>
      <xdr:rowOff>34995</xdr:rowOff>
    </xdr:to>
    <xdr:sp macro="" textlink="">
      <xdr:nvSpPr>
        <xdr:cNvPr id="177" name="フローチャート: 判断 176"/>
        <xdr:cNvSpPr/>
      </xdr:nvSpPr>
      <xdr:spPr>
        <a:xfrm>
          <a:off x="45847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85636</xdr:rowOff>
    </xdr:from>
    <xdr:to>
      <xdr:col>19</xdr:col>
      <xdr:colOff>177800</xdr:colOff>
      <xdr:row>71</xdr:row>
      <xdr:rowOff>163131</xdr:rowOff>
    </xdr:to>
    <xdr:cxnSp macro="">
      <xdr:nvCxnSpPr>
        <xdr:cNvPr id="178" name="直線コネクタ 177"/>
        <xdr:cNvCxnSpPr/>
      </xdr:nvCxnSpPr>
      <xdr:spPr>
        <a:xfrm>
          <a:off x="2908300" y="12258586"/>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99758</xdr:rowOff>
    </xdr:from>
    <xdr:to>
      <xdr:col>20</xdr:col>
      <xdr:colOff>38100</xdr:colOff>
      <xdr:row>77</xdr:row>
      <xdr:rowOff>29908</xdr:rowOff>
    </xdr:to>
    <xdr:sp macro="" textlink="">
      <xdr:nvSpPr>
        <xdr:cNvPr id="179" name="フローチャート: 判断 178"/>
        <xdr:cNvSpPr/>
      </xdr:nvSpPr>
      <xdr:spPr>
        <a:xfrm>
          <a:off x="3746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21035</xdr:rowOff>
    </xdr:from>
    <xdr:ext cx="469744" cy="259045"/>
    <xdr:sp macro="" textlink="">
      <xdr:nvSpPr>
        <xdr:cNvPr id="180" name="テキスト ボックス 179"/>
        <xdr:cNvSpPr txBox="1"/>
      </xdr:nvSpPr>
      <xdr:spPr>
        <a:xfrm>
          <a:off x="3562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85636</xdr:rowOff>
    </xdr:from>
    <xdr:to>
      <xdr:col>15</xdr:col>
      <xdr:colOff>50800</xdr:colOff>
      <xdr:row>71</xdr:row>
      <xdr:rowOff>116154</xdr:rowOff>
    </xdr:to>
    <xdr:cxnSp macro="">
      <xdr:nvCxnSpPr>
        <xdr:cNvPr id="181" name="直線コネクタ 180"/>
        <xdr:cNvCxnSpPr/>
      </xdr:nvCxnSpPr>
      <xdr:spPr>
        <a:xfrm flipV="1">
          <a:off x="2019300" y="12258586"/>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117818</xdr:rowOff>
    </xdr:from>
    <xdr:to>
      <xdr:col>15</xdr:col>
      <xdr:colOff>101600</xdr:colOff>
      <xdr:row>77</xdr:row>
      <xdr:rowOff>47968</xdr:rowOff>
    </xdr:to>
    <xdr:sp macro="" textlink="">
      <xdr:nvSpPr>
        <xdr:cNvPr id="182" name="フローチャート: 判断 181"/>
        <xdr:cNvSpPr/>
      </xdr:nvSpPr>
      <xdr:spPr>
        <a:xfrm>
          <a:off x="2857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39095</xdr:rowOff>
    </xdr:from>
    <xdr:ext cx="469744" cy="259045"/>
    <xdr:sp macro="" textlink="">
      <xdr:nvSpPr>
        <xdr:cNvPr id="183" name="テキスト ボックス 182"/>
        <xdr:cNvSpPr txBox="1"/>
      </xdr:nvSpPr>
      <xdr:spPr>
        <a:xfrm>
          <a:off x="2673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41173</xdr:rowOff>
    </xdr:from>
    <xdr:to>
      <xdr:col>10</xdr:col>
      <xdr:colOff>114300</xdr:colOff>
      <xdr:row>71</xdr:row>
      <xdr:rowOff>116154</xdr:rowOff>
    </xdr:to>
    <xdr:cxnSp macro="">
      <xdr:nvCxnSpPr>
        <xdr:cNvPr id="184" name="直線コネクタ 183"/>
        <xdr:cNvCxnSpPr/>
      </xdr:nvCxnSpPr>
      <xdr:spPr>
        <a:xfrm>
          <a:off x="1130300" y="12214123"/>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117475</xdr:rowOff>
    </xdr:from>
    <xdr:to>
      <xdr:col>10</xdr:col>
      <xdr:colOff>165100</xdr:colOff>
      <xdr:row>77</xdr:row>
      <xdr:rowOff>47625</xdr:rowOff>
    </xdr:to>
    <xdr:sp macro="" textlink="">
      <xdr:nvSpPr>
        <xdr:cNvPr id="185" name="フローチャート: 判断 184"/>
        <xdr:cNvSpPr/>
      </xdr:nvSpPr>
      <xdr:spPr>
        <a:xfrm>
          <a:off x="1968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38752</xdr:rowOff>
    </xdr:from>
    <xdr:ext cx="469744" cy="259045"/>
    <xdr:sp macro="" textlink="">
      <xdr:nvSpPr>
        <xdr:cNvPr id="186" name="テキスト ボックス 185"/>
        <xdr:cNvSpPr txBox="1"/>
      </xdr:nvSpPr>
      <xdr:spPr>
        <a:xfrm>
          <a:off x="1784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103760</xdr:rowOff>
    </xdr:from>
    <xdr:to>
      <xdr:col>6</xdr:col>
      <xdr:colOff>38100</xdr:colOff>
      <xdr:row>77</xdr:row>
      <xdr:rowOff>33910</xdr:rowOff>
    </xdr:to>
    <xdr:sp macro="" textlink="">
      <xdr:nvSpPr>
        <xdr:cNvPr id="187" name="フローチャート: 判断 186"/>
        <xdr:cNvSpPr/>
      </xdr:nvSpPr>
      <xdr:spPr>
        <a:xfrm>
          <a:off x="1079500" y="131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25037</xdr:rowOff>
    </xdr:from>
    <xdr:ext cx="469744" cy="259045"/>
    <xdr:sp macro="" textlink="">
      <xdr:nvSpPr>
        <xdr:cNvPr id="188" name="テキスト ボックス 187"/>
        <xdr:cNvSpPr txBox="1"/>
      </xdr:nvSpPr>
      <xdr:spPr>
        <a:xfrm>
          <a:off x="895428" y="132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139364</xdr:rowOff>
    </xdr:from>
    <xdr:to>
      <xdr:col>24</xdr:col>
      <xdr:colOff>114300</xdr:colOff>
      <xdr:row>72</xdr:row>
      <xdr:rowOff>69514</xdr:rowOff>
    </xdr:to>
    <xdr:sp macro="" textlink="">
      <xdr:nvSpPr>
        <xdr:cNvPr id="194" name="楕円 193"/>
        <xdr:cNvSpPr/>
      </xdr:nvSpPr>
      <xdr:spPr>
        <a:xfrm>
          <a:off x="4584700" y="123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92391</xdr:rowOff>
    </xdr:from>
    <xdr:ext cx="534377" cy="259045"/>
    <xdr:sp macro="" textlink="">
      <xdr:nvSpPr>
        <xdr:cNvPr id="195" name="維持補修費該当値テキスト"/>
        <xdr:cNvSpPr txBox="1"/>
      </xdr:nvSpPr>
      <xdr:spPr>
        <a:xfrm>
          <a:off x="4686300" y="122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112331</xdr:rowOff>
    </xdr:from>
    <xdr:to>
      <xdr:col>20</xdr:col>
      <xdr:colOff>38100</xdr:colOff>
      <xdr:row>72</xdr:row>
      <xdr:rowOff>42481</xdr:rowOff>
    </xdr:to>
    <xdr:sp macro="" textlink="">
      <xdr:nvSpPr>
        <xdr:cNvPr id="196" name="楕円 195"/>
        <xdr:cNvSpPr/>
      </xdr:nvSpPr>
      <xdr:spPr>
        <a:xfrm>
          <a:off x="37465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59008</xdr:rowOff>
    </xdr:from>
    <xdr:ext cx="534377" cy="259045"/>
    <xdr:sp macro="" textlink="">
      <xdr:nvSpPr>
        <xdr:cNvPr id="197" name="テキスト ボックス 196"/>
        <xdr:cNvSpPr txBox="1"/>
      </xdr:nvSpPr>
      <xdr:spPr>
        <a:xfrm>
          <a:off x="3530111" y="120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34836</xdr:rowOff>
    </xdr:from>
    <xdr:to>
      <xdr:col>15</xdr:col>
      <xdr:colOff>101600</xdr:colOff>
      <xdr:row>71</xdr:row>
      <xdr:rowOff>136436</xdr:rowOff>
    </xdr:to>
    <xdr:sp macro="" textlink="">
      <xdr:nvSpPr>
        <xdr:cNvPr id="198" name="楕円 197"/>
        <xdr:cNvSpPr/>
      </xdr:nvSpPr>
      <xdr:spPr>
        <a:xfrm>
          <a:off x="2857500" y="122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152963</xdr:rowOff>
    </xdr:from>
    <xdr:ext cx="534377" cy="259045"/>
    <xdr:sp macro="" textlink="">
      <xdr:nvSpPr>
        <xdr:cNvPr id="199" name="テキスト ボックス 198"/>
        <xdr:cNvSpPr txBox="1"/>
      </xdr:nvSpPr>
      <xdr:spPr>
        <a:xfrm>
          <a:off x="2641111" y="119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65354</xdr:rowOff>
    </xdr:from>
    <xdr:to>
      <xdr:col>10</xdr:col>
      <xdr:colOff>165100</xdr:colOff>
      <xdr:row>71</xdr:row>
      <xdr:rowOff>166954</xdr:rowOff>
    </xdr:to>
    <xdr:sp macro="" textlink="">
      <xdr:nvSpPr>
        <xdr:cNvPr id="200" name="楕円 199"/>
        <xdr:cNvSpPr/>
      </xdr:nvSpPr>
      <xdr:spPr>
        <a:xfrm>
          <a:off x="1968500" y="122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12031</xdr:rowOff>
    </xdr:from>
    <xdr:ext cx="534377" cy="259045"/>
    <xdr:sp macro="" textlink="">
      <xdr:nvSpPr>
        <xdr:cNvPr id="201" name="テキスト ボックス 200"/>
        <xdr:cNvSpPr txBox="1"/>
      </xdr:nvSpPr>
      <xdr:spPr>
        <a:xfrm>
          <a:off x="1752111" y="120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161823</xdr:rowOff>
    </xdr:from>
    <xdr:to>
      <xdr:col>6</xdr:col>
      <xdr:colOff>38100</xdr:colOff>
      <xdr:row>71</xdr:row>
      <xdr:rowOff>91973</xdr:rowOff>
    </xdr:to>
    <xdr:sp macro="" textlink="">
      <xdr:nvSpPr>
        <xdr:cNvPr id="202" name="楕円 201"/>
        <xdr:cNvSpPr/>
      </xdr:nvSpPr>
      <xdr:spPr>
        <a:xfrm>
          <a:off x="1079500" y="121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108500</xdr:rowOff>
    </xdr:from>
    <xdr:ext cx="534377" cy="259045"/>
    <xdr:sp macro="" textlink="">
      <xdr:nvSpPr>
        <xdr:cNvPr id="203" name="テキスト ボックス 202"/>
        <xdr:cNvSpPr txBox="1"/>
      </xdr:nvSpPr>
      <xdr:spPr>
        <a:xfrm>
          <a:off x="863111" y="119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28" name="直線コネクタ 227"/>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29"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0" name="直線コネクタ 229"/>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1"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2" name="直線コネクタ 231"/>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160026</xdr:rowOff>
    </xdr:from>
    <xdr:to>
      <xdr:col>24</xdr:col>
      <xdr:colOff>63500</xdr:colOff>
      <xdr:row>98</xdr:row>
      <xdr:rowOff>10446</xdr:rowOff>
    </xdr:to>
    <xdr:cxnSp macro="">
      <xdr:nvCxnSpPr>
        <xdr:cNvPr id="233" name="直線コネクタ 232"/>
        <xdr:cNvCxnSpPr/>
      </xdr:nvCxnSpPr>
      <xdr:spPr>
        <a:xfrm flipV="1">
          <a:off x="3797300" y="16790676"/>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4"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5" name="フローチャート: 判断 234"/>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10446</xdr:rowOff>
    </xdr:from>
    <xdr:to>
      <xdr:col>19</xdr:col>
      <xdr:colOff>177800</xdr:colOff>
      <xdr:row>98</xdr:row>
      <xdr:rowOff>28466</xdr:rowOff>
    </xdr:to>
    <xdr:cxnSp macro="">
      <xdr:nvCxnSpPr>
        <xdr:cNvPr id="236" name="直線コネクタ 235"/>
        <xdr:cNvCxnSpPr/>
      </xdr:nvCxnSpPr>
      <xdr:spPr>
        <a:xfrm flipV="1">
          <a:off x="2908300" y="16812546"/>
          <a:ext cx="889000" cy="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37" name="フローチャート: 判断 236"/>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38" name="テキスト ボックス 237"/>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28466</xdr:rowOff>
    </xdr:from>
    <xdr:to>
      <xdr:col>15</xdr:col>
      <xdr:colOff>50800</xdr:colOff>
      <xdr:row>98</xdr:row>
      <xdr:rowOff>49727</xdr:rowOff>
    </xdr:to>
    <xdr:cxnSp macro="">
      <xdr:nvCxnSpPr>
        <xdr:cNvPr id="239" name="直線コネクタ 238"/>
        <xdr:cNvCxnSpPr/>
      </xdr:nvCxnSpPr>
      <xdr:spPr>
        <a:xfrm flipV="1">
          <a:off x="2019300" y="16830566"/>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0" name="フローチャート: 判断 239"/>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1" name="テキスト ボックス 240"/>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749</xdr:rowOff>
    </xdr:from>
    <xdr:to>
      <xdr:col>10</xdr:col>
      <xdr:colOff>114300</xdr:colOff>
      <xdr:row>98</xdr:row>
      <xdr:rowOff>49727</xdr:rowOff>
    </xdr:to>
    <xdr:cxnSp macro="">
      <xdr:nvCxnSpPr>
        <xdr:cNvPr id="242" name="直線コネクタ 241"/>
        <xdr:cNvCxnSpPr/>
      </xdr:nvCxnSpPr>
      <xdr:spPr>
        <a:xfrm>
          <a:off x="1130300" y="16802849"/>
          <a:ext cx="8890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3" name="フローチャート: 判断 242"/>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4" name="テキスト ボックス 243"/>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5" name="フローチャート: 判断 244"/>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46" name="テキスト ボックス 245"/>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109226</xdr:rowOff>
    </xdr:from>
    <xdr:to>
      <xdr:col>24</xdr:col>
      <xdr:colOff>114300</xdr:colOff>
      <xdr:row>98</xdr:row>
      <xdr:rowOff>39376</xdr:rowOff>
    </xdr:to>
    <xdr:sp macro="" textlink="">
      <xdr:nvSpPr>
        <xdr:cNvPr id="252" name="楕円 251"/>
        <xdr:cNvSpPr/>
      </xdr:nvSpPr>
      <xdr:spPr>
        <a:xfrm>
          <a:off x="4584700" y="16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87653</xdr:rowOff>
    </xdr:from>
    <xdr:ext cx="534377" cy="259045"/>
    <xdr:sp macro="" textlink="">
      <xdr:nvSpPr>
        <xdr:cNvPr id="253" name="扶助費該当値テキスト"/>
        <xdr:cNvSpPr txBox="1"/>
      </xdr:nvSpPr>
      <xdr:spPr>
        <a:xfrm>
          <a:off x="4686300" y="167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131096</xdr:rowOff>
    </xdr:from>
    <xdr:to>
      <xdr:col>20</xdr:col>
      <xdr:colOff>38100</xdr:colOff>
      <xdr:row>98</xdr:row>
      <xdr:rowOff>61246</xdr:rowOff>
    </xdr:to>
    <xdr:sp macro="" textlink="">
      <xdr:nvSpPr>
        <xdr:cNvPr id="254" name="楕円 253"/>
        <xdr:cNvSpPr/>
      </xdr:nvSpPr>
      <xdr:spPr>
        <a:xfrm>
          <a:off x="3746500" y="167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52373</xdr:rowOff>
    </xdr:from>
    <xdr:ext cx="534377" cy="259045"/>
    <xdr:sp macro="" textlink="">
      <xdr:nvSpPr>
        <xdr:cNvPr id="255" name="テキスト ボックス 254"/>
        <xdr:cNvSpPr txBox="1"/>
      </xdr:nvSpPr>
      <xdr:spPr>
        <a:xfrm>
          <a:off x="3530111" y="1685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149116</xdr:rowOff>
    </xdr:from>
    <xdr:to>
      <xdr:col>15</xdr:col>
      <xdr:colOff>101600</xdr:colOff>
      <xdr:row>98</xdr:row>
      <xdr:rowOff>79266</xdr:rowOff>
    </xdr:to>
    <xdr:sp macro="" textlink="">
      <xdr:nvSpPr>
        <xdr:cNvPr id="256" name="楕円 255"/>
        <xdr:cNvSpPr/>
      </xdr:nvSpPr>
      <xdr:spPr>
        <a:xfrm>
          <a:off x="2857500" y="1677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70393</xdr:rowOff>
    </xdr:from>
    <xdr:ext cx="534377" cy="259045"/>
    <xdr:sp macro="" textlink="">
      <xdr:nvSpPr>
        <xdr:cNvPr id="257" name="テキスト ボックス 256"/>
        <xdr:cNvSpPr txBox="1"/>
      </xdr:nvSpPr>
      <xdr:spPr>
        <a:xfrm>
          <a:off x="2641111" y="1687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170377</xdr:rowOff>
    </xdr:from>
    <xdr:to>
      <xdr:col>10</xdr:col>
      <xdr:colOff>165100</xdr:colOff>
      <xdr:row>98</xdr:row>
      <xdr:rowOff>100527</xdr:rowOff>
    </xdr:to>
    <xdr:sp macro="" textlink="">
      <xdr:nvSpPr>
        <xdr:cNvPr id="258" name="楕円 257"/>
        <xdr:cNvSpPr/>
      </xdr:nvSpPr>
      <xdr:spPr>
        <a:xfrm>
          <a:off x="1968500" y="168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91654</xdr:rowOff>
    </xdr:from>
    <xdr:ext cx="534377" cy="259045"/>
    <xdr:sp macro="" textlink="">
      <xdr:nvSpPr>
        <xdr:cNvPr id="259" name="テキスト ボックス 258"/>
        <xdr:cNvSpPr txBox="1"/>
      </xdr:nvSpPr>
      <xdr:spPr>
        <a:xfrm>
          <a:off x="1752111" y="1689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121399</xdr:rowOff>
    </xdr:from>
    <xdr:to>
      <xdr:col>6</xdr:col>
      <xdr:colOff>38100</xdr:colOff>
      <xdr:row>98</xdr:row>
      <xdr:rowOff>51549</xdr:rowOff>
    </xdr:to>
    <xdr:sp macro="" textlink="">
      <xdr:nvSpPr>
        <xdr:cNvPr id="260" name="楕円 259"/>
        <xdr:cNvSpPr/>
      </xdr:nvSpPr>
      <xdr:spPr>
        <a:xfrm>
          <a:off x="1079500" y="167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42676</xdr:rowOff>
    </xdr:from>
    <xdr:ext cx="534377" cy="259045"/>
    <xdr:sp macro="" textlink="">
      <xdr:nvSpPr>
        <xdr:cNvPr id="261" name="テキスト ボックス 260"/>
        <xdr:cNvSpPr txBox="1"/>
      </xdr:nvSpPr>
      <xdr:spPr>
        <a:xfrm>
          <a:off x="863111" y="1684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87" name="直線コネクタ 286"/>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88"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89" name="直線コネクタ 288"/>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0"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1" name="直線コネクタ 290"/>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49631</xdr:rowOff>
    </xdr:from>
    <xdr:to>
      <xdr:col>55</xdr:col>
      <xdr:colOff>0</xdr:colOff>
      <xdr:row>35</xdr:row>
      <xdr:rowOff>85424</xdr:rowOff>
    </xdr:to>
    <xdr:cxnSp macro="">
      <xdr:nvCxnSpPr>
        <xdr:cNvPr id="292" name="直線コネクタ 291"/>
        <xdr:cNvCxnSpPr/>
      </xdr:nvCxnSpPr>
      <xdr:spPr>
        <a:xfrm flipV="1">
          <a:off x="9639300" y="6050381"/>
          <a:ext cx="838200" cy="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3"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4" name="フローチャート: 判断 293"/>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54356</xdr:rowOff>
    </xdr:from>
    <xdr:to>
      <xdr:col>50</xdr:col>
      <xdr:colOff>114300</xdr:colOff>
      <xdr:row>35</xdr:row>
      <xdr:rowOff>85424</xdr:rowOff>
    </xdr:to>
    <xdr:cxnSp macro="">
      <xdr:nvCxnSpPr>
        <xdr:cNvPr id="295" name="直線コネクタ 294"/>
        <xdr:cNvCxnSpPr/>
      </xdr:nvCxnSpPr>
      <xdr:spPr>
        <a:xfrm>
          <a:off x="8750300" y="6055106"/>
          <a:ext cx="8890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296" name="フローチャート: 判断 295"/>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297" name="テキスト ボックス 296"/>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33825</xdr:rowOff>
    </xdr:from>
    <xdr:to>
      <xdr:col>45</xdr:col>
      <xdr:colOff>177800</xdr:colOff>
      <xdr:row>35</xdr:row>
      <xdr:rowOff>54356</xdr:rowOff>
    </xdr:to>
    <xdr:cxnSp macro="">
      <xdr:nvCxnSpPr>
        <xdr:cNvPr id="298" name="直線コネクタ 297"/>
        <xdr:cNvCxnSpPr/>
      </xdr:nvCxnSpPr>
      <xdr:spPr>
        <a:xfrm>
          <a:off x="7861300" y="6034575"/>
          <a:ext cx="8890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299" name="フローチャート: 判断 298"/>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0" name="テキスト ボックス 299"/>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33825</xdr:rowOff>
    </xdr:from>
    <xdr:to>
      <xdr:col>41</xdr:col>
      <xdr:colOff>50800</xdr:colOff>
      <xdr:row>35</xdr:row>
      <xdr:rowOff>167393</xdr:rowOff>
    </xdr:to>
    <xdr:cxnSp macro="">
      <xdr:nvCxnSpPr>
        <xdr:cNvPr id="301" name="直線コネクタ 300"/>
        <xdr:cNvCxnSpPr/>
      </xdr:nvCxnSpPr>
      <xdr:spPr>
        <a:xfrm flipV="1">
          <a:off x="6972300" y="6034575"/>
          <a:ext cx="889000" cy="1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2" name="フローチャート: 判断 301"/>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3" name="テキスト ボックス 302"/>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4" name="フローチャート: 判断 303"/>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5" name="テキスト ボックス 304"/>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170281</xdr:rowOff>
    </xdr:from>
    <xdr:to>
      <xdr:col>55</xdr:col>
      <xdr:colOff>50800</xdr:colOff>
      <xdr:row>35</xdr:row>
      <xdr:rowOff>100431</xdr:rowOff>
    </xdr:to>
    <xdr:sp macro="" textlink="">
      <xdr:nvSpPr>
        <xdr:cNvPr id="311" name="楕円 310"/>
        <xdr:cNvSpPr/>
      </xdr:nvSpPr>
      <xdr:spPr>
        <a:xfrm>
          <a:off x="10426700" y="5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21708</xdr:rowOff>
    </xdr:from>
    <xdr:ext cx="534377" cy="259045"/>
    <xdr:sp macro="" textlink="">
      <xdr:nvSpPr>
        <xdr:cNvPr id="312" name="補助費等該当値テキスト"/>
        <xdr:cNvSpPr txBox="1"/>
      </xdr:nvSpPr>
      <xdr:spPr>
        <a:xfrm>
          <a:off x="10528300" y="58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34624</xdr:rowOff>
    </xdr:from>
    <xdr:to>
      <xdr:col>50</xdr:col>
      <xdr:colOff>165100</xdr:colOff>
      <xdr:row>35</xdr:row>
      <xdr:rowOff>136224</xdr:rowOff>
    </xdr:to>
    <xdr:sp macro="" textlink="">
      <xdr:nvSpPr>
        <xdr:cNvPr id="313" name="楕円 312"/>
        <xdr:cNvSpPr/>
      </xdr:nvSpPr>
      <xdr:spPr>
        <a:xfrm>
          <a:off x="9588500" y="60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152751</xdr:rowOff>
    </xdr:from>
    <xdr:ext cx="534377" cy="259045"/>
    <xdr:sp macro="" textlink="">
      <xdr:nvSpPr>
        <xdr:cNvPr id="314" name="テキスト ボックス 313"/>
        <xdr:cNvSpPr txBox="1"/>
      </xdr:nvSpPr>
      <xdr:spPr>
        <a:xfrm>
          <a:off x="9372111" y="58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3556</xdr:rowOff>
    </xdr:from>
    <xdr:to>
      <xdr:col>46</xdr:col>
      <xdr:colOff>38100</xdr:colOff>
      <xdr:row>35</xdr:row>
      <xdr:rowOff>105156</xdr:rowOff>
    </xdr:to>
    <xdr:sp macro="" textlink="">
      <xdr:nvSpPr>
        <xdr:cNvPr id="315" name="楕円 314"/>
        <xdr:cNvSpPr/>
      </xdr:nvSpPr>
      <xdr:spPr>
        <a:xfrm>
          <a:off x="8699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121683</xdr:rowOff>
    </xdr:from>
    <xdr:ext cx="534377" cy="259045"/>
    <xdr:sp macro="" textlink="">
      <xdr:nvSpPr>
        <xdr:cNvPr id="316" name="テキスト ボックス 315"/>
        <xdr:cNvSpPr txBox="1"/>
      </xdr:nvSpPr>
      <xdr:spPr>
        <a:xfrm>
          <a:off x="8483111" y="57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154475</xdr:rowOff>
    </xdr:from>
    <xdr:to>
      <xdr:col>41</xdr:col>
      <xdr:colOff>101600</xdr:colOff>
      <xdr:row>35</xdr:row>
      <xdr:rowOff>84625</xdr:rowOff>
    </xdr:to>
    <xdr:sp macro="" textlink="">
      <xdr:nvSpPr>
        <xdr:cNvPr id="317" name="楕円 316"/>
        <xdr:cNvSpPr/>
      </xdr:nvSpPr>
      <xdr:spPr>
        <a:xfrm>
          <a:off x="7810500" y="59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101152</xdr:rowOff>
    </xdr:from>
    <xdr:ext cx="534377" cy="259045"/>
    <xdr:sp macro="" textlink="">
      <xdr:nvSpPr>
        <xdr:cNvPr id="318" name="テキスト ボックス 317"/>
        <xdr:cNvSpPr txBox="1"/>
      </xdr:nvSpPr>
      <xdr:spPr>
        <a:xfrm>
          <a:off x="7594111" y="57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116593</xdr:rowOff>
    </xdr:from>
    <xdr:to>
      <xdr:col>36</xdr:col>
      <xdr:colOff>165100</xdr:colOff>
      <xdr:row>36</xdr:row>
      <xdr:rowOff>46743</xdr:rowOff>
    </xdr:to>
    <xdr:sp macro="" textlink="">
      <xdr:nvSpPr>
        <xdr:cNvPr id="319" name="楕円 318"/>
        <xdr:cNvSpPr/>
      </xdr:nvSpPr>
      <xdr:spPr>
        <a:xfrm>
          <a:off x="6921500" y="61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63270</xdr:rowOff>
    </xdr:from>
    <xdr:ext cx="534377" cy="259045"/>
    <xdr:sp macro="" textlink="">
      <xdr:nvSpPr>
        <xdr:cNvPr id="320" name="テキスト ボックス 319"/>
        <xdr:cNvSpPr txBox="1"/>
      </xdr:nvSpPr>
      <xdr:spPr>
        <a:xfrm>
          <a:off x="6705111" y="589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4" name="直線コネクタ 343"/>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5"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46" name="直線コネクタ 345"/>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47"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48" name="直線コネクタ 347"/>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156418</xdr:rowOff>
    </xdr:from>
    <xdr:to>
      <xdr:col>55</xdr:col>
      <xdr:colOff>0</xdr:colOff>
      <xdr:row>55</xdr:row>
      <xdr:rowOff>69048</xdr:rowOff>
    </xdr:to>
    <xdr:cxnSp macro="">
      <xdr:nvCxnSpPr>
        <xdr:cNvPr id="349" name="直線コネクタ 348"/>
        <xdr:cNvCxnSpPr/>
      </xdr:nvCxnSpPr>
      <xdr:spPr>
        <a:xfrm>
          <a:off x="9639300" y="9243268"/>
          <a:ext cx="838200" cy="2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0"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1" name="フローチャート: 判断 350"/>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156418</xdr:rowOff>
    </xdr:from>
    <xdr:to>
      <xdr:col>50</xdr:col>
      <xdr:colOff>114300</xdr:colOff>
      <xdr:row>55</xdr:row>
      <xdr:rowOff>6266</xdr:rowOff>
    </xdr:to>
    <xdr:cxnSp macro="">
      <xdr:nvCxnSpPr>
        <xdr:cNvPr id="352" name="直線コネクタ 351"/>
        <xdr:cNvCxnSpPr/>
      </xdr:nvCxnSpPr>
      <xdr:spPr>
        <a:xfrm flipV="1">
          <a:off x="8750300" y="9243268"/>
          <a:ext cx="889000" cy="1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3" name="フローチャート: 判断 352"/>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4" name="テキスト ボックス 353"/>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6266</xdr:rowOff>
    </xdr:from>
    <xdr:to>
      <xdr:col>45</xdr:col>
      <xdr:colOff>177800</xdr:colOff>
      <xdr:row>57</xdr:row>
      <xdr:rowOff>41104</xdr:rowOff>
    </xdr:to>
    <xdr:cxnSp macro="">
      <xdr:nvCxnSpPr>
        <xdr:cNvPr id="355" name="直線コネクタ 354"/>
        <xdr:cNvCxnSpPr/>
      </xdr:nvCxnSpPr>
      <xdr:spPr>
        <a:xfrm flipV="1">
          <a:off x="7861300" y="9436016"/>
          <a:ext cx="889000" cy="37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56" name="フローチャート: 判断 355"/>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57" name="テキスト ボックス 356"/>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11455</xdr:rowOff>
    </xdr:from>
    <xdr:to>
      <xdr:col>41</xdr:col>
      <xdr:colOff>50800</xdr:colOff>
      <xdr:row>57</xdr:row>
      <xdr:rowOff>41104</xdr:rowOff>
    </xdr:to>
    <xdr:cxnSp macro="">
      <xdr:nvCxnSpPr>
        <xdr:cNvPr id="358" name="直線コネクタ 357"/>
        <xdr:cNvCxnSpPr/>
      </xdr:nvCxnSpPr>
      <xdr:spPr>
        <a:xfrm>
          <a:off x="6972300" y="9612655"/>
          <a:ext cx="889000" cy="2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59" name="フローチャート: 判断 358"/>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0" name="テキスト ボックス 359"/>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1" name="フローチャート: 判断 360"/>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2" name="テキスト ボックス 361"/>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18248</xdr:rowOff>
    </xdr:from>
    <xdr:to>
      <xdr:col>55</xdr:col>
      <xdr:colOff>50800</xdr:colOff>
      <xdr:row>55</xdr:row>
      <xdr:rowOff>119848</xdr:rowOff>
    </xdr:to>
    <xdr:sp macro="" textlink="">
      <xdr:nvSpPr>
        <xdr:cNvPr id="368" name="楕円 367"/>
        <xdr:cNvSpPr/>
      </xdr:nvSpPr>
      <xdr:spPr>
        <a:xfrm>
          <a:off x="10426700" y="94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41125</xdr:rowOff>
    </xdr:from>
    <xdr:ext cx="534377" cy="259045"/>
    <xdr:sp macro="" textlink="">
      <xdr:nvSpPr>
        <xdr:cNvPr id="369" name="普通建設事業費該当値テキスト"/>
        <xdr:cNvSpPr txBox="1"/>
      </xdr:nvSpPr>
      <xdr:spPr>
        <a:xfrm>
          <a:off x="10528300" y="92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105618</xdr:rowOff>
    </xdr:from>
    <xdr:to>
      <xdr:col>50</xdr:col>
      <xdr:colOff>165100</xdr:colOff>
      <xdr:row>54</xdr:row>
      <xdr:rowOff>35768</xdr:rowOff>
    </xdr:to>
    <xdr:sp macro="" textlink="">
      <xdr:nvSpPr>
        <xdr:cNvPr id="370" name="楕円 369"/>
        <xdr:cNvSpPr/>
      </xdr:nvSpPr>
      <xdr:spPr>
        <a:xfrm>
          <a:off x="9588500" y="91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52295</xdr:rowOff>
    </xdr:from>
    <xdr:ext cx="599010" cy="259045"/>
    <xdr:sp macro="" textlink="">
      <xdr:nvSpPr>
        <xdr:cNvPr id="371" name="テキスト ボックス 370"/>
        <xdr:cNvSpPr txBox="1"/>
      </xdr:nvSpPr>
      <xdr:spPr>
        <a:xfrm>
          <a:off x="9339795" y="896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126916</xdr:rowOff>
    </xdr:from>
    <xdr:to>
      <xdr:col>46</xdr:col>
      <xdr:colOff>38100</xdr:colOff>
      <xdr:row>55</xdr:row>
      <xdr:rowOff>57066</xdr:rowOff>
    </xdr:to>
    <xdr:sp macro="" textlink="">
      <xdr:nvSpPr>
        <xdr:cNvPr id="372" name="楕円 371"/>
        <xdr:cNvSpPr/>
      </xdr:nvSpPr>
      <xdr:spPr>
        <a:xfrm>
          <a:off x="8699500" y="93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73593</xdr:rowOff>
    </xdr:from>
    <xdr:ext cx="534377" cy="259045"/>
    <xdr:sp macro="" textlink="">
      <xdr:nvSpPr>
        <xdr:cNvPr id="373" name="テキスト ボックス 372"/>
        <xdr:cNvSpPr txBox="1"/>
      </xdr:nvSpPr>
      <xdr:spPr>
        <a:xfrm>
          <a:off x="8483111" y="9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161754</xdr:rowOff>
    </xdr:from>
    <xdr:to>
      <xdr:col>41</xdr:col>
      <xdr:colOff>101600</xdr:colOff>
      <xdr:row>57</xdr:row>
      <xdr:rowOff>91904</xdr:rowOff>
    </xdr:to>
    <xdr:sp macro="" textlink="">
      <xdr:nvSpPr>
        <xdr:cNvPr id="374" name="楕円 373"/>
        <xdr:cNvSpPr/>
      </xdr:nvSpPr>
      <xdr:spPr>
        <a:xfrm>
          <a:off x="7810500" y="97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83031</xdr:rowOff>
    </xdr:from>
    <xdr:ext cx="534377" cy="259045"/>
    <xdr:sp macro="" textlink="">
      <xdr:nvSpPr>
        <xdr:cNvPr id="375" name="テキスト ボックス 374"/>
        <xdr:cNvSpPr txBox="1"/>
      </xdr:nvSpPr>
      <xdr:spPr>
        <a:xfrm>
          <a:off x="7594111" y="98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132105</xdr:rowOff>
    </xdr:from>
    <xdr:to>
      <xdr:col>36</xdr:col>
      <xdr:colOff>165100</xdr:colOff>
      <xdr:row>56</xdr:row>
      <xdr:rowOff>62255</xdr:rowOff>
    </xdr:to>
    <xdr:sp macro="" textlink="">
      <xdr:nvSpPr>
        <xdr:cNvPr id="376" name="楕円 375"/>
        <xdr:cNvSpPr/>
      </xdr:nvSpPr>
      <xdr:spPr>
        <a:xfrm>
          <a:off x="6921500" y="95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78782</xdr:rowOff>
    </xdr:from>
    <xdr:ext cx="534377" cy="259045"/>
    <xdr:sp macro="" textlink="">
      <xdr:nvSpPr>
        <xdr:cNvPr id="377" name="テキスト ボックス 376"/>
        <xdr:cNvSpPr txBox="1"/>
      </xdr:nvSpPr>
      <xdr:spPr>
        <a:xfrm>
          <a:off x="6705111" y="93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3" name="直線コネクタ 402"/>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06"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07" name="直線コネクタ 406"/>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8" name="直線コネクタ 407"/>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09"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0" name="フローチャート: 判断 409"/>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11" name="直線コネクタ 410"/>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2" name="フローチャート: 判断 411"/>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3" name="テキスト ボックス 412"/>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4" name="直線コネクタ 413"/>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5" name="フローチャート: 判断 414"/>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16" name="テキスト ボックス 415"/>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7" name="直線コネクタ 416"/>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18" name="フローチャート: 判断 417"/>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19" name="テキスト ボックス 418"/>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0" name="フローチャート: 判断 419"/>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1" name="テキスト ボックス 420"/>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7" name="楕円 426"/>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8"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9" name="楕円 428"/>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30" name="テキスト ボックス 429"/>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1" name="楕円 430"/>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2" name="テキスト ボックス 431"/>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3" name="楕円 432"/>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4" name="テキスト ボックス 433"/>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5" name="楕円 434"/>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6" name="テキスト ボックス 435"/>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0" name="直線コネクタ 459"/>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1"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2" name="直線コネクタ 461"/>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3"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4" name="直線コネクタ 463"/>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131674</xdr:rowOff>
    </xdr:from>
    <xdr:to>
      <xdr:col>55</xdr:col>
      <xdr:colOff>0</xdr:colOff>
      <xdr:row>93</xdr:row>
      <xdr:rowOff>50279</xdr:rowOff>
    </xdr:to>
    <xdr:cxnSp macro="">
      <xdr:nvCxnSpPr>
        <xdr:cNvPr id="465" name="直線コネクタ 464"/>
        <xdr:cNvCxnSpPr/>
      </xdr:nvCxnSpPr>
      <xdr:spPr>
        <a:xfrm>
          <a:off x="9639300" y="15562174"/>
          <a:ext cx="838200" cy="43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66"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67" name="フローチャート: 判断 466"/>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131674</xdr:rowOff>
    </xdr:from>
    <xdr:to>
      <xdr:col>50</xdr:col>
      <xdr:colOff>114300</xdr:colOff>
      <xdr:row>92</xdr:row>
      <xdr:rowOff>146608</xdr:rowOff>
    </xdr:to>
    <xdr:cxnSp macro="">
      <xdr:nvCxnSpPr>
        <xdr:cNvPr id="468" name="直線コネクタ 467"/>
        <xdr:cNvCxnSpPr/>
      </xdr:nvCxnSpPr>
      <xdr:spPr>
        <a:xfrm flipV="1">
          <a:off x="8750300" y="15562174"/>
          <a:ext cx="889000" cy="35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69" name="フローチャート: 判断 468"/>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0" name="テキスト ボックス 469"/>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146608</xdr:rowOff>
    </xdr:from>
    <xdr:to>
      <xdr:col>45</xdr:col>
      <xdr:colOff>177800</xdr:colOff>
      <xdr:row>96</xdr:row>
      <xdr:rowOff>60706</xdr:rowOff>
    </xdr:to>
    <xdr:cxnSp macro="">
      <xdr:nvCxnSpPr>
        <xdr:cNvPr id="471" name="直線コネクタ 470"/>
        <xdr:cNvCxnSpPr/>
      </xdr:nvCxnSpPr>
      <xdr:spPr>
        <a:xfrm flipV="1">
          <a:off x="7861300" y="15920008"/>
          <a:ext cx="889000" cy="5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2" name="フローチャート: 判断 471"/>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3" name="テキスト ボックス 472"/>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5728</xdr:rowOff>
    </xdr:from>
    <xdr:to>
      <xdr:col>41</xdr:col>
      <xdr:colOff>50800</xdr:colOff>
      <xdr:row>96</xdr:row>
      <xdr:rowOff>60706</xdr:rowOff>
    </xdr:to>
    <xdr:cxnSp macro="">
      <xdr:nvCxnSpPr>
        <xdr:cNvPr id="474" name="直線コネクタ 473"/>
        <xdr:cNvCxnSpPr/>
      </xdr:nvCxnSpPr>
      <xdr:spPr>
        <a:xfrm>
          <a:off x="6972300" y="16464928"/>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5" name="フローチャート: 判断 474"/>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76" name="テキスト ボックス 475"/>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77" name="フローチャート: 判断 476"/>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78" name="テキスト ボックス 477"/>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170929</xdr:rowOff>
    </xdr:from>
    <xdr:to>
      <xdr:col>55</xdr:col>
      <xdr:colOff>50800</xdr:colOff>
      <xdr:row>93</xdr:row>
      <xdr:rowOff>101079</xdr:rowOff>
    </xdr:to>
    <xdr:sp macro="" textlink="">
      <xdr:nvSpPr>
        <xdr:cNvPr id="484" name="楕円 483"/>
        <xdr:cNvSpPr/>
      </xdr:nvSpPr>
      <xdr:spPr>
        <a:xfrm>
          <a:off x="10426700" y="159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22356</xdr:rowOff>
    </xdr:from>
    <xdr:ext cx="534377" cy="259045"/>
    <xdr:sp macro="" textlink="">
      <xdr:nvSpPr>
        <xdr:cNvPr id="485" name="普通建設事業費 （ うち更新整備　）該当値テキスト"/>
        <xdr:cNvSpPr txBox="1"/>
      </xdr:nvSpPr>
      <xdr:spPr>
        <a:xfrm>
          <a:off x="10528300" y="157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80874</xdr:rowOff>
    </xdr:from>
    <xdr:to>
      <xdr:col>50</xdr:col>
      <xdr:colOff>165100</xdr:colOff>
      <xdr:row>91</xdr:row>
      <xdr:rowOff>11024</xdr:rowOff>
    </xdr:to>
    <xdr:sp macro="" textlink="">
      <xdr:nvSpPr>
        <xdr:cNvPr id="486" name="楕円 485"/>
        <xdr:cNvSpPr/>
      </xdr:nvSpPr>
      <xdr:spPr>
        <a:xfrm>
          <a:off x="9588500" y="155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27551</xdr:rowOff>
    </xdr:from>
    <xdr:ext cx="599010" cy="259045"/>
    <xdr:sp macro="" textlink="">
      <xdr:nvSpPr>
        <xdr:cNvPr id="487" name="テキスト ボックス 486"/>
        <xdr:cNvSpPr txBox="1"/>
      </xdr:nvSpPr>
      <xdr:spPr>
        <a:xfrm>
          <a:off x="9339795" y="1528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95808</xdr:rowOff>
    </xdr:from>
    <xdr:to>
      <xdr:col>46</xdr:col>
      <xdr:colOff>38100</xdr:colOff>
      <xdr:row>93</xdr:row>
      <xdr:rowOff>25958</xdr:rowOff>
    </xdr:to>
    <xdr:sp macro="" textlink="">
      <xdr:nvSpPr>
        <xdr:cNvPr id="488" name="楕円 487"/>
        <xdr:cNvSpPr/>
      </xdr:nvSpPr>
      <xdr:spPr>
        <a:xfrm>
          <a:off x="8699500" y="15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42485</xdr:rowOff>
    </xdr:from>
    <xdr:ext cx="534377" cy="259045"/>
    <xdr:sp macro="" textlink="">
      <xdr:nvSpPr>
        <xdr:cNvPr id="489" name="テキスト ボックス 488"/>
        <xdr:cNvSpPr txBox="1"/>
      </xdr:nvSpPr>
      <xdr:spPr>
        <a:xfrm>
          <a:off x="8483111" y="1564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9906</xdr:rowOff>
    </xdr:from>
    <xdr:to>
      <xdr:col>41</xdr:col>
      <xdr:colOff>101600</xdr:colOff>
      <xdr:row>96</xdr:row>
      <xdr:rowOff>111506</xdr:rowOff>
    </xdr:to>
    <xdr:sp macro="" textlink="">
      <xdr:nvSpPr>
        <xdr:cNvPr id="490" name="楕円 489"/>
        <xdr:cNvSpPr/>
      </xdr:nvSpPr>
      <xdr:spPr>
        <a:xfrm>
          <a:off x="7810500" y="164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128033</xdr:rowOff>
    </xdr:from>
    <xdr:ext cx="534377" cy="259045"/>
    <xdr:sp macro="" textlink="">
      <xdr:nvSpPr>
        <xdr:cNvPr id="491" name="テキスト ボックス 490"/>
        <xdr:cNvSpPr txBox="1"/>
      </xdr:nvSpPr>
      <xdr:spPr>
        <a:xfrm>
          <a:off x="7594111" y="162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126378</xdr:rowOff>
    </xdr:from>
    <xdr:to>
      <xdr:col>36</xdr:col>
      <xdr:colOff>165100</xdr:colOff>
      <xdr:row>96</xdr:row>
      <xdr:rowOff>56528</xdr:rowOff>
    </xdr:to>
    <xdr:sp macro="" textlink="">
      <xdr:nvSpPr>
        <xdr:cNvPr id="492" name="楕円 491"/>
        <xdr:cNvSpPr/>
      </xdr:nvSpPr>
      <xdr:spPr>
        <a:xfrm>
          <a:off x="6921500" y="164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73055</xdr:rowOff>
    </xdr:from>
    <xdr:ext cx="534377" cy="259045"/>
    <xdr:sp macro="" textlink="">
      <xdr:nvSpPr>
        <xdr:cNvPr id="493" name="テキスト ボックス 492"/>
        <xdr:cNvSpPr txBox="1"/>
      </xdr:nvSpPr>
      <xdr:spPr>
        <a:xfrm>
          <a:off x="6705111" y="161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17" name="直線コネクタ 516"/>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18"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0"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1" name="直線コネクタ 520"/>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3"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4" name="フローチャート: 判断 523"/>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41181</xdr:rowOff>
    </xdr:from>
    <xdr:to>
      <xdr:col>81</xdr:col>
      <xdr:colOff>50800</xdr:colOff>
      <xdr:row>39</xdr:row>
      <xdr:rowOff>44450</xdr:rowOff>
    </xdr:to>
    <xdr:cxnSp macro="">
      <xdr:nvCxnSpPr>
        <xdr:cNvPr id="525" name="直線コネクタ 524"/>
        <xdr:cNvCxnSpPr/>
      </xdr:nvCxnSpPr>
      <xdr:spPr>
        <a:xfrm>
          <a:off x="14592300" y="6727731"/>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26" name="フローチャート: 判断 525"/>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27" name="テキスト ボックス 526"/>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37344</xdr:rowOff>
    </xdr:from>
    <xdr:to>
      <xdr:col>76</xdr:col>
      <xdr:colOff>114300</xdr:colOff>
      <xdr:row>39</xdr:row>
      <xdr:rowOff>41181</xdr:rowOff>
    </xdr:to>
    <xdr:cxnSp macro="">
      <xdr:nvCxnSpPr>
        <xdr:cNvPr id="528" name="直線コネクタ 527"/>
        <xdr:cNvCxnSpPr/>
      </xdr:nvCxnSpPr>
      <xdr:spPr>
        <a:xfrm>
          <a:off x="13703300" y="6723894"/>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29" name="フローチャート: 判断 528"/>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0" name="テキスト ボックス 529"/>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37344</xdr:rowOff>
    </xdr:from>
    <xdr:to>
      <xdr:col>71</xdr:col>
      <xdr:colOff>177800</xdr:colOff>
      <xdr:row>39</xdr:row>
      <xdr:rowOff>44450</xdr:rowOff>
    </xdr:to>
    <xdr:cxnSp macro="">
      <xdr:nvCxnSpPr>
        <xdr:cNvPr id="531" name="直線コネクタ 530"/>
        <xdr:cNvCxnSpPr/>
      </xdr:nvCxnSpPr>
      <xdr:spPr>
        <a:xfrm flipV="1">
          <a:off x="12814300" y="6723894"/>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2" name="フローチャート: 判断 531"/>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82738</xdr:rowOff>
    </xdr:from>
    <xdr:ext cx="378565" cy="259045"/>
    <xdr:sp macro="" textlink="">
      <xdr:nvSpPr>
        <xdr:cNvPr id="533" name="テキスト ボックス 532"/>
        <xdr:cNvSpPr txBox="1"/>
      </xdr:nvSpPr>
      <xdr:spPr>
        <a:xfrm>
          <a:off x="13514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4" name="フローチャート: 判断 533"/>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5" name="テキスト ボックス 534"/>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2"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161831</xdr:rowOff>
    </xdr:from>
    <xdr:to>
      <xdr:col>76</xdr:col>
      <xdr:colOff>165100</xdr:colOff>
      <xdr:row>39</xdr:row>
      <xdr:rowOff>91981</xdr:rowOff>
    </xdr:to>
    <xdr:sp macro="" textlink="">
      <xdr:nvSpPr>
        <xdr:cNvPr id="545" name="楕円 544"/>
        <xdr:cNvSpPr/>
      </xdr:nvSpPr>
      <xdr:spPr>
        <a:xfrm>
          <a:off x="14541500" y="66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83108</xdr:rowOff>
    </xdr:from>
    <xdr:ext cx="378565" cy="259045"/>
    <xdr:sp macro="" textlink="">
      <xdr:nvSpPr>
        <xdr:cNvPr id="546" name="テキスト ボックス 545"/>
        <xdr:cNvSpPr txBox="1"/>
      </xdr:nvSpPr>
      <xdr:spPr>
        <a:xfrm>
          <a:off x="14403017" y="676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157994</xdr:rowOff>
    </xdr:from>
    <xdr:to>
      <xdr:col>72</xdr:col>
      <xdr:colOff>38100</xdr:colOff>
      <xdr:row>39</xdr:row>
      <xdr:rowOff>88144</xdr:rowOff>
    </xdr:to>
    <xdr:sp macro="" textlink="">
      <xdr:nvSpPr>
        <xdr:cNvPr id="547" name="楕円 546"/>
        <xdr:cNvSpPr/>
      </xdr:nvSpPr>
      <xdr:spPr>
        <a:xfrm>
          <a:off x="13652500" y="66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104671</xdr:rowOff>
    </xdr:from>
    <xdr:ext cx="469744" cy="259045"/>
    <xdr:sp macro="" textlink="">
      <xdr:nvSpPr>
        <xdr:cNvPr id="548" name="テキスト ボックス 547"/>
        <xdr:cNvSpPr txBox="1"/>
      </xdr:nvSpPr>
      <xdr:spPr>
        <a:xfrm>
          <a:off x="13468428" y="644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3" name="直線コネクタ 622"/>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4"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5" name="直線コネクタ 624"/>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26"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27" name="直線コネクタ 626"/>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33642</xdr:rowOff>
    </xdr:from>
    <xdr:to>
      <xdr:col>85</xdr:col>
      <xdr:colOff>127000</xdr:colOff>
      <xdr:row>75</xdr:row>
      <xdr:rowOff>39180</xdr:rowOff>
    </xdr:to>
    <xdr:cxnSp macro="">
      <xdr:nvCxnSpPr>
        <xdr:cNvPr id="628" name="直線コネクタ 627"/>
        <xdr:cNvCxnSpPr/>
      </xdr:nvCxnSpPr>
      <xdr:spPr>
        <a:xfrm flipV="1">
          <a:off x="15481300" y="12892392"/>
          <a:ext cx="8382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29"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0" name="フローチャート: 判断 629"/>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28740</xdr:rowOff>
    </xdr:from>
    <xdr:to>
      <xdr:col>81</xdr:col>
      <xdr:colOff>50800</xdr:colOff>
      <xdr:row>75</xdr:row>
      <xdr:rowOff>39180</xdr:rowOff>
    </xdr:to>
    <xdr:cxnSp macro="">
      <xdr:nvCxnSpPr>
        <xdr:cNvPr id="631" name="直線コネクタ 630"/>
        <xdr:cNvCxnSpPr/>
      </xdr:nvCxnSpPr>
      <xdr:spPr>
        <a:xfrm>
          <a:off x="14592300" y="1288749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2" name="フローチャート: 判断 631"/>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3" name="テキスト ボックス 632"/>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166815</xdr:rowOff>
    </xdr:from>
    <xdr:to>
      <xdr:col>76</xdr:col>
      <xdr:colOff>114300</xdr:colOff>
      <xdr:row>75</xdr:row>
      <xdr:rowOff>28740</xdr:rowOff>
    </xdr:to>
    <xdr:cxnSp macro="">
      <xdr:nvCxnSpPr>
        <xdr:cNvPr id="634" name="直線コネクタ 633"/>
        <xdr:cNvCxnSpPr/>
      </xdr:nvCxnSpPr>
      <xdr:spPr>
        <a:xfrm>
          <a:off x="13703300" y="12854115"/>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5" name="フローチャート: 判断 634"/>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36" name="テキスト ボックス 635"/>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121310</xdr:rowOff>
    </xdr:from>
    <xdr:to>
      <xdr:col>71</xdr:col>
      <xdr:colOff>177800</xdr:colOff>
      <xdr:row>74</xdr:row>
      <xdr:rowOff>166815</xdr:rowOff>
    </xdr:to>
    <xdr:cxnSp macro="">
      <xdr:nvCxnSpPr>
        <xdr:cNvPr id="637" name="直線コネクタ 636"/>
        <xdr:cNvCxnSpPr/>
      </xdr:nvCxnSpPr>
      <xdr:spPr>
        <a:xfrm>
          <a:off x="12814300" y="12808610"/>
          <a:ext cx="889000" cy="4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38" name="フローチャート: 判断 637"/>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39" name="テキスト ボックス 638"/>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0" name="フローチャート: 判断 639"/>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1" name="テキスト ボックス 640"/>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154292</xdr:rowOff>
    </xdr:from>
    <xdr:to>
      <xdr:col>85</xdr:col>
      <xdr:colOff>177800</xdr:colOff>
      <xdr:row>75</xdr:row>
      <xdr:rowOff>84442</xdr:rowOff>
    </xdr:to>
    <xdr:sp macro="" textlink="">
      <xdr:nvSpPr>
        <xdr:cNvPr id="647" name="楕円 646"/>
        <xdr:cNvSpPr/>
      </xdr:nvSpPr>
      <xdr:spPr>
        <a:xfrm>
          <a:off x="16268700" y="128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5719</xdr:rowOff>
    </xdr:from>
    <xdr:ext cx="534377" cy="259045"/>
    <xdr:sp macro="" textlink="">
      <xdr:nvSpPr>
        <xdr:cNvPr id="648" name="公債費該当値テキスト"/>
        <xdr:cNvSpPr txBox="1"/>
      </xdr:nvSpPr>
      <xdr:spPr>
        <a:xfrm>
          <a:off x="16370300" y="126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159830</xdr:rowOff>
    </xdr:from>
    <xdr:to>
      <xdr:col>81</xdr:col>
      <xdr:colOff>101600</xdr:colOff>
      <xdr:row>75</xdr:row>
      <xdr:rowOff>89980</xdr:rowOff>
    </xdr:to>
    <xdr:sp macro="" textlink="">
      <xdr:nvSpPr>
        <xdr:cNvPr id="649" name="楕円 648"/>
        <xdr:cNvSpPr/>
      </xdr:nvSpPr>
      <xdr:spPr>
        <a:xfrm>
          <a:off x="15430500" y="128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106507</xdr:rowOff>
    </xdr:from>
    <xdr:ext cx="534377" cy="259045"/>
    <xdr:sp macro="" textlink="">
      <xdr:nvSpPr>
        <xdr:cNvPr id="650" name="テキスト ボックス 649"/>
        <xdr:cNvSpPr txBox="1"/>
      </xdr:nvSpPr>
      <xdr:spPr>
        <a:xfrm>
          <a:off x="15214111" y="1262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149390</xdr:rowOff>
    </xdr:from>
    <xdr:to>
      <xdr:col>76</xdr:col>
      <xdr:colOff>165100</xdr:colOff>
      <xdr:row>75</xdr:row>
      <xdr:rowOff>79540</xdr:rowOff>
    </xdr:to>
    <xdr:sp macro="" textlink="">
      <xdr:nvSpPr>
        <xdr:cNvPr id="651" name="楕円 650"/>
        <xdr:cNvSpPr/>
      </xdr:nvSpPr>
      <xdr:spPr>
        <a:xfrm>
          <a:off x="14541500" y="128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96067</xdr:rowOff>
    </xdr:from>
    <xdr:ext cx="534377" cy="259045"/>
    <xdr:sp macro="" textlink="">
      <xdr:nvSpPr>
        <xdr:cNvPr id="652" name="テキスト ボックス 651"/>
        <xdr:cNvSpPr txBox="1"/>
      </xdr:nvSpPr>
      <xdr:spPr>
        <a:xfrm>
          <a:off x="14325111" y="126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116015</xdr:rowOff>
    </xdr:from>
    <xdr:to>
      <xdr:col>72</xdr:col>
      <xdr:colOff>38100</xdr:colOff>
      <xdr:row>75</xdr:row>
      <xdr:rowOff>46165</xdr:rowOff>
    </xdr:to>
    <xdr:sp macro="" textlink="">
      <xdr:nvSpPr>
        <xdr:cNvPr id="653" name="楕円 652"/>
        <xdr:cNvSpPr/>
      </xdr:nvSpPr>
      <xdr:spPr>
        <a:xfrm>
          <a:off x="13652500" y="128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62692</xdr:rowOff>
    </xdr:from>
    <xdr:ext cx="534377" cy="259045"/>
    <xdr:sp macro="" textlink="">
      <xdr:nvSpPr>
        <xdr:cNvPr id="654" name="テキスト ボックス 653"/>
        <xdr:cNvSpPr txBox="1"/>
      </xdr:nvSpPr>
      <xdr:spPr>
        <a:xfrm>
          <a:off x="13436111" y="1257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70510</xdr:rowOff>
    </xdr:from>
    <xdr:to>
      <xdr:col>67</xdr:col>
      <xdr:colOff>101600</xdr:colOff>
      <xdr:row>75</xdr:row>
      <xdr:rowOff>660</xdr:rowOff>
    </xdr:to>
    <xdr:sp macro="" textlink="">
      <xdr:nvSpPr>
        <xdr:cNvPr id="655" name="楕円 654"/>
        <xdr:cNvSpPr/>
      </xdr:nvSpPr>
      <xdr:spPr>
        <a:xfrm>
          <a:off x="12763500" y="127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17187</xdr:rowOff>
    </xdr:from>
    <xdr:ext cx="534377" cy="259045"/>
    <xdr:sp macro="" textlink="">
      <xdr:nvSpPr>
        <xdr:cNvPr id="656" name="テキスト ボックス 655"/>
        <xdr:cNvSpPr txBox="1"/>
      </xdr:nvSpPr>
      <xdr:spPr>
        <a:xfrm>
          <a:off x="12547111" y="1253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0" name="直線コネクタ 679"/>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1"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2" name="直線コネクタ 681"/>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3"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4" name="直線コネクタ 683"/>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167652</xdr:rowOff>
    </xdr:from>
    <xdr:to>
      <xdr:col>85</xdr:col>
      <xdr:colOff>127000</xdr:colOff>
      <xdr:row>99</xdr:row>
      <xdr:rowOff>2504</xdr:rowOff>
    </xdr:to>
    <xdr:cxnSp macro="">
      <xdr:nvCxnSpPr>
        <xdr:cNvPr id="685" name="直線コネクタ 684"/>
        <xdr:cNvCxnSpPr/>
      </xdr:nvCxnSpPr>
      <xdr:spPr>
        <a:xfrm flipV="1">
          <a:off x="15481300" y="16969752"/>
          <a:ext cx="8382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86" name="積立金平均値テキスト"/>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87" name="フローチャート: 判断 686"/>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155070</xdr:rowOff>
    </xdr:from>
    <xdr:to>
      <xdr:col>81</xdr:col>
      <xdr:colOff>50800</xdr:colOff>
      <xdr:row>99</xdr:row>
      <xdr:rowOff>2504</xdr:rowOff>
    </xdr:to>
    <xdr:cxnSp macro="">
      <xdr:nvCxnSpPr>
        <xdr:cNvPr id="688" name="直線コネクタ 687"/>
        <xdr:cNvCxnSpPr/>
      </xdr:nvCxnSpPr>
      <xdr:spPr>
        <a:xfrm>
          <a:off x="14592300" y="16957170"/>
          <a:ext cx="889000" cy="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89" name="フローチャート: 判断 688"/>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0" name="テキスト ボックス 689"/>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153944</xdr:rowOff>
    </xdr:from>
    <xdr:to>
      <xdr:col>76</xdr:col>
      <xdr:colOff>114300</xdr:colOff>
      <xdr:row>98</xdr:row>
      <xdr:rowOff>155070</xdr:rowOff>
    </xdr:to>
    <xdr:cxnSp macro="">
      <xdr:nvCxnSpPr>
        <xdr:cNvPr id="691" name="直線コネクタ 690"/>
        <xdr:cNvCxnSpPr/>
      </xdr:nvCxnSpPr>
      <xdr:spPr>
        <a:xfrm>
          <a:off x="13703300" y="16956044"/>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2" name="フローチャート: 判断 691"/>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3" name="テキスト ボックス 692"/>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153944</xdr:rowOff>
    </xdr:from>
    <xdr:to>
      <xdr:col>71</xdr:col>
      <xdr:colOff>177800</xdr:colOff>
      <xdr:row>99</xdr:row>
      <xdr:rowOff>15807</xdr:rowOff>
    </xdr:to>
    <xdr:cxnSp macro="">
      <xdr:nvCxnSpPr>
        <xdr:cNvPr id="694" name="直線コネクタ 693"/>
        <xdr:cNvCxnSpPr/>
      </xdr:nvCxnSpPr>
      <xdr:spPr>
        <a:xfrm flipV="1">
          <a:off x="12814300" y="16956044"/>
          <a:ext cx="889000" cy="3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5" name="フローチャート: 判断 694"/>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696" name="テキスト ボックス 695"/>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697" name="フローチャート: 判断 696"/>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698" name="テキスト ボックス 697"/>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116852</xdr:rowOff>
    </xdr:from>
    <xdr:to>
      <xdr:col>85</xdr:col>
      <xdr:colOff>177800</xdr:colOff>
      <xdr:row>99</xdr:row>
      <xdr:rowOff>47002</xdr:rowOff>
    </xdr:to>
    <xdr:sp macro="" textlink="">
      <xdr:nvSpPr>
        <xdr:cNvPr id="704" name="楕円 703"/>
        <xdr:cNvSpPr/>
      </xdr:nvSpPr>
      <xdr:spPr>
        <a:xfrm>
          <a:off x="16268700" y="169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76229</xdr:rowOff>
    </xdr:from>
    <xdr:ext cx="534377" cy="259045"/>
    <xdr:sp macro="" textlink="">
      <xdr:nvSpPr>
        <xdr:cNvPr id="705" name="積立金該当値テキスト"/>
        <xdr:cNvSpPr txBox="1"/>
      </xdr:nvSpPr>
      <xdr:spPr>
        <a:xfrm>
          <a:off x="16370300" y="1670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123154</xdr:rowOff>
    </xdr:from>
    <xdr:to>
      <xdr:col>81</xdr:col>
      <xdr:colOff>101600</xdr:colOff>
      <xdr:row>99</xdr:row>
      <xdr:rowOff>53304</xdr:rowOff>
    </xdr:to>
    <xdr:sp macro="" textlink="">
      <xdr:nvSpPr>
        <xdr:cNvPr id="706" name="楕円 705"/>
        <xdr:cNvSpPr/>
      </xdr:nvSpPr>
      <xdr:spPr>
        <a:xfrm>
          <a:off x="15430500" y="169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69831</xdr:rowOff>
    </xdr:from>
    <xdr:ext cx="534377" cy="259045"/>
    <xdr:sp macro="" textlink="">
      <xdr:nvSpPr>
        <xdr:cNvPr id="707" name="テキスト ボックス 706"/>
        <xdr:cNvSpPr txBox="1"/>
      </xdr:nvSpPr>
      <xdr:spPr>
        <a:xfrm>
          <a:off x="15214111" y="167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104270</xdr:rowOff>
    </xdr:from>
    <xdr:to>
      <xdr:col>76</xdr:col>
      <xdr:colOff>165100</xdr:colOff>
      <xdr:row>99</xdr:row>
      <xdr:rowOff>34420</xdr:rowOff>
    </xdr:to>
    <xdr:sp macro="" textlink="">
      <xdr:nvSpPr>
        <xdr:cNvPr id="708" name="楕円 707"/>
        <xdr:cNvSpPr/>
      </xdr:nvSpPr>
      <xdr:spPr>
        <a:xfrm>
          <a:off x="14541500" y="169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50947</xdr:rowOff>
    </xdr:from>
    <xdr:ext cx="534377" cy="259045"/>
    <xdr:sp macro="" textlink="">
      <xdr:nvSpPr>
        <xdr:cNvPr id="709" name="テキスト ボックス 708"/>
        <xdr:cNvSpPr txBox="1"/>
      </xdr:nvSpPr>
      <xdr:spPr>
        <a:xfrm>
          <a:off x="14325111" y="1668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103144</xdr:rowOff>
    </xdr:from>
    <xdr:to>
      <xdr:col>72</xdr:col>
      <xdr:colOff>38100</xdr:colOff>
      <xdr:row>99</xdr:row>
      <xdr:rowOff>33294</xdr:rowOff>
    </xdr:to>
    <xdr:sp macro="" textlink="">
      <xdr:nvSpPr>
        <xdr:cNvPr id="710" name="楕円 709"/>
        <xdr:cNvSpPr/>
      </xdr:nvSpPr>
      <xdr:spPr>
        <a:xfrm>
          <a:off x="13652500" y="1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49821</xdr:rowOff>
    </xdr:from>
    <xdr:ext cx="534377" cy="259045"/>
    <xdr:sp macro="" textlink="">
      <xdr:nvSpPr>
        <xdr:cNvPr id="711" name="テキスト ボックス 710"/>
        <xdr:cNvSpPr txBox="1"/>
      </xdr:nvSpPr>
      <xdr:spPr>
        <a:xfrm>
          <a:off x="13436111" y="166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136457</xdr:rowOff>
    </xdr:from>
    <xdr:to>
      <xdr:col>67</xdr:col>
      <xdr:colOff>101600</xdr:colOff>
      <xdr:row>99</xdr:row>
      <xdr:rowOff>66607</xdr:rowOff>
    </xdr:to>
    <xdr:sp macro="" textlink="">
      <xdr:nvSpPr>
        <xdr:cNvPr id="712" name="楕円 711"/>
        <xdr:cNvSpPr/>
      </xdr:nvSpPr>
      <xdr:spPr>
        <a:xfrm>
          <a:off x="12763500" y="169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83134</xdr:rowOff>
    </xdr:from>
    <xdr:ext cx="534377" cy="259045"/>
    <xdr:sp macro="" textlink="">
      <xdr:nvSpPr>
        <xdr:cNvPr id="713" name="テキスト ボックス 712"/>
        <xdr:cNvSpPr txBox="1"/>
      </xdr:nvSpPr>
      <xdr:spPr>
        <a:xfrm>
          <a:off x="12547111" y="167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5" name="直線コネクタ 734"/>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38"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39" name="直線コネクタ 738"/>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165212</xdr:rowOff>
    </xdr:from>
    <xdr:to>
      <xdr:col>116</xdr:col>
      <xdr:colOff>63500</xdr:colOff>
      <xdr:row>35</xdr:row>
      <xdr:rowOff>42591</xdr:rowOff>
    </xdr:to>
    <xdr:cxnSp macro="">
      <xdr:nvCxnSpPr>
        <xdr:cNvPr id="740" name="直線コネクタ 739"/>
        <xdr:cNvCxnSpPr/>
      </xdr:nvCxnSpPr>
      <xdr:spPr>
        <a:xfrm flipV="1">
          <a:off x="21323300" y="5994512"/>
          <a:ext cx="8382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1"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2" name="フローチャート: 判断 741"/>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42591</xdr:rowOff>
    </xdr:from>
    <xdr:to>
      <xdr:col>111</xdr:col>
      <xdr:colOff>177800</xdr:colOff>
      <xdr:row>35</xdr:row>
      <xdr:rowOff>98003</xdr:rowOff>
    </xdr:to>
    <xdr:cxnSp macro="">
      <xdr:nvCxnSpPr>
        <xdr:cNvPr id="743" name="直線コネクタ 742"/>
        <xdr:cNvCxnSpPr/>
      </xdr:nvCxnSpPr>
      <xdr:spPr>
        <a:xfrm flipV="1">
          <a:off x="20434300" y="6043341"/>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4" name="フローチャート: 判断 743"/>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45" name="テキスト ボックス 744"/>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98003</xdr:rowOff>
    </xdr:from>
    <xdr:to>
      <xdr:col>107</xdr:col>
      <xdr:colOff>50800</xdr:colOff>
      <xdr:row>35</xdr:row>
      <xdr:rowOff>135677</xdr:rowOff>
    </xdr:to>
    <xdr:cxnSp macro="">
      <xdr:nvCxnSpPr>
        <xdr:cNvPr id="746" name="直線コネクタ 745"/>
        <xdr:cNvCxnSpPr/>
      </xdr:nvCxnSpPr>
      <xdr:spPr>
        <a:xfrm flipV="1">
          <a:off x="19545300" y="6098753"/>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47" name="フローチャート: 判断 746"/>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101983</xdr:rowOff>
    </xdr:from>
    <xdr:ext cx="378565" cy="259045"/>
    <xdr:sp macro="" textlink="">
      <xdr:nvSpPr>
        <xdr:cNvPr id="748" name="テキスト ボックス 747"/>
        <xdr:cNvSpPr txBox="1"/>
      </xdr:nvSpPr>
      <xdr:spPr>
        <a:xfrm>
          <a:off x="20245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93157</xdr:rowOff>
    </xdr:from>
    <xdr:to>
      <xdr:col>102</xdr:col>
      <xdr:colOff>114300</xdr:colOff>
      <xdr:row>35</xdr:row>
      <xdr:rowOff>135677</xdr:rowOff>
    </xdr:to>
    <xdr:cxnSp macro="">
      <xdr:nvCxnSpPr>
        <xdr:cNvPr id="749" name="直線コネクタ 748"/>
        <xdr:cNvCxnSpPr/>
      </xdr:nvCxnSpPr>
      <xdr:spPr>
        <a:xfrm>
          <a:off x="18656300" y="5922457"/>
          <a:ext cx="889000" cy="2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0" name="フローチャート: 判断 749"/>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125483</xdr:rowOff>
    </xdr:from>
    <xdr:ext cx="378565" cy="259045"/>
    <xdr:sp macro="" textlink="">
      <xdr:nvSpPr>
        <xdr:cNvPr id="751" name="テキスト ボックス 750"/>
        <xdr:cNvSpPr txBox="1"/>
      </xdr:nvSpPr>
      <xdr:spPr>
        <a:xfrm>
          <a:off x="19356017" y="664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2" name="フローチャート: 判断 751"/>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53" name="テキスト ボックス 752"/>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114412</xdr:rowOff>
    </xdr:from>
    <xdr:to>
      <xdr:col>116</xdr:col>
      <xdr:colOff>114300</xdr:colOff>
      <xdr:row>35</xdr:row>
      <xdr:rowOff>44562</xdr:rowOff>
    </xdr:to>
    <xdr:sp macro="" textlink="">
      <xdr:nvSpPr>
        <xdr:cNvPr id="759" name="楕円 758"/>
        <xdr:cNvSpPr/>
      </xdr:nvSpPr>
      <xdr:spPr>
        <a:xfrm>
          <a:off x="22110700" y="594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137289</xdr:rowOff>
    </xdr:from>
    <xdr:ext cx="469744" cy="259045"/>
    <xdr:sp macro="" textlink="">
      <xdr:nvSpPr>
        <xdr:cNvPr id="760" name="投資及び出資金該当値テキスト"/>
        <xdr:cNvSpPr txBox="1"/>
      </xdr:nvSpPr>
      <xdr:spPr>
        <a:xfrm>
          <a:off x="22212300" y="579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163241</xdr:rowOff>
    </xdr:from>
    <xdr:to>
      <xdr:col>112</xdr:col>
      <xdr:colOff>38100</xdr:colOff>
      <xdr:row>35</xdr:row>
      <xdr:rowOff>93391</xdr:rowOff>
    </xdr:to>
    <xdr:sp macro="" textlink="">
      <xdr:nvSpPr>
        <xdr:cNvPr id="761" name="楕円 760"/>
        <xdr:cNvSpPr/>
      </xdr:nvSpPr>
      <xdr:spPr>
        <a:xfrm>
          <a:off x="21272500" y="599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109918</xdr:rowOff>
    </xdr:from>
    <xdr:ext cx="469744" cy="259045"/>
    <xdr:sp macro="" textlink="">
      <xdr:nvSpPr>
        <xdr:cNvPr id="762" name="テキスト ボックス 761"/>
        <xdr:cNvSpPr txBox="1"/>
      </xdr:nvSpPr>
      <xdr:spPr>
        <a:xfrm>
          <a:off x="21088428" y="576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47203</xdr:rowOff>
    </xdr:from>
    <xdr:to>
      <xdr:col>107</xdr:col>
      <xdr:colOff>101600</xdr:colOff>
      <xdr:row>35</xdr:row>
      <xdr:rowOff>148803</xdr:rowOff>
    </xdr:to>
    <xdr:sp macro="" textlink="">
      <xdr:nvSpPr>
        <xdr:cNvPr id="763" name="楕円 762"/>
        <xdr:cNvSpPr/>
      </xdr:nvSpPr>
      <xdr:spPr>
        <a:xfrm>
          <a:off x="20383500" y="60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165330</xdr:rowOff>
    </xdr:from>
    <xdr:ext cx="469744" cy="259045"/>
    <xdr:sp macro="" textlink="">
      <xdr:nvSpPr>
        <xdr:cNvPr id="764" name="テキスト ボックス 763"/>
        <xdr:cNvSpPr txBox="1"/>
      </xdr:nvSpPr>
      <xdr:spPr>
        <a:xfrm>
          <a:off x="20199428" y="58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84877</xdr:rowOff>
    </xdr:from>
    <xdr:to>
      <xdr:col>102</xdr:col>
      <xdr:colOff>165100</xdr:colOff>
      <xdr:row>36</xdr:row>
      <xdr:rowOff>15027</xdr:rowOff>
    </xdr:to>
    <xdr:sp macro="" textlink="">
      <xdr:nvSpPr>
        <xdr:cNvPr id="765" name="楕円 764"/>
        <xdr:cNvSpPr/>
      </xdr:nvSpPr>
      <xdr:spPr>
        <a:xfrm>
          <a:off x="19494500" y="60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31554</xdr:rowOff>
    </xdr:from>
    <xdr:ext cx="469744" cy="259045"/>
    <xdr:sp macro="" textlink="">
      <xdr:nvSpPr>
        <xdr:cNvPr id="766" name="テキスト ボックス 765"/>
        <xdr:cNvSpPr txBox="1"/>
      </xdr:nvSpPr>
      <xdr:spPr>
        <a:xfrm>
          <a:off x="19310428" y="586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42357</xdr:rowOff>
    </xdr:from>
    <xdr:to>
      <xdr:col>98</xdr:col>
      <xdr:colOff>38100</xdr:colOff>
      <xdr:row>34</xdr:row>
      <xdr:rowOff>143957</xdr:rowOff>
    </xdr:to>
    <xdr:sp macro="" textlink="">
      <xdr:nvSpPr>
        <xdr:cNvPr id="767" name="楕円 766"/>
        <xdr:cNvSpPr/>
      </xdr:nvSpPr>
      <xdr:spPr>
        <a:xfrm>
          <a:off x="18605500" y="58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160484</xdr:rowOff>
    </xdr:from>
    <xdr:ext cx="469744" cy="259045"/>
    <xdr:sp macro="" textlink="">
      <xdr:nvSpPr>
        <xdr:cNvPr id="768" name="テキスト ボックス 767"/>
        <xdr:cNvSpPr txBox="1"/>
      </xdr:nvSpPr>
      <xdr:spPr>
        <a:xfrm>
          <a:off x="18421428" y="56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0" name="直線コネクタ 789"/>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3"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4" name="直線コネクタ 793"/>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52512</xdr:rowOff>
    </xdr:from>
    <xdr:to>
      <xdr:col>116</xdr:col>
      <xdr:colOff>63500</xdr:colOff>
      <xdr:row>54</xdr:row>
      <xdr:rowOff>67097</xdr:rowOff>
    </xdr:to>
    <xdr:cxnSp macro="">
      <xdr:nvCxnSpPr>
        <xdr:cNvPr id="795" name="直線コネクタ 794"/>
        <xdr:cNvCxnSpPr/>
      </xdr:nvCxnSpPr>
      <xdr:spPr>
        <a:xfrm flipV="1">
          <a:off x="21323300" y="9310812"/>
          <a:ext cx="8382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796"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797" name="フローチャート: 判断 796"/>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67097</xdr:rowOff>
    </xdr:from>
    <xdr:to>
      <xdr:col>111</xdr:col>
      <xdr:colOff>177800</xdr:colOff>
      <xdr:row>54</xdr:row>
      <xdr:rowOff>78024</xdr:rowOff>
    </xdr:to>
    <xdr:cxnSp macro="">
      <xdr:nvCxnSpPr>
        <xdr:cNvPr id="798" name="直線コネクタ 797"/>
        <xdr:cNvCxnSpPr/>
      </xdr:nvCxnSpPr>
      <xdr:spPr>
        <a:xfrm flipV="1">
          <a:off x="20434300" y="9325397"/>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799" name="フローチャート: 判断 798"/>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0" name="テキスト ボックス 799"/>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78024</xdr:rowOff>
    </xdr:from>
    <xdr:to>
      <xdr:col>107</xdr:col>
      <xdr:colOff>50800</xdr:colOff>
      <xdr:row>54</xdr:row>
      <xdr:rowOff>101616</xdr:rowOff>
    </xdr:to>
    <xdr:cxnSp macro="">
      <xdr:nvCxnSpPr>
        <xdr:cNvPr id="801" name="直線コネクタ 800"/>
        <xdr:cNvCxnSpPr/>
      </xdr:nvCxnSpPr>
      <xdr:spPr>
        <a:xfrm flipV="1">
          <a:off x="19545300" y="9336324"/>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2" name="フローチャート: 判断 801"/>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3" name="テキスト ボックス 802"/>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101616</xdr:rowOff>
    </xdr:from>
    <xdr:to>
      <xdr:col>102</xdr:col>
      <xdr:colOff>114300</xdr:colOff>
      <xdr:row>54</xdr:row>
      <xdr:rowOff>167680</xdr:rowOff>
    </xdr:to>
    <xdr:cxnSp macro="">
      <xdr:nvCxnSpPr>
        <xdr:cNvPr id="804" name="直線コネクタ 803"/>
        <xdr:cNvCxnSpPr/>
      </xdr:nvCxnSpPr>
      <xdr:spPr>
        <a:xfrm flipV="1">
          <a:off x="18656300" y="9359916"/>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5" name="フローチャート: 判断 804"/>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06" name="テキスト ボックス 805"/>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07" name="フローチャート: 判断 806"/>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08" name="テキスト ボックス 807"/>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1712</xdr:rowOff>
    </xdr:from>
    <xdr:to>
      <xdr:col>116</xdr:col>
      <xdr:colOff>114300</xdr:colOff>
      <xdr:row>54</xdr:row>
      <xdr:rowOff>103312</xdr:rowOff>
    </xdr:to>
    <xdr:sp macro="" textlink="">
      <xdr:nvSpPr>
        <xdr:cNvPr id="814" name="楕円 813"/>
        <xdr:cNvSpPr/>
      </xdr:nvSpPr>
      <xdr:spPr>
        <a:xfrm>
          <a:off x="22110700" y="92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24589</xdr:rowOff>
    </xdr:from>
    <xdr:ext cx="534377" cy="259045"/>
    <xdr:sp macro="" textlink="">
      <xdr:nvSpPr>
        <xdr:cNvPr id="815" name="貸付金該当値テキスト"/>
        <xdr:cNvSpPr txBox="1"/>
      </xdr:nvSpPr>
      <xdr:spPr>
        <a:xfrm>
          <a:off x="22212300" y="911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16297</xdr:rowOff>
    </xdr:from>
    <xdr:to>
      <xdr:col>112</xdr:col>
      <xdr:colOff>38100</xdr:colOff>
      <xdr:row>54</xdr:row>
      <xdr:rowOff>117897</xdr:rowOff>
    </xdr:to>
    <xdr:sp macro="" textlink="">
      <xdr:nvSpPr>
        <xdr:cNvPr id="816" name="楕円 815"/>
        <xdr:cNvSpPr/>
      </xdr:nvSpPr>
      <xdr:spPr>
        <a:xfrm>
          <a:off x="21272500" y="92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134424</xdr:rowOff>
    </xdr:from>
    <xdr:ext cx="534377" cy="259045"/>
    <xdr:sp macro="" textlink="">
      <xdr:nvSpPr>
        <xdr:cNvPr id="817" name="テキスト ボックス 816"/>
        <xdr:cNvSpPr txBox="1"/>
      </xdr:nvSpPr>
      <xdr:spPr>
        <a:xfrm>
          <a:off x="21056111" y="904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27224</xdr:rowOff>
    </xdr:from>
    <xdr:to>
      <xdr:col>107</xdr:col>
      <xdr:colOff>101600</xdr:colOff>
      <xdr:row>54</xdr:row>
      <xdr:rowOff>128824</xdr:rowOff>
    </xdr:to>
    <xdr:sp macro="" textlink="">
      <xdr:nvSpPr>
        <xdr:cNvPr id="818" name="楕円 817"/>
        <xdr:cNvSpPr/>
      </xdr:nvSpPr>
      <xdr:spPr>
        <a:xfrm>
          <a:off x="20383500" y="92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145351</xdr:rowOff>
    </xdr:from>
    <xdr:ext cx="534377" cy="259045"/>
    <xdr:sp macro="" textlink="">
      <xdr:nvSpPr>
        <xdr:cNvPr id="819" name="テキスト ボックス 818"/>
        <xdr:cNvSpPr txBox="1"/>
      </xdr:nvSpPr>
      <xdr:spPr>
        <a:xfrm>
          <a:off x="20167111" y="906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50816</xdr:rowOff>
    </xdr:from>
    <xdr:to>
      <xdr:col>102</xdr:col>
      <xdr:colOff>165100</xdr:colOff>
      <xdr:row>54</xdr:row>
      <xdr:rowOff>152416</xdr:rowOff>
    </xdr:to>
    <xdr:sp macro="" textlink="">
      <xdr:nvSpPr>
        <xdr:cNvPr id="820" name="楕円 819"/>
        <xdr:cNvSpPr/>
      </xdr:nvSpPr>
      <xdr:spPr>
        <a:xfrm>
          <a:off x="19494500" y="93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168943</xdr:rowOff>
    </xdr:from>
    <xdr:ext cx="534377" cy="259045"/>
    <xdr:sp macro="" textlink="">
      <xdr:nvSpPr>
        <xdr:cNvPr id="821" name="テキスト ボックス 820"/>
        <xdr:cNvSpPr txBox="1"/>
      </xdr:nvSpPr>
      <xdr:spPr>
        <a:xfrm>
          <a:off x="19278111" y="908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116880</xdr:rowOff>
    </xdr:from>
    <xdr:to>
      <xdr:col>98</xdr:col>
      <xdr:colOff>38100</xdr:colOff>
      <xdr:row>55</xdr:row>
      <xdr:rowOff>47030</xdr:rowOff>
    </xdr:to>
    <xdr:sp macro="" textlink="">
      <xdr:nvSpPr>
        <xdr:cNvPr id="822" name="楕円 821"/>
        <xdr:cNvSpPr/>
      </xdr:nvSpPr>
      <xdr:spPr>
        <a:xfrm>
          <a:off x="18605500" y="93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63557</xdr:rowOff>
    </xdr:from>
    <xdr:ext cx="534377" cy="259045"/>
    <xdr:sp macro="" textlink="">
      <xdr:nvSpPr>
        <xdr:cNvPr id="823" name="テキスト ボックス 822"/>
        <xdr:cNvSpPr txBox="1"/>
      </xdr:nvSpPr>
      <xdr:spPr>
        <a:xfrm>
          <a:off x="18389111" y="915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6" name="テキスト ボックス 84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0" name="直線コネクタ 849"/>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1"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2" name="直線コネクタ 851"/>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3"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4" name="直線コネクタ 853"/>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90061</xdr:rowOff>
    </xdr:from>
    <xdr:to>
      <xdr:col>116</xdr:col>
      <xdr:colOff>63500</xdr:colOff>
      <xdr:row>71</xdr:row>
      <xdr:rowOff>94013</xdr:rowOff>
    </xdr:to>
    <xdr:cxnSp macro="">
      <xdr:nvCxnSpPr>
        <xdr:cNvPr id="855" name="直線コネクタ 854"/>
        <xdr:cNvCxnSpPr/>
      </xdr:nvCxnSpPr>
      <xdr:spPr>
        <a:xfrm>
          <a:off x="21323300" y="12263011"/>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56"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57" name="フローチャート: 判断 856"/>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90061</xdr:rowOff>
    </xdr:from>
    <xdr:to>
      <xdr:col>111</xdr:col>
      <xdr:colOff>177800</xdr:colOff>
      <xdr:row>72</xdr:row>
      <xdr:rowOff>34381</xdr:rowOff>
    </xdr:to>
    <xdr:cxnSp macro="">
      <xdr:nvCxnSpPr>
        <xdr:cNvPr id="858" name="直線コネクタ 857"/>
        <xdr:cNvCxnSpPr/>
      </xdr:nvCxnSpPr>
      <xdr:spPr>
        <a:xfrm flipV="1">
          <a:off x="20434300" y="12263011"/>
          <a:ext cx="889000" cy="1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59" name="フローチャート: 判断 858"/>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0" name="テキスト ボックス 859"/>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34381</xdr:rowOff>
    </xdr:from>
    <xdr:to>
      <xdr:col>107</xdr:col>
      <xdr:colOff>50800</xdr:colOff>
      <xdr:row>72</xdr:row>
      <xdr:rowOff>74320</xdr:rowOff>
    </xdr:to>
    <xdr:cxnSp macro="">
      <xdr:nvCxnSpPr>
        <xdr:cNvPr id="861" name="直線コネクタ 860"/>
        <xdr:cNvCxnSpPr/>
      </xdr:nvCxnSpPr>
      <xdr:spPr>
        <a:xfrm flipV="1">
          <a:off x="19545300" y="12378781"/>
          <a:ext cx="889000" cy="3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2" name="フローチャート: 判断 861"/>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3" name="テキスト ボックス 862"/>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74320</xdr:rowOff>
    </xdr:from>
    <xdr:to>
      <xdr:col>102</xdr:col>
      <xdr:colOff>114300</xdr:colOff>
      <xdr:row>72</xdr:row>
      <xdr:rowOff>125821</xdr:rowOff>
    </xdr:to>
    <xdr:cxnSp macro="">
      <xdr:nvCxnSpPr>
        <xdr:cNvPr id="864" name="直線コネクタ 863"/>
        <xdr:cNvCxnSpPr/>
      </xdr:nvCxnSpPr>
      <xdr:spPr>
        <a:xfrm flipV="1">
          <a:off x="18656300" y="12418720"/>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5" name="フローチャート: 判断 864"/>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66" name="テキスト ボックス 865"/>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67" name="フローチャート: 判断 866"/>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68" name="テキスト ボックス 867"/>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43213</xdr:rowOff>
    </xdr:from>
    <xdr:to>
      <xdr:col>116</xdr:col>
      <xdr:colOff>114300</xdr:colOff>
      <xdr:row>71</xdr:row>
      <xdr:rowOff>144813</xdr:rowOff>
    </xdr:to>
    <xdr:sp macro="" textlink="">
      <xdr:nvSpPr>
        <xdr:cNvPr id="874" name="楕円 873"/>
        <xdr:cNvSpPr/>
      </xdr:nvSpPr>
      <xdr:spPr>
        <a:xfrm>
          <a:off x="22110700" y="122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66090</xdr:rowOff>
    </xdr:from>
    <xdr:ext cx="534377" cy="259045"/>
    <xdr:sp macro="" textlink="">
      <xdr:nvSpPr>
        <xdr:cNvPr id="875" name="繰出金該当値テキスト"/>
        <xdr:cNvSpPr txBox="1"/>
      </xdr:nvSpPr>
      <xdr:spPr>
        <a:xfrm>
          <a:off x="22212300" y="120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39261</xdr:rowOff>
    </xdr:from>
    <xdr:to>
      <xdr:col>112</xdr:col>
      <xdr:colOff>38100</xdr:colOff>
      <xdr:row>71</xdr:row>
      <xdr:rowOff>140861</xdr:rowOff>
    </xdr:to>
    <xdr:sp macro="" textlink="">
      <xdr:nvSpPr>
        <xdr:cNvPr id="876" name="楕円 875"/>
        <xdr:cNvSpPr/>
      </xdr:nvSpPr>
      <xdr:spPr>
        <a:xfrm>
          <a:off x="21272500" y="122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157388</xdr:rowOff>
    </xdr:from>
    <xdr:ext cx="534377" cy="259045"/>
    <xdr:sp macro="" textlink="">
      <xdr:nvSpPr>
        <xdr:cNvPr id="877" name="テキスト ボックス 876"/>
        <xdr:cNvSpPr txBox="1"/>
      </xdr:nvSpPr>
      <xdr:spPr>
        <a:xfrm>
          <a:off x="21056111" y="119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155031</xdr:rowOff>
    </xdr:from>
    <xdr:to>
      <xdr:col>107</xdr:col>
      <xdr:colOff>101600</xdr:colOff>
      <xdr:row>72</xdr:row>
      <xdr:rowOff>85181</xdr:rowOff>
    </xdr:to>
    <xdr:sp macro="" textlink="">
      <xdr:nvSpPr>
        <xdr:cNvPr id="878" name="楕円 877"/>
        <xdr:cNvSpPr/>
      </xdr:nvSpPr>
      <xdr:spPr>
        <a:xfrm>
          <a:off x="20383500" y="123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101708</xdr:rowOff>
    </xdr:from>
    <xdr:ext cx="534377" cy="259045"/>
    <xdr:sp macro="" textlink="">
      <xdr:nvSpPr>
        <xdr:cNvPr id="879" name="テキスト ボックス 878"/>
        <xdr:cNvSpPr txBox="1"/>
      </xdr:nvSpPr>
      <xdr:spPr>
        <a:xfrm>
          <a:off x="20167111" y="1210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23520</xdr:rowOff>
    </xdr:from>
    <xdr:to>
      <xdr:col>102</xdr:col>
      <xdr:colOff>165100</xdr:colOff>
      <xdr:row>72</xdr:row>
      <xdr:rowOff>125120</xdr:rowOff>
    </xdr:to>
    <xdr:sp macro="" textlink="">
      <xdr:nvSpPr>
        <xdr:cNvPr id="880" name="楕円 879"/>
        <xdr:cNvSpPr/>
      </xdr:nvSpPr>
      <xdr:spPr>
        <a:xfrm>
          <a:off x="19494500" y="1236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141647</xdr:rowOff>
    </xdr:from>
    <xdr:ext cx="534377" cy="259045"/>
    <xdr:sp macro="" textlink="">
      <xdr:nvSpPr>
        <xdr:cNvPr id="881" name="テキスト ボックス 880"/>
        <xdr:cNvSpPr txBox="1"/>
      </xdr:nvSpPr>
      <xdr:spPr>
        <a:xfrm>
          <a:off x="19278111" y="121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75021</xdr:rowOff>
    </xdr:from>
    <xdr:to>
      <xdr:col>98</xdr:col>
      <xdr:colOff>38100</xdr:colOff>
      <xdr:row>73</xdr:row>
      <xdr:rowOff>5171</xdr:rowOff>
    </xdr:to>
    <xdr:sp macro="" textlink="">
      <xdr:nvSpPr>
        <xdr:cNvPr id="882" name="楕円 881"/>
        <xdr:cNvSpPr/>
      </xdr:nvSpPr>
      <xdr:spPr>
        <a:xfrm>
          <a:off x="18605500" y="124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21698</xdr:rowOff>
    </xdr:from>
    <xdr:ext cx="534377" cy="259045"/>
    <xdr:sp macro="" textlink="">
      <xdr:nvSpPr>
        <xdr:cNvPr id="883" name="テキスト ボックス 882"/>
        <xdr:cNvSpPr txBox="1"/>
      </xdr:nvSpPr>
      <xdr:spPr>
        <a:xfrm>
          <a:off x="18389111" y="1219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主な増減要因として、普通建設事業費は、町民会館改築事業が完了したことによる工事請負費等の減が要因となっている。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また、積立金は、財政調整基金、減債基金、役場庁舎改築基金積立金の増が要因となっている。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19,578
19,499
438.41
10,799,034
10,726,852
72,182
6,688,056
9,229,595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160655</xdr:rowOff>
    </xdr:from>
    <xdr:to>
      <xdr:col>24</xdr:col>
      <xdr:colOff>63500</xdr:colOff>
      <xdr:row>31</xdr:row>
      <xdr:rowOff>35306</xdr:rowOff>
    </xdr:to>
    <xdr:cxnSp macro="">
      <xdr:nvCxnSpPr>
        <xdr:cNvPr id="61" name="直線コネクタ 60"/>
        <xdr:cNvCxnSpPr/>
      </xdr:nvCxnSpPr>
      <xdr:spPr>
        <a:xfrm flipV="1">
          <a:off x="3797300" y="5304155"/>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35306</xdr:rowOff>
    </xdr:from>
    <xdr:to>
      <xdr:col>19</xdr:col>
      <xdr:colOff>177800</xdr:colOff>
      <xdr:row>31</xdr:row>
      <xdr:rowOff>51689</xdr:rowOff>
    </xdr:to>
    <xdr:cxnSp macro="">
      <xdr:nvCxnSpPr>
        <xdr:cNvPr id="64" name="直線コネクタ 63"/>
        <xdr:cNvCxnSpPr/>
      </xdr:nvCxnSpPr>
      <xdr:spPr>
        <a:xfrm flipV="1">
          <a:off x="2908300" y="5350256"/>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156845</xdr:rowOff>
    </xdr:from>
    <xdr:to>
      <xdr:col>15</xdr:col>
      <xdr:colOff>50800</xdr:colOff>
      <xdr:row>31</xdr:row>
      <xdr:rowOff>51689</xdr:rowOff>
    </xdr:to>
    <xdr:cxnSp macro="">
      <xdr:nvCxnSpPr>
        <xdr:cNvPr id="67" name="直線コネクタ 66"/>
        <xdr:cNvCxnSpPr/>
      </xdr:nvCxnSpPr>
      <xdr:spPr>
        <a:xfrm>
          <a:off x="2019300" y="5300345"/>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156845</xdr:rowOff>
    </xdr:from>
    <xdr:to>
      <xdr:col>10</xdr:col>
      <xdr:colOff>114300</xdr:colOff>
      <xdr:row>31</xdr:row>
      <xdr:rowOff>69215</xdr:rowOff>
    </xdr:to>
    <xdr:cxnSp macro="">
      <xdr:nvCxnSpPr>
        <xdr:cNvPr id="70" name="直線コネクタ 69"/>
        <xdr:cNvCxnSpPr/>
      </xdr:nvCxnSpPr>
      <xdr:spPr>
        <a:xfrm flipV="1">
          <a:off x="1130300" y="530034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109855</xdr:rowOff>
    </xdr:from>
    <xdr:to>
      <xdr:col>24</xdr:col>
      <xdr:colOff>114300</xdr:colOff>
      <xdr:row>31</xdr:row>
      <xdr:rowOff>40005</xdr:rowOff>
    </xdr:to>
    <xdr:sp macro="" textlink="">
      <xdr:nvSpPr>
        <xdr:cNvPr id="80" name="楕円 79"/>
        <xdr:cNvSpPr/>
      </xdr:nvSpPr>
      <xdr:spPr>
        <a:xfrm>
          <a:off x="45847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53357</xdr:rowOff>
    </xdr:from>
    <xdr:ext cx="469744" cy="259045"/>
    <xdr:sp macro="" textlink="">
      <xdr:nvSpPr>
        <xdr:cNvPr id="81" name="議会費該当値テキスト"/>
        <xdr:cNvSpPr txBox="1"/>
      </xdr:nvSpPr>
      <xdr:spPr>
        <a:xfrm>
          <a:off x="4686300" y="519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155956</xdr:rowOff>
    </xdr:from>
    <xdr:to>
      <xdr:col>20</xdr:col>
      <xdr:colOff>38100</xdr:colOff>
      <xdr:row>31</xdr:row>
      <xdr:rowOff>86106</xdr:rowOff>
    </xdr:to>
    <xdr:sp macro="" textlink="">
      <xdr:nvSpPr>
        <xdr:cNvPr id="82" name="楕円 81"/>
        <xdr:cNvSpPr/>
      </xdr:nvSpPr>
      <xdr:spPr>
        <a:xfrm>
          <a:off x="3746500" y="52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102633</xdr:rowOff>
    </xdr:from>
    <xdr:ext cx="469744" cy="259045"/>
    <xdr:sp macro="" textlink="">
      <xdr:nvSpPr>
        <xdr:cNvPr id="83" name="テキスト ボックス 82"/>
        <xdr:cNvSpPr txBox="1"/>
      </xdr:nvSpPr>
      <xdr:spPr>
        <a:xfrm>
          <a:off x="3562428" y="50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889</xdr:rowOff>
    </xdr:from>
    <xdr:to>
      <xdr:col>15</xdr:col>
      <xdr:colOff>101600</xdr:colOff>
      <xdr:row>31</xdr:row>
      <xdr:rowOff>102489</xdr:rowOff>
    </xdr:to>
    <xdr:sp macro="" textlink="">
      <xdr:nvSpPr>
        <xdr:cNvPr id="84" name="楕円 83"/>
        <xdr:cNvSpPr/>
      </xdr:nvSpPr>
      <xdr:spPr>
        <a:xfrm>
          <a:off x="2857500" y="531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119016</xdr:rowOff>
    </xdr:from>
    <xdr:ext cx="469744" cy="259045"/>
    <xdr:sp macro="" textlink="">
      <xdr:nvSpPr>
        <xdr:cNvPr id="85" name="テキスト ボックス 84"/>
        <xdr:cNvSpPr txBox="1"/>
      </xdr:nvSpPr>
      <xdr:spPr>
        <a:xfrm>
          <a:off x="2673428" y="509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106045</xdr:rowOff>
    </xdr:from>
    <xdr:to>
      <xdr:col>10</xdr:col>
      <xdr:colOff>165100</xdr:colOff>
      <xdr:row>31</xdr:row>
      <xdr:rowOff>36195</xdr:rowOff>
    </xdr:to>
    <xdr:sp macro="" textlink="">
      <xdr:nvSpPr>
        <xdr:cNvPr id="86" name="楕円 85"/>
        <xdr:cNvSpPr/>
      </xdr:nvSpPr>
      <xdr:spPr>
        <a:xfrm>
          <a:off x="1968500" y="52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52722</xdr:rowOff>
    </xdr:from>
    <xdr:ext cx="469744" cy="259045"/>
    <xdr:sp macro="" textlink="">
      <xdr:nvSpPr>
        <xdr:cNvPr id="87" name="テキスト ボックス 86"/>
        <xdr:cNvSpPr txBox="1"/>
      </xdr:nvSpPr>
      <xdr:spPr>
        <a:xfrm>
          <a:off x="1784428" y="502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18415</xdr:rowOff>
    </xdr:from>
    <xdr:to>
      <xdr:col>6</xdr:col>
      <xdr:colOff>38100</xdr:colOff>
      <xdr:row>31</xdr:row>
      <xdr:rowOff>120015</xdr:rowOff>
    </xdr:to>
    <xdr:sp macro="" textlink="">
      <xdr:nvSpPr>
        <xdr:cNvPr id="88" name="楕円 87"/>
        <xdr:cNvSpPr/>
      </xdr:nvSpPr>
      <xdr:spPr>
        <a:xfrm>
          <a:off x="1079500" y="53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136542</xdr:rowOff>
    </xdr:from>
    <xdr:ext cx="469744" cy="259045"/>
    <xdr:sp macro="" textlink="">
      <xdr:nvSpPr>
        <xdr:cNvPr id="89" name="テキスト ボックス 88"/>
        <xdr:cNvSpPr txBox="1"/>
      </xdr:nvSpPr>
      <xdr:spPr>
        <a:xfrm>
          <a:off x="895428" y="51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121586</xdr:rowOff>
    </xdr:from>
    <xdr:to>
      <xdr:col>24</xdr:col>
      <xdr:colOff>63500</xdr:colOff>
      <xdr:row>58</xdr:row>
      <xdr:rowOff>136906</xdr:rowOff>
    </xdr:to>
    <xdr:cxnSp macro="">
      <xdr:nvCxnSpPr>
        <xdr:cNvPr id="118" name="直線コネクタ 117"/>
        <xdr:cNvCxnSpPr/>
      </xdr:nvCxnSpPr>
      <xdr:spPr>
        <a:xfrm flipV="1">
          <a:off x="3797300" y="10065686"/>
          <a:ext cx="838200" cy="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19" name="総務費平均値テキスト"/>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126009</xdr:rowOff>
    </xdr:from>
    <xdr:to>
      <xdr:col>19</xdr:col>
      <xdr:colOff>177800</xdr:colOff>
      <xdr:row>58</xdr:row>
      <xdr:rowOff>136906</xdr:rowOff>
    </xdr:to>
    <xdr:cxnSp macro="">
      <xdr:nvCxnSpPr>
        <xdr:cNvPr id="121" name="直線コネクタ 120"/>
        <xdr:cNvCxnSpPr/>
      </xdr:nvCxnSpPr>
      <xdr:spPr>
        <a:xfrm>
          <a:off x="2908300" y="10070109"/>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105246</xdr:rowOff>
    </xdr:from>
    <xdr:to>
      <xdr:col>15</xdr:col>
      <xdr:colOff>50800</xdr:colOff>
      <xdr:row>58</xdr:row>
      <xdr:rowOff>126009</xdr:rowOff>
    </xdr:to>
    <xdr:cxnSp macro="">
      <xdr:nvCxnSpPr>
        <xdr:cNvPr id="124" name="直線コネクタ 123"/>
        <xdr:cNvCxnSpPr/>
      </xdr:nvCxnSpPr>
      <xdr:spPr>
        <a:xfrm>
          <a:off x="2019300" y="10049346"/>
          <a:ext cx="889000" cy="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105246</xdr:rowOff>
    </xdr:from>
    <xdr:to>
      <xdr:col>10</xdr:col>
      <xdr:colOff>114300</xdr:colOff>
      <xdr:row>58</xdr:row>
      <xdr:rowOff>141777</xdr:rowOff>
    </xdr:to>
    <xdr:cxnSp macro="">
      <xdr:nvCxnSpPr>
        <xdr:cNvPr id="127" name="直線コネクタ 126"/>
        <xdr:cNvCxnSpPr/>
      </xdr:nvCxnSpPr>
      <xdr:spPr>
        <a:xfrm flipV="1">
          <a:off x="1130300" y="10049346"/>
          <a:ext cx="8890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70786</xdr:rowOff>
    </xdr:from>
    <xdr:to>
      <xdr:col>24</xdr:col>
      <xdr:colOff>114300</xdr:colOff>
      <xdr:row>59</xdr:row>
      <xdr:rowOff>936</xdr:rowOff>
    </xdr:to>
    <xdr:sp macro="" textlink="">
      <xdr:nvSpPr>
        <xdr:cNvPr id="137" name="楕円 136"/>
        <xdr:cNvSpPr/>
      </xdr:nvSpPr>
      <xdr:spPr>
        <a:xfrm>
          <a:off x="4584700" y="100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30163</xdr:rowOff>
    </xdr:from>
    <xdr:ext cx="534377" cy="259045"/>
    <xdr:sp macro="" textlink="">
      <xdr:nvSpPr>
        <xdr:cNvPr id="138" name="総務費該当値テキスト"/>
        <xdr:cNvSpPr txBox="1"/>
      </xdr:nvSpPr>
      <xdr:spPr>
        <a:xfrm>
          <a:off x="4686300" y="980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86106</xdr:rowOff>
    </xdr:from>
    <xdr:to>
      <xdr:col>20</xdr:col>
      <xdr:colOff>38100</xdr:colOff>
      <xdr:row>59</xdr:row>
      <xdr:rowOff>16256</xdr:rowOff>
    </xdr:to>
    <xdr:sp macro="" textlink="">
      <xdr:nvSpPr>
        <xdr:cNvPr id="139" name="楕円 138"/>
        <xdr:cNvSpPr/>
      </xdr:nvSpPr>
      <xdr:spPr>
        <a:xfrm>
          <a:off x="3746500" y="100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32783</xdr:rowOff>
    </xdr:from>
    <xdr:ext cx="534377" cy="259045"/>
    <xdr:sp macro="" textlink="">
      <xdr:nvSpPr>
        <xdr:cNvPr id="140" name="テキスト ボックス 139"/>
        <xdr:cNvSpPr txBox="1"/>
      </xdr:nvSpPr>
      <xdr:spPr>
        <a:xfrm>
          <a:off x="3530111" y="980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75209</xdr:rowOff>
    </xdr:from>
    <xdr:to>
      <xdr:col>15</xdr:col>
      <xdr:colOff>101600</xdr:colOff>
      <xdr:row>59</xdr:row>
      <xdr:rowOff>5359</xdr:rowOff>
    </xdr:to>
    <xdr:sp macro="" textlink="">
      <xdr:nvSpPr>
        <xdr:cNvPr id="141" name="楕円 140"/>
        <xdr:cNvSpPr/>
      </xdr:nvSpPr>
      <xdr:spPr>
        <a:xfrm>
          <a:off x="2857500" y="100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21886</xdr:rowOff>
    </xdr:from>
    <xdr:ext cx="534377" cy="259045"/>
    <xdr:sp macro="" textlink="">
      <xdr:nvSpPr>
        <xdr:cNvPr id="142" name="テキスト ボックス 141"/>
        <xdr:cNvSpPr txBox="1"/>
      </xdr:nvSpPr>
      <xdr:spPr>
        <a:xfrm>
          <a:off x="2641111" y="97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54446</xdr:rowOff>
    </xdr:from>
    <xdr:to>
      <xdr:col>10</xdr:col>
      <xdr:colOff>165100</xdr:colOff>
      <xdr:row>58</xdr:row>
      <xdr:rowOff>156046</xdr:rowOff>
    </xdr:to>
    <xdr:sp macro="" textlink="">
      <xdr:nvSpPr>
        <xdr:cNvPr id="143" name="楕円 142"/>
        <xdr:cNvSpPr/>
      </xdr:nvSpPr>
      <xdr:spPr>
        <a:xfrm>
          <a:off x="1968500" y="9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1123</xdr:rowOff>
    </xdr:from>
    <xdr:ext cx="534377" cy="259045"/>
    <xdr:sp macro="" textlink="">
      <xdr:nvSpPr>
        <xdr:cNvPr id="144" name="テキスト ボックス 143"/>
        <xdr:cNvSpPr txBox="1"/>
      </xdr:nvSpPr>
      <xdr:spPr>
        <a:xfrm>
          <a:off x="1752111" y="97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90977</xdr:rowOff>
    </xdr:from>
    <xdr:to>
      <xdr:col>6</xdr:col>
      <xdr:colOff>38100</xdr:colOff>
      <xdr:row>59</xdr:row>
      <xdr:rowOff>21127</xdr:rowOff>
    </xdr:to>
    <xdr:sp macro="" textlink="">
      <xdr:nvSpPr>
        <xdr:cNvPr id="145" name="楕円 144"/>
        <xdr:cNvSpPr/>
      </xdr:nvSpPr>
      <xdr:spPr>
        <a:xfrm>
          <a:off x="1079500" y="100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37654</xdr:rowOff>
    </xdr:from>
    <xdr:ext cx="534377" cy="259045"/>
    <xdr:sp macro="" textlink="">
      <xdr:nvSpPr>
        <xdr:cNvPr id="146" name="テキスト ボックス 145"/>
        <xdr:cNvSpPr txBox="1"/>
      </xdr:nvSpPr>
      <xdr:spPr>
        <a:xfrm>
          <a:off x="863111" y="98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31398</xdr:rowOff>
    </xdr:from>
    <xdr:to>
      <xdr:col>24</xdr:col>
      <xdr:colOff>63500</xdr:colOff>
      <xdr:row>77</xdr:row>
      <xdr:rowOff>73090</xdr:rowOff>
    </xdr:to>
    <xdr:cxnSp macro="">
      <xdr:nvCxnSpPr>
        <xdr:cNvPr id="178" name="直線コネクタ 177"/>
        <xdr:cNvCxnSpPr/>
      </xdr:nvCxnSpPr>
      <xdr:spPr>
        <a:xfrm flipV="1">
          <a:off x="3797300" y="13233048"/>
          <a:ext cx="8382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72644</xdr:rowOff>
    </xdr:from>
    <xdr:to>
      <xdr:col>19</xdr:col>
      <xdr:colOff>177800</xdr:colOff>
      <xdr:row>77</xdr:row>
      <xdr:rowOff>73090</xdr:rowOff>
    </xdr:to>
    <xdr:cxnSp macro="">
      <xdr:nvCxnSpPr>
        <xdr:cNvPr id="181" name="直線コネクタ 180"/>
        <xdr:cNvCxnSpPr/>
      </xdr:nvCxnSpPr>
      <xdr:spPr>
        <a:xfrm>
          <a:off x="2908300" y="13274294"/>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72644</xdr:rowOff>
    </xdr:from>
    <xdr:to>
      <xdr:col>15</xdr:col>
      <xdr:colOff>50800</xdr:colOff>
      <xdr:row>78</xdr:row>
      <xdr:rowOff>6296</xdr:rowOff>
    </xdr:to>
    <xdr:cxnSp macro="">
      <xdr:nvCxnSpPr>
        <xdr:cNvPr id="184" name="直線コネクタ 183"/>
        <xdr:cNvCxnSpPr/>
      </xdr:nvCxnSpPr>
      <xdr:spPr>
        <a:xfrm flipV="1">
          <a:off x="2019300" y="13274294"/>
          <a:ext cx="889000" cy="10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159338</xdr:rowOff>
    </xdr:from>
    <xdr:to>
      <xdr:col>10</xdr:col>
      <xdr:colOff>114300</xdr:colOff>
      <xdr:row>78</xdr:row>
      <xdr:rowOff>6296</xdr:rowOff>
    </xdr:to>
    <xdr:cxnSp macro="">
      <xdr:nvCxnSpPr>
        <xdr:cNvPr id="187" name="直線コネクタ 186"/>
        <xdr:cNvCxnSpPr/>
      </xdr:nvCxnSpPr>
      <xdr:spPr>
        <a:xfrm>
          <a:off x="1130300" y="13360988"/>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152048</xdr:rowOff>
    </xdr:from>
    <xdr:to>
      <xdr:col>24</xdr:col>
      <xdr:colOff>114300</xdr:colOff>
      <xdr:row>77</xdr:row>
      <xdr:rowOff>82198</xdr:rowOff>
    </xdr:to>
    <xdr:sp macro="" textlink="">
      <xdr:nvSpPr>
        <xdr:cNvPr id="197" name="楕円 196"/>
        <xdr:cNvSpPr/>
      </xdr:nvSpPr>
      <xdr:spPr>
        <a:xfrm>
          <a:off x="4584700" y="1318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3475</xdr:rowOff>
    </xdr:from>
    <xdr:ext cx="599010" cy="259045"/>
    <xdr:sp macro="" textlink="">
      <xdr:nvSpPr>
        <xdr:cNvPr id="198" name="民生費該当値テキスト"/>
        <xdr:cNvSpPr txBox="1"/>
      </xdr:nvSpPr>
      <xdr:spPr>
        <a:xfrm>
          <a:off x="4686300" y="1303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22290</xdr:rowOff>
    </xdr:from>
    <xdr:to>
      <xdr:col>20</xdr:col>
      <xdr:colOff>38100</xdr:colOff>
      <xdr:row>77</xdr:row>
      <xdr:rowOff>123890</xdr:rowOff>
    </xdr:to>
    <xdr:sp macro="" textlink="">
      <xdr:nvSpPr>
        <xdr:cNvPr id="199" name="楕円 198"/>
        <xdr:cNvSpPr/>
      </xdr:nvSpPr>
      <xdr:spPr>
        <a:xfrm>
          <a:off x="3746500" y="132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115017</xdr:rowOff>
    </xdr:from>
    <xdr:ext cx="599010" cy="259045"/>
    <xdr:sp macro="" textlink="">
      <xdr:nvSpPr>
        <xdr:cNvPr id="200" name="テキスト ボックス 199"/>
        <xdr:cNvSpPr txBox="1"/>
      </xdr:nvSpPr>
      <xdr:spPr>
        <a:xfrm>
          <a:off x="3497795" y="1331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21844</xdr:rowOff>
    </xdr:from>
    <xdr:to>
      <xdr:col>15</xdr:col>
      <xdr:colOff>101600</xdr:colOff>
      <xdr:row>77</xdr:row>
      <xdr:rowOff>123444</xdr:rowOff>
    </xdr:to>
    <xdr:sp macro="" textlink="">
      <xdr:nvSpPr>
        <xdr:cNvPr id="201" name="楕円 200"/>
        <xdr:cNvSpPr/>
      </xdr:nvSpPr>
      <xdr:spPr>
        <a:xfrm>
          <a:off x="2857500" y="132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139971</xdr:rowOff>
    </xdr:from>
    <xdr:ext cx="599010" cy="259045"/>
    <xdr:sp macro="" textlink="">
      <xdr:nvSpPr>
        <xdr:cNvPr id="202" name="テキスト ボックス 201"/>
        <xdr:cNvSpPr txBox="1"/>
      </xdr:nvSpPr>
      <xdr:spPr>
        <a:xfrm>
          <a:off x="2608795" y="1299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126946</xdr:rowOff>
    </xdr:from>
    <xdr:to>
      <xdr:col>10</xdr:col>
      <xdr:colOff>165100</xdr:colOff>
      <xdr:row>78</xdr:row>
      <xdr:rowOff>57096</xdr:rowOff>
    </xdr:to>
    <xdr:sp macro="" textlink="">
      <xdr:nvSpPr>
        <xdr:cNvPr id="203" name="楕円 202"/>
        <xdr:cNvSpPr/>
      </xdr:nvSpPr>
      <xdr:spPr>
        <a:xfrm>
          <a:off x="1968500" y="1332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48223</xdr:rowOff>
    </xdr:from>
    <xdr:ext cx="599010" cy="259045"/>
    <xdr:sp macro="" textlink="">
      <xdr:nvSpPr>
        <xdr:cNvPr id="204" name="テキスト ボックス 203"/>
        <xdr:cNvSpPr txBox="1"/>
      </xdr:nvSpPr>
      <xdr:spPr>
        <a:xfrm>
          <a:off x="1719795" y="1342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108538</xdr:rowOff>
    </xdr:from>
    <xdr:to>
      <xdr:col>6</xdr:col>
      <xdr:colOff>38100</xdr:colOff>
      <xdr:row>78</xdr:row>
      <xdr:rowOff>38688</xdr:rowOff>
    </xdr:to>
    <xdr:sp macro="" textlink="">
      <xdr:nvSpPr>
        <xdr:cNvPr id="205" name="楕円 204"/>
        <xdr:cNvSpPr/>
      </xdr:nvSpPr>
      <xdr:spPr>
        <a:xfrm>
          <a:off x="1079500" y="133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55215</xdr:rowOff>
    </xdr:from>
    <xdr:ext cx="599010" cy="259045"/>
    <xdr:sp macro="" textlink="">
      <xdr:nvSpPr>
        <xdr:cNvPr id="206" name="テキスト ボックス 205"/>
        <xdr:cNvSpPr txBox="1"/>
      </xdr:nvSpPr>
      <xdr:spPr>
        <a:xfrm>
          <a:off x="830795" y="1308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109280</xdr:rowOff>
    </xdr:from>
    <xdr:to>
      <xdr:col>24</xdr:col>
      <xdr:colOff>63500</xdr:colOff>
      <xdr:row>96</xdr:row>
      <xdr:rowOff>155294</xdr:rowOff>
    </xdr:to>
    <xdr:cxnSp macro="">
      <xdr:nvCxnSpPr>
        <xdr:cNvPr id="238" name="直線コネクタ 237"/>
        <xdr:cNvCxnSpPr/>
      </xdr:nvCxnSpPr>
      <xdr:spPr>
        <a:xfrm flipV="1">
          <a:off x="3797300" y="16568480"/>
          <a:ext cx="838200" cy="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155294</xdr:rowOff>
    </xdr:from>
    <xdr:to>
      <xdr:col>19</xdr:col>
      <xdr:colOff>177800</xdr:colOff>
      <xdr:row>97</xdr:row>
      <xdr:rowOff>12305</xdr:rowOff>
    </xdr:to>
    <xdr:cxnSp macro="">
      <xdr:nvCxnSpPr>
        <xdr:cNvPr id="241" name="直線コネクタ 240"/>
        <xdr:cNvCxnSpPr/>
      </xdr:nvCxnSpPr>
      <xdr:spPr>
        <a:xfrm flipV="1">
          <a:off x="2908300" y="16614494"/>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12305</xdr:rowOff>
    </xdr:from>
    <xdr:to>
      <xdr:col>15</xdr:col>
      <xdr:colOff>50800</xdr:colOff>
      <xdr:row>97</xdr:row>
      <xdr:rowOff>13267</xdr:rowOff>
    </xdr:to>
    <xdr:cxnSp macro="">
      <xdr:nvCxnSpPr>
        <xdr:cNvPr id="244" name="直線コネクタ 243"/>
        <xdr:cNvCxnSpPr/>
      </xdr:nvCxnSpPr>
      <xdr:spPr>
        <a:xfrm flipV="1">
          <a:off x="2019300" y="16642955"/>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93850</xdr:rowOff>
    </xdr:from>
    <xdr:to>
      <xdr:col>10</xdr:col>
      <xdr:colOff>114300</xdr:colOff>
      <xdr:row>97</xdr:row>
      <xdr:rowOff>13267</xdr:rowOff>
    </xdr:to>
    <xdr:cxnSp macro="">
      <xdr:nvCxnSpPr>
        <xdr:cNvPr id="247" name="直線コネクタ 246"/>
        <xdr:cNvCxnSpPr/>
      </xdr:nvCxnSpPr>
      <xdr:spPr>
        <a:xfrm>
          <a:off x="1130300" y="16553050"/>
          <a:ext cx="889000" cy="9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58480</xdr:rowOff>
    </xdr:from>
    <xdr:to>
      <xdr:col>24</xdr:col>
      <xdr:colOff>114300</xdr:colOff>
      <xdr:row>96</xdr:row>
      <xdr:rowOff>160080</xdr:rowOff>
    </xdr:to>
    <xdr:sp macro="" textlink="">
      <xdr:nvSpPr>
        <xdr:cNvPr id="257" name="楕円 256"/>
        <xdr:cNvSpPr/>
      </xdr:nvSpPr>
      <xdr:spPr>
        <a:xfrm>
          <a:off x="4584700" y="165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81357</xdr:rowOff>
    </xdr:from>
    <xdr:ext cx="534377" cy="259045"/>
    <xdr:sp macro="" textlink="">
      <xdr:nvSpPr>
        <xdr:cNvPr id="258" name="衛生費該当値テキスト"/>
        <xdr:cNvSpPr txBox="1"/>
      </xdr:nvSpPr>
      <xdr:spPr>
        <a:xfrm>
          <a:off x="4686300" y="163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104494</xdr:rowOff>
    </xdr:from>
    <xdr:to>
      <xdr:col>20</xdr:col>
      <xdr:colOff>38100</xdr:colOff>
      <xdr:row>97</xdr:row>
      <xdr:rowOff>34644</xdr:rowOff>
    </xdr:to>
    <xdr:sp macro="" textlink="">
      <xdr:nvSpPr>
        <xdr:cNvPr id="259" name="楕円 258"/>
        <xdr:cNvSpPr/>
      </xdr:nvSpPr>
      <xdr:spPr>
        <a:xfrm>
          <a:off x="3746500" y="1656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51171</xdr:rowOff>
    </xdr:from>
    <xdr:ext cx="534377" cy="259045"/>
    <xdr:sp macro="" textlink="">
      <xdr:nvSpPr>
        <xdr:cNvPr id="260" name="テキスト ボックス 259"/>
        <xdr:cNvSpPr txBox="1"/>
      </xdr:nvSpPr>
      <xdr:spPr>
        <a:xfrm>
          <a:off x="3530111" y="163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132955</xdr:rowOff>
    </xdr:from>
    <xdr:to>
      <xdr:col>15</xdr:col>
      <xdr:colOff>101600</xdr:colOff>
      <xdr:row>97</xdr:row>
      <xdr:rowOff>63105</xdr:rowOff>
    </xdr:to>
    <xdr:sp macro="" textlink="">
      <xdr:nvSpPr>
        <xdr:cNvPr id="261" name="楕円 260"/>
        <xdr:cNvSpPr/>
      </xdr:nvSpPr>
      <xdr:spPr>
        <a:xfrm>
          <a:off x="2857500" y="165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79632</xdr:rowOff>
    </xdr:from>
    <xdr:ext cx="534377" cy="259045"/>
    <xdr:sp macro="" textlink="">
      <xdr:nvSpPr>
        <xdr:cNvPr id="262" name="テキスト ボックス 261"/>
        <xdr:cNvSpPr txBox="1"/>
      </xdr:nvSpPr>
      <xdr:spPr>
        <a:xfrm>
          <a:off x="2641111" y="163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133917</xdr:rowOff>
    </xdr:from>
    <xdr:to>
      <xdr:col>10</xdr:col>
      <xdr:colOff>165100</xdr:colOff>
      <xdr:row>97</xdr:row>
      <xdr:rowOff>64067</xdr:rowOff>
    </xdr:to>
    <xdr:sp macro="" textlink="">
      <xdr:nvSpPr>
        <xdr:cNvPr id="263" name="楕円 262"/>
        <xdr:cNvSpPr/>
      </xdr:nvSpPr>
      <xdr:spPr>
        <a:xfrm>
          <a:off x="1968500" y="1659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80594</xdr:rowOff>
    </xdr:from>
    <xdr:ext cx="534377" cy="259045"/>
    <xdr:sp macro="" textlink="">
      <xdr:nvSpPr>
        <xdr:cNvPr id="264" name="テキスト ボックス 263"/>
        <xdr:cNvSpPr txBox="1"/>
      </xdr:nvSpPr>
      <xdr:spPr>
        <a:xfrm>
          <a:off x="1752111" y="1636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43050</xdr:rowOff>
    </xdr:from>
    <xdr:to>
      <xdr:col>6</xdr:col>
      <xdr:colOff>38100</xdr:colOff>
      <xdr:row>96</xdr:row>
      <xdr:rowOff>144650</xdr:rowOff>
    </xdr:to>
    <xdr:sp macro="" textlink="">
      <xdr:nvSpPr>
        <xdr:cNvPr id="265" name="楕円 264"/>
        <xdr:cNvSpPr/>
      </xdr:nvSpPr>
      <xdr:spPr>
        <a:xfrm>
          <a:off x="1079500" y="165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161177</xdr:rowOff>
    </xdr:from>
    <xdr:ext cx="534377" cy="259045"/>
    <xdr:sp macro="" textlink="">
      <xdr:nvSpPr>
        <xdr:cNvPr id="266" name="テキスト ボックス 265"/>
        <xdr:cNvSpPr txBox="1"/>
      </xdr:nvSpPr>
      <xdr:spPr>
        <a:xfrm>
          <a:off x="863111" y="1627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87122</xdr:rowOff>
    </xdr:from>
    <xdr:to>
      <xdr:col>55</xdr:col>
      <xdr:colOff>0</xdr:colOff>
      <xdr:row>35</xdr:row>
      <xdr:rowOff>105029</xdr:rowOff>
    </xdr:to>
    <xdr:cxnSp macro="">
      <xdr:nvCxnSpPr>
        <xdr:cNvPr id="295" name="直線コネクタ 294"/>
        <xdr:cNvCxnSpPr/>
      </xdr:nvCxnSpPr>
      <xdr:spPr>
        <a:xfrm flipV="1">
          <a:off x="9639300" y="6087872"/>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105029</xdr:rowOff>
    </xdr:from>
    <xdr:to>
      <xdr:col>50</xdr:col>
      <xdr:colOff>114300</xdr:colOff>
      <xdr:row>35</xdr:row>
      <xdr:rowOff>115697</xdr:rowOff>
    </xdr:to>
    <xdr:cxnSp macro="">
      <xdr:nvCxnSpPr>
        <xdr:cNvPr id="298" name="直線コネクタ 297"/>
        <xdr:cNvCxnSpPr/>
      </xdr:nvCxnSpPr>
      <xdr:spPr>
        <a:xfrm flipV="1">
          <a:off x="8750300" y="610577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115697</xdr:rowOff>
    </xdr:from>
    <xdr:to>
      <xdr:col>45</xdr:col>
      <xdr:colOff>177800</xdr:colOff>
      <xdr:row>35</xdr:row>
      <xdr:rowOff>125984</xdr:rowOff>
    </xdr:to>
    <xdr:cxnSp macro="">
      <xdr:nvCxnSpPr>
        <xdr:cNvPr id="301" name="直線コネクタ 300"/>
        <xdr:cNvCxnSpPr/>
      </xdr:nvCxnSpPr>
      <xdr:spPr>
        <a:xfrm flipV="1">
          <a:off x="7861300" y="611644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125984</xdr:rowOff>
    </xdr:from>
    <xdr:to>
      <xdr:col>41</xdr:col>
      <xdr:colOff>50800</xdr:colOff>
      <xdr:row>35</xdr:row>
      <xdr:rowOff>129413</xdr:rowOff>
    </xdr:to>
    <xdr:cxnSp macro="">
      <xdr:nvCxnSpPr>
        <xdr:cNvPr id="304" name="直線コネクタ 303"/>
        <xdr:cNvCxnSpPr/>
      </xdr:nvCxnSpPr>
      <xdr:spPr>
        <a:xfrm flipV="1">
          <a:off x="6972300" y="612673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36322</xdr:rowOff>
    </xdr:from>
    <xdr:to>
      <xdr:col>55</xdr:col>
      <xdr:colOff>50800</xdr:colOff>
      <xdr:row>35</xdr:row>
      <xdr:rowOff>137922</xdr:rowOff>
    </xdr:to>
    <xdr:sp macro="" textlink="">
      <xdr:nvSpPr>
        <xdr:cNvPr id="314" name="楕円 313"/>
        <xdr:cNvSpPr/>
      </xdr:nvSpPr>
      <xdr:spPr>
        <a:xfrm>
          <a:off x="10426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59199</xdr:rowOff>
    </xdr:from>
    <xdr:ext cx="469744" cy="259045"/>
    <xdr:sp macro="" textlink="">
      <xdr:nvSpPr>
        <xdr:cNvPr id="315" name="労働費該当値テキスト"/>
        <xdr:cNvSpPr txBox="1"/>
      </xdr:nvSpPr>
      <xdr:spPr>
        <a:xfrm>
          <a:off x="10528300"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54229</xdr:rowOff>
    </xdr:from>
    <xdr:to>
      <xdr:col>50</xdr:col>
      <xdr:colOff>165100</xdr:colOff>
      <xdr:row>35</xdr:row>
      <xdr:rowOff>155829</xdr:rowOff>
    </xdr:to>
    <xdr:sp macro="" textlink="">
      <xdr:nvSpPr>
        <xdr:cNvPr id="316" name="楕円 315"/>
        <xdr:cNvSpPr/>
      </xdr:nvSpPr>
      <xdr:spPr>
        <a:xfrm>
          <a:off x="9588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906</xdr:rowOff>
    </xdr:from>
    <xdr:ext cx="469744" cy="259045"/>
    <xdr:sp macro="" textlink="">
      <xdr:nvSpPr>
        <xdr:cNvPr id="317" name="テキスト ボックス 316"/>
        <xdr:cNvSpPr txBox="1"/>
      </xdr:nvSpPr>
      <xdr:spPr>
        <a:xfrm>
          <a:off x="9404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64897</xdr:rowOff>
    </xdr:from>
    <xdr:to>
      <xdr:col>46</xdr:col>
      <xdr:colOff>38100</xdr:colOff>
      <xdr:row>35</xdr:row>
      <xdr:rowOff>166497</xdr:rowOff>
    </xdr:to>
    <xdr:sp macro="" textlink="">
      <xdr:nvSpPr>
        <xdr:cNvPr id="318" name="楕円 317"/>
        <xdr:cNvSpPr/>
      </xdr:nvSpPr>
      <xdr:spPr>
        <a:xfrm>
          <a:off x="86995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11574</xdr:rowOff>
    </xdr:from>
    <xdr:ext cx="469744" cy="259045"/>
    <xdr:sp macro="" textlink="">
      <xdr:nvSpPr>
        <xdr:cNvPr id="319" name="テキスト ボックス 318"/>
        <xdr:cNvSpPr txBox="1"/>
      </xdr:nvSpPr>
      <xdr:spPr>
        <a:xfrm>
          <a:off x="8515428" y="58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75184</xdr:rowOff>
    </xdr:from>
    <xdr:to>
      <xdr:col>41</xdr:col>
      <xdr:colOff>101600</xdr:colOff>
      <xdr:row>36</xdr:row>
      <xdr:rowOff>5334</xdr:rowOff>
    </xdr:to>
    <xdr:sp macro="" textlink="">
      <xdr:nvSpPr>
        <xdr:cNvPr id="320" name="楕円 319"/>
        <xdr:cNvSpPr/>
      </xdr:nvSpPr>
      <xdr:spPr>
        <a:xfrm>
          <a:off x="7810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21861</xdr:rowOff>
    </xdr:from>
    <xdr:ext cx="469744" cy="259045"/>
    <xdr:sp macro="" textlink="">
      <xdr:nvSpPr>
        <xdr:cNvPr id="321" name="テキスト ボックス 320"/>
        <xdr:cNvSpPr txBox="1"/>
      </xdr:nvSpPr>
      <xdr:spPr>
        <a:xfrm>
          <a:off x="7626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78613</xdr:rowOff>
    </xdr:from>
    <xdr:to>
      <xdr:col>36</xdr:col>
      <xdr:colOff>165100</xdr:colOff>
      <xdr:row>36</xdr:row>
      <xdr:rowOff>8763</xdr:rowOff>
    </xdr:to>
    <xdr:sp macro="" textlink="">
      <xdr:nvSpPr>
        <xdr:cNvPr id="322" name="楕円 321"/>
        <xdr:cNvSpPr/>
      </xdr:nvSpPr>
      <xdr:spPr>
        <a:xfrm>
          <a:off x="6921500" y="6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25290</xdr:rowOff>
    </xdr:from>
    <xdr:ext cx="469744" cy="259045"/>
    <xdr:sp macro="" textlink="">
      <xdr:nvSpPr>
        <xdr:cNvPr id="323" name="テキスト ボックス 322"/>
        <xdr:cNvSpPr txBox="1"/>
      </xdr:nvSpPr>
      <xdr:spPr>
        <a:xfrm>
          <a:off x="6737428" y="585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90747</xdr:rowOff>
    </xdr:from>
    <xdr:to>
      <xdr:col>55</xdr:col>
      <xdr:colOff>0</xdr:colOff>
      <xdr:row>56</xdr:row>
      <xdr:rowOff>43786</xdr:rowOff>
    </xdr:to>
    <xdr:cxnSp macro="">
      <xdr:nvCxnSpPr>
        <xdr:cNvPr id="354" name="直線コネクタ 353"/>
        <xdr:cNvCxnSpPr/>
      </xdr:nvCxnSpPr>
      <xdr:spPr>
        <a:xfrm>
          <a:off x="9639300" y="9520497"/>
          <a:ext cx="838200" cy="12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139325</xdr:rowOff>
    </xdr:from>
    <xdr:to>
      <xdr:col>50</xdr:col>
      <xdr:colOff>114300</xdr:colOff>
      <xdr:row>55</xdr:row>
      <xdr:rowOff>90747</xdr:rowOff>
    </xdr:to>
    <xdr:cxnSp macro="">
      <xdr:nvCxnSpPr>
        <xdr:cNvPr id="357" name="直線コネクタ 356"/>
        <xdr:cNvCxnSpPr/>
      </xdr:nvCxnSpPr>
      <xdr:spPr>
        <a:xfrm>
          <a:off x="8750300" y="9054725"/>
          <a:ext cx="889000" cy="4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139325</xdr:rowOff>
    </xdr:from>
    <xdr:to>
      <xdr:col>45</xdr:col>
      <xdr:colOff>177800</xdr:colOff>
      <xdr:row>56</xdr:row>
      <xdr:rowOff>151783</xdr:rowOff>
    </xdr:to>
    <xdr:cxnSp macro="">
      <xdr:nvCxnSpPr>
        <xdr:cNvPr id="360" name="直線コネクタ 359"/>
        <xdr:cNvCxnSpPr/>
      </xdr:nvCxnSpPr>
      <xdr:spPr>
        <a:xfrm flipV="1">
          <a:off x="7861300" y="9054725"/>
          <a:ext cx="889000" cy="69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84379</xdr:rowOff>
    </xdr:from>
    <xdr:to>
      <xdr:col>41</xdr:col>
      <xdr:colOff>50800</xdr:colOff>
      <xdr:row>56</xdr:row>
      <xdr:rowOff>151783</xdr:rowOff>
    </xdr:to>
    <xdr:cxnSp macro="">
      <xdr:nvCxnSpPr>
        <xdr:cNvPr id="363" name="直線コネクタ 362"/>
        <xdr:cNvCxnSpPr/>
      </xdr:nvCxnSpPr>
      <xdr:spPr>
        <a:xfrm>
          <a:off x="6972300" y="9514129"/>
          <a:ext cx="889000" cy="23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164436</xdr:rowOff>
    </xdr:from>
    <xdr:to>
      <xdr:col>55</xdr:col>
      <xdr:colOff>50800</xdr:colOff>
      <xdr:row>56</xdr:row>
      <xdr:rowOff>94586</xdr:rowOff>
    </xdr:to>
    <xdr:sp macro="" textlink="">
      <xdr:nvSpPr>
        <xdr:cNvPr id="373" name="楕円 372"/>
        <xdr:cNvSpPr/>
      </xdr:nvSpPr>
      <xdr:spPr>
        <a:xfrm>
          <a:off x="10426700" y="95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15863</xdr:rowOff>
    </xdr:from>
    <xdr:ext cx="534377" cy="259045"/>
    <xdr:sp macro="" textlink="">
      <xdr:nvSpPr>
        <xdr:cNvPr id="374" name="農林水産業費該当値テキスト"/>
        <xdr:cNvSpPr txBox="1"/>
      </xdr:nvSpPr>
      <xdr:spPr>
        <a:xfrm>
          <a:off x="10528300" y="944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39947</xdr:rowOff>
    </xdr:from>
    <xdr:to>
      <xdr:col>50</xdr:col>
      <xdr:colOff>165100</xdr:colOff>
      <xdr:row>55</xdr:row>
      <xdr:rowOff>141547</xdr:rowOff>
    </xdr:to>
    <xdr:sp macro="" textlink="">
      <xdr:nvSpPr>
        <xdr:cNvPr id="375" name="楕円 374"/>
        <xdr:cNvSpPr/>
      </xdr:nvSpPr>
      <xdr:spPr>
        <a:xfrm>
          <a:off x="9588500" y="9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158074</xdr:rowOff>
    </xdr:from>
    <xdr:ext cx="534377" cy="259045"/>
    <xdr:sp macro="" textlink="">
      <xdr:nvSpPr>
        <xdr:cNvPr id="376" name="テキスト ボックス 375"/>
        <xdr:cNvSpPr txBox="1"/>
      </xdr:nvSpPr>
      <xdr:spPr>
        <a:xfrm>
          <a:off x="9372111" y="92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88525</xdr:rowOff>
    </xdr:from>
    <xdr:to>
      <xdr:col>46</xdr:col>
      <xdr:colOff>38100</xdr:colOff>
      <xdr:row>53</xdr:row>
      <xdr:rowOff>18675</xdr:rowOff>
    </xdr:to>
    <xdr:sp macro="" textlink="">
      <xdr:nvSpPr>
        <xdr:cNvPr id="377" name="楕円 376"/>
        <xdr:cNvSpPr/>
      </xdr:nvSpPr>
      <xdr:spPr>
        <a:xfrm>
          <a:off x="8699500" y="9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35202</xdr:rowOff>
    </xdr:from>
    <xdr:ext cx="534377" cy="259045"/>
    <xdr:sp macro="" textlink="">
      <xdr:nvSpPr>
        <xdr:cNvPr id="378" name="テキスト ボックス 377"/>
        <xdr:cNvSpPr txBox="1"/>
      </xdr:nvSpPr>
      <xdr:spPr>
        <a:xfrm>
          <a:off x="8483111" y="87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100983</xdr:rowOff>
    </xdr:from>
    <xdr:to>
      <xdr:col>41</xdr:col>
      <xdr:colOff>101600</xdr:colOff>
      <xdr:row>57</xdr:row>
      <xdr:rowOff>31133</xdr:rowOff>
    </xdr:to>
    <xdr:sp macro="" textlink="">
      <xdr:nvSpPr>
        <xdr:cNvPr id="379" name="楕円 378"/>
        <xdr:cNvSpPr/>
      </xdr:nvSpPr>
      <xdr:spPr>
        <a:xfrm>
          <a:off x="7810500" y="970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47660</xdr:rowOff>
    </xdr:from>
    <xdr:ext cx="534377" cy="259045"/>
    <xdr:sp macro="" textlink="">
      <xdr:nvSpPr>
        <xdr:cNvPr id="380" name="テキスト ボックス 379"/>
        <xdr:cNvSpPr txBox="1"/>
      </xdr:nvSpPr>
      <xdr:spPr>
        <a:xfrm>
          <a:off x="7594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33579</xdr:rowOff>
    </xdr:from>
    <xdr:to>
      <xdr:col>36</xdr:col>
      <xdr:colOff>165100</xdr:colOff>
      <xdr:row>55</xdr:row>
      <xdr:rowOff>135179</xdr:rowOff>
    </xdr:to>
    <xdr:sp macro="" textlink="">
      <xdr:nvSpPr>
        <xdr:cNvPr id="381" name="楕円 380"/>
        <xdr:cNvSpPr/>
      </xdr:nvSpPr>
      <xdr:spPr>
        <a:xfrm>
          <a:off x="6921500" y="94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151706</xdr:rowOff>
    </xdr:from>
    <xdr:ext cx="534377" cy="259045"/>
    <xdr:sp macro="" textlink="">
      <xdr:nvSpPr>
        <xdr:cNvPr id="382" name="テキスト ボックス 381"/>
        <xdr:cNvSpPr txBox="1"/>
      </xdr:nvSpPr>
      <xdr:spPr>
        <a:xfrm>
          <a:off x="6705111" y="92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50355</xdr:rowOff>
    </xdr:from>
    <xdr:to>
      <xdr:col>55</xdr:col>
      <xdr:colOff>0</xdr:colOff>
      <xdr:row>77</xdr:row>
      <xdr:rowOff>63449</xdr:rowOff>
    </xdr:to>
    <xdr:cxnSp macro="">
      <xdr:nvCxnSpPr>
        <xdr:cNvPr id="411" name="直線コネクタ 410"/>
        <xdr:cNvCxnSpPr/>
      </xdr:nvCxnSpPr>
      <xdr:spPr>
        <a:xfrm>
          <a:off x="9639300" y="13252005"/>
          <a:ext cx="8382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50355</xdr:rowOff>
    </xdr:from>
    <xdr:to>
      <xdr:col>50</xdr:col>
      <xdr:colOff>114300</xdr:colOff>
      <xdr:row>77</xdr:row>
      <xdr:rowOff>73140</xdr:rowOff>
    </xdr:to>
    <xdr:cxnSp macro="">
      <xdr:nvCxnSpPr>
        <xdr:cNvPr id="414" name="直線コネクタ 413"/>
        <xdr:cNvCxnSpPr/>
      </xdr:nvCxnSpPr>
      <xdr:spPr>
        <a:xfrm flipV="1">
          <a:off x="8750300" y="13252005"/>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60034</xdr:rowOff>
    </xdr:from>
    <xdr:to>
      <xdr:col>45</xdr:col>
      <xdr:colOff>177800</xdr:colOff>
      <xdr:row>77</xdr:row>
      <xdr:rowOff>73140</xdr:rowOff>
    </xdr:to>
    <xdr:cxnSp macro="">
      <xdr:nvCxnSpPr>
        <xdr:cNvPr id="417" name="直線コネクタ 416"/>
        <xdr:cNvCxnSpPr/>
      </xdr:nvCxnSpPr>
      <xdr:spPr>
        <a:xfrm>
          <a:off x="7861300" y="13261684"/>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60034</xdr:rowOff>
    </xdr:from>
    <xdr:to>
      <xdr:col>41</xdr:col>
      <xdr:colOff>50800</xdr:colOff>
      <xdr:row>77</xdr:row>
      <xdr:rowOff>117233</xdr:rowOff>
    </xdr:to>
    <xdr:cxnSp macro="">
      <xdr:nvCxnSpPr>
        <xdr:cNvPr id="420" name="直線コネクタ 419"/>
        <xdr:cNvCxnSpPr/>
      </xdr:nvCxnSpPr>
      <xdr:spPr>
        <a:xfrm flipV="1">
          <a:off x="6972300" y="13261684"/>
          <a:ext cx="8890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12649</xdr:rowOff>
    </xdr:from>
    <xdr:to>
      <xdr:col>55</xdr:col>
      <xdr:colOff>50800</xdr:colOff>
      <xdr:row>77</xdr:row>
      <xdr:rowOff>114249</xdr:rowOff>
    </xdr:to>
    <xdr:sp macro="" textlink="">
      <xdr:nvSpPr>
        <xdr:cNvPr id="430" name="楕円 429"/>
        <xdr:cNvSpPr/>
      </xdr:nvSpPr>
      <xdr:spPr>
        <a:xfrm>
          <a:off x="10426700" y="132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35526</xdr:rowOff>
    </xdr:from>
    <xdr:ext cx="534377" cy="259045"/>
    <xdr:sp macro="" textlink="">
      <xdr:nvSpPr>
        <xdr:cNvPr id="431" name="商工費該当値テキスト"/>
        <xdr:cNvSpPr txBox="1"/>
      </xdr:nvSpPr>
      <xdr:spPr>
        <a:xfrm>
          <a:off x="10528300" y="130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171005</xdr:rowOff>
    </xdr:from>
    <xdr:to>
      <xdr:col>50</xdr:col>
      <xdr:colOff>165100</xdr:colOff>
      <xdr:row>77</xdr:row>
      <xdr:rowOff>101155</xdr:rowOff>
    </xdr:to>
    <xdr:sp macro="" textlink="">
      <xdr:nvSpPr>
        <xdr:cNvPr id="432" name="楕円 431"/>
        <xdr:cNvSpPr/>
      </xdr:nvSpPr>
      <xdr:spPr>
        <a:xfrm>
          <a:off x="9588500" y="132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117682</xdr:rowOff>
    </xdr:from>
    <xdr:ext cx="534377" cy="259045"/>
    <xdr:sp macro="" textlink="">
      <xdr:nvSpPr>
        <xdr:cNvPr id="433" name="テキスト ボックス 432"/>
        <xdr:cNvSpPr txBox="1"/>
      </xdr:nvSpPr>
      <xdr:spPr>
        <a:xfrm>
          <a:off x="9372111" y="1297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22340</xdr:rowOff>
    </xdr:from>
    <xdr:to>
      <xdr:col>46</xdr:col>
      <xdr:colOff>38100</xdr:colOff>
      <xdr:row>77</xdr:row>
      <xdr:rowOff>123940</xdr:rowOff>
    </xdr:to>
    <xdr:sp macro="" textlink="">
      <xdr:nvSpPr>
        <xdr:cNvPr id="434" name="楕円 433"/>
        <xdr:cNvSpPr/>
      </xdr:nvSpPr>
      <xdr:spPr>
        <a:xfrm>
          <a:off x="8699500" y="132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140467</xdr:rowOff>
    </xdr:from>
    <xdr:ext cx="534377" cy="259045"/>
    <xdr:sp macro="" textlink="">
      <xdr:nvSpPr>
        <xdr:cNvPr id="435" name="テキスト ボックス 434"/>
        <xdr:cNvSpPr txBox="1"/>
      </xdr:nvSpPr>
      <xdr:spPr>
        <a:xfrm>
          <a:off x="8483111" y="129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9234</xdr:rowOff>
    </xdr:from>
    <xdr:to>
      <xdr:col>41</xdr:col>
      <xdr:colOff>101600</xdr:colOff>
      <xdr:row>77</xdr:row>
      <xdr:rowOff>110834</xdr:rowOff>
    </xdr:to>
    <xdr:sp macro="" textlink="">
      <xdr:nvSpPr>
        <xdr:cNvPr id="436" name="楕円 435"/>
        <xdr:cNvSpPr/>
      </xdr:nvSpPr>
      <xdr:spPr>
        <a:xfrm>
          <a:off x="7810500" y="132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127361</xdr:rowOff>
    </xdr:from>
    <xdr:ext cx="534377" cy="259045"/>
    <xdr:sp macro="" textlink="">
      <xdr:nvSpPr>
        <xdr:cNvPr id="437" name="テキスト ボックス 436"/>
        <xdr:cNvSpPr txBox="1"/>
      </xdr:nvSpPr>
      <xdr:spPr>
        <a:xfrm>
          <a:off x="7594111" y="129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66433</xdr:rowOff>
    </xdr:from>
    <xdr:to>
      <xdr:col>36</xdr:col>
      <xdr:colOff>165100</xdr:colOff>
      <xdr:row>77</xdr:row>
      <xdr:rowOff>168033</xdr:rowOff>
    </xdr:to>
    <xdr:sp macro="" textlink="">
      <xdr:nvSpPr>
        <xdr:cNvPr id="438" name="楕円 437"/>
        <xdr:cNvSpPr/>
      </xdr:nvSpPr>
      <xdr:spPr>
        <a:xfrm>
          <a:off x="6921500" y="132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13110</xdr:rowOff>
    </xdr:from>
    <xdr:ext cx="534377" cy="259045"/>
    <xdr:sp macro="" textlink="">
      <xdr:nvSpPr>
        <xdr:cNvPr id="439" name="テキスト ボックス 438"/>
        <xdr:cNvSpPr txBox="1"/>
      </xdr:nvSpPr>
      <xdr:spPr>
        <a:xfrm>
          <a:off x="6705111" y="130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52429</xdr:rowOff>
    </xdr:from>
    <xdr:to>
      <xdr:col>55</xdr:col>
      <xdr:colOff>0</xdr:colOff>
      <xdr:row>95</xdr:row>
      <xdr:rowOff>144239</xdr:rowOff>
    </xdr:to>
    <xdr:cxnSp macro="">
      <xdr:nvCxnSpPr>
        <xdr:cNvPr id="470" name="直線コネクタ 469"/>
        <xdr:cNvCxnSpPr/>
      </xdr:nvCxnSpPr>
      <xdr:spPr>
        <a:xfrm>
          <a:off x="9639300" y="16340179"/>
          <a:ext cx="838200" cy="9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52429</xdr:rowOff>
    </xdr:from>
    <xdr:to>
      <xdr:col>50</xdr:col>
      <xdr:colOff>114300</xdr:colOff>
      <xdr:row>95</xdr:row>
      <xdr:rowOff>153339</xdr:rowOff>
    </xdr:to>
    <xdr:cxnSp macro="">
      <xdr:nvCxnSpPr>
        <xdr:cNvPr id="473" name="直線コネクタ 472"/>
        <xdr:cNvCxnSpPr/>
      </xdr:nvCxnSpPr>
      <xdr:spPr>
        <a:xfrm flipV="1">
          <a:off x="8750300" y="16340179"/>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153339</xdr:rowOff>
    </xdr:from>
    <xdr:to>
      <xdr:col>45</xdr:col>
      <xdr:colOff>177800</xdr:colOff>
      <xdr:row>96</xdr:row>
      <xdr:rowOff>18183</xdr:rowOff>
    </xdr:to>
    <xdr:cxnSp macro="">
      <xdr:nvCxnSpPr>
        <xdr:cNvPr id="476" name="直線コネクタ 475"/>
        <xdr:cNvCxnSpPr/>
      </xdr:nvCxnSpPr>
      <xdr:spPr>
        <a:xfrm flipV="1">
          <a:off x="7861300" y="16441089"/>
          <a:ext cx="889000" cy="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140342</xdr:rowOff>
    </xdr:from>
    <xdr:to>
      <xdr:col>41</xdr:col>
      <xdr:colOff>50800</xdr:colOff>
      <xdr:row>96</xdr:row>
      <xdr:rowOff>18183</xdr:rowOff>
    </xdr:to>
    <xdr:cxnSp macro="">
      <xdr:nvCxnSpPr>
        <xdr:cNvPr id="479" name="直線コネクタ 478"/>
        <xdr:cNvCxnSpPr/>
      </xdr:nvCxnSpPr>
      <xdr:spPr>
        <a:xfrm>
          <a:off x="6972300" y="16428092"/>
          <a:ext cx="889000" cy="4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93439</xdr:rowOff>
    </xdr:from>
    <xdr:to>
      <xdr:col>55</xdr:col>
      <xdr:colOff>50800</xdr:colOff>
      <xdr:row>96</xdr:row>
      <xdr:rowOff>23589</xdr:rowOff>
    </xdr:to>
    <xdr:sp macro="" textlink="">
      <xdr:nvSpPr>
        <xdr:cNvPr id="489" name="楕円 488"/>
        <xdr:cNvSpPr/>
      </xdr:nvSpPr>
      <xdr:spPr>
        <a:xfrm>
          <a:off x="10426700" y="163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116316</xdr:rowOff>
    </xdr:from>
    <xdr:ext cx="534377" cy="259045"/>
    <xdr:sp macro="" textlink="">
      <xdr:nvSpPr>
        <xdr:cNvPr id="490" name="土木費該当値テキスト"/>
        <xdr:cNvSpPr txBox="1"/>
      </xdr:nvSpPr>
      <xdr:spPr>
        <a:xfrm>
          <a:off x="10528300" y="162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1629</xdr:rowOff>
    </xdr:from>
    <xdr:to>
      <xdr:col>50</xdr:col>
      <xdr:colOff>165100</xdr:colOff>
      <xdr:row>95</xdr:row>
      <xdr:rowOff>103229</xdr:rowOff>
    </xdr:to>
    <xdr:sp macro="" textlink="">
      <xdr:nvSpPr>
        <xdr:cNvPr id="491" name="楕円 490"/>
        <xdr:cNvSpPr/>
      </xdr:nvSpPr>
      <xdr:spPr>
        <a:xfrm>
          <a:off x="9588500" y="1628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119756</xdr:rowOff>
    </xdr:from>
    <xdr:ext cx="534377" cy="259045"/>
    <xdr:sp macro="" textlink="">
      <xdr:nvSpPr>
        <xdr:cNvPr id="492" name="テキスト ボックス 491"/>
        <xdr:cNvSpPr txBox="1"/>
      </xdr:nvSpPr>
      <xdr:spPr>
        <a:xfrm>
          <a:off x="9372111" y="1606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102539</xdr:rowOff>
    </xdr:from>
    <xdr:to>
      <xdr:col>46</xdr:col>
      <xdr:colOff>38100</xdr:colOff>
      <xdr:row>96</xdr:row>
      <xdr:rowOff>32689</xdr:rowOff>
    </xdr:to>
    <xdr:sp macro="" textlink="">
      <xdr:nvSpPr>
        <xdr:cNvPr id="493" name="楕円 492"/>
        <xdr:cNvSpPr/>
      </xdr:nvSpPr>
      <xdr:spPr>
        <a:xfrm>
          <a:off x="8699500" y="163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49216</xdr:rowOff>
    </xdr:from>
    <xdr:ext cx="534377" cy="259045"/>
    <xdr:sp macro="" textlink="">
      <xdr:nvSpPr>
        <xdr:cNvPr id="494" name="テキスト ボックス 493"/>
        <xdr:cNvSpPr txBox="1"/>
      </xdr:nvSpPr>
      <xdr:spPr>
        <a:xfrm>
          <a:off x="8483111" y="161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138833</xdr:rowOff>
    </xdr:from>
    <xdr:to>
      <xdr:col>41</xdr:col>
      <xdr:colOff>101600</xdr:colOff>
      <xdr:row>96</xdr:row>
      <xdr:rowOff>68983</xdr:rowOff>
    </xdr:to>
    <xdr:sp macro="" textlink="">
      <xdr:nvSpPr>
        <xdr:cNvPr id="495" name="楕円 494"/>
        <xdr:cNvSpPr/>
      </xdr:nvSpPr>
      <xdr:spPr>
        <a:xfrm>
          <a:off x="7810500" y="164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85510</xdr:rowOff>
    </xdr:from>
    <xdr:ext cx="534377" cy="259045"/>
    <xdr:sp macro="" textlink="">
      <xdr:nvSpPr>
        <xdr:cNvPr id="496" name="テキスト ボックス 495"/>
        <xdr:cNvSpPr txBox="1"/>
      </xdr:nvSpPr>
      <xdr:spPr>
        <a:xfrm>
          <a:off x="7594111" y="1620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89542</xdr:rowOff>
    </xdr:from>
    <xdr:to>
      <xdr:col>36</xdr:col>
      <xdr:colOff>165100</xdr:colOff>
      <xdr:row>96</xdr:row>
      <xdr:rowOff>19692</xdr:rowOff>
    </xdr:to>
    <xdr:sp macro="" textlink="">
      <xdr:nvSpPr>
        <xdr:cNvPr id="497" name="楕円 496"/>
        <xdr:cNvSpPr/>
      </xdr:nvSpPr>
      <xdr:spPr>
        <a:xfrm>
          <a:off x="6921500" y="163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36219</xdr:rowOff>
    </xdr:from>
    <xdr:ext cx="534377" cy="259045"/>
    <xdr:sp macro="" textlink="">
      <xdr:nvSpPr>
        <xdr:cNvPr id="498" name="テキスト ボックス 497"/>
        <xdr:cNvSpPr txBox="1"/>
      </xdr:nvSpPr>
      <xdr:spPr>
        <a:xfrm>
          <a:off x="6705111" y="1615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95786</xdr:rowOff>
    </xdr:from>
    <xdr:to>
      <xdr:col>85</xdr:col>
      <xdr:colOff>127000</xdr:colOff>
      <xdr:row>35</xdr:row>
      <xdr:rowOff>128727</xdr:rowOff>
    </xdr:to>
    <xdr:cxnSp macro="">
      <xdr:nvCxnSpPr>
        <xdr:cNvPr id="525" name="直線コネクタ 524"/>
        <xdr:cNvCxnSpPr/>
      </xdr:nvCxnSpPr>
      <xdr:spPr>
        <a:xfrm flipV="1">
          <a:off x="15481300" y="6096536"/>
          <a:ext cx="8382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114577</xdr:rowOff>
    </xdr:from>
    <xdr:to>
      <xdr:col>81</xdr:col>
      <xdr:colOff>50800</xdr:colOff>
      <xdr:row>35</xdr:row>
      <xdr:rowOff>128727</xdr:rowOff>
    </xdr:to>
    <xdr:cxnSp macro="">
      <xdr:nvCxnSpPr>
        <xdr:cNvPr id="528" name="直線コネクタ 527"/>
        <xdr:cNvCxnSpPr/>
      </xdr:nvCxnSpPr>
      <xdr:spPr>
        <a:xfrm>
          <a:off x="14592300" y="6115327"/>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114577</xdr:rowOff>
    </xdr:from>
    <xdr:to>
      <xdr:col>76</xdr:col>
      <xdr:colOff>114300</xdr:colOff>
      <xdr:row>35</xdr:row>
      <xdr:rowOff>133574</xdr:rowOff>
    </xdr:to>
    <xdr:cxnSp macro="">
      <xdr:nvCxnSpPr>
        <xdr:cNvPr id="531" name="直線コネクタ 530"/>
        <xdr:cNvCxnSpPr/>
      </xdr:nvCxnSpPr>
      <xdr:spPr>
        <a:xfrm flipV="1">
          <a:off x="13703300" y="6115327"/>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133574</xdr:rowOff>
    </xdr:from>
    <xdr:to>
      <xdr:col>71</xdr:col>
      <xdr:colOff>177800</xdr:colOff>
      <xdr:row>35</xdr:row>
      <xdr:rowOff>142420</xdr:rowOff>
    </xdr:to>
    <xdr:cxnSp macro="">
      <xdr:nvCxnSpPr>
        <xdr:cNvPr id="534" name="直線コネクタ 533"/>
        <xdr:cNvCxnSpPr/>
      </xdr:nvCxnSpPr>
      <xdr:spPr>
        <a:xfrm flipV="1">
          <a:off x="12814300" y="6134324"/>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44986</xdr:rowOff>
    </xdr:from>
    <xdr:to>
      <xdr:col>85</xdr:col>
      <xdr:colOff>177800</xdr:colOff>
      <xdr:row>35</xdr:row>
      <xdr:rowOff>146586</xdr:rowOff>
    </xdr:to>
    <xdr:sp macro="" textlink="">
      <xdr:nvSpPr>
        <xdr:cNvPr id="544" name="楕円 543"/>
        <xdr:cNvSpPr/>
      </xdr:nvSpPr>
      <xdr:spPr>
        <a:xfrm>
          <a:off x="16268700" y="60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67863</xdr:rowOff>
    </xdr:from>
    <xdr:ext cx="534377" cy="259045"/>
    <xdr:sp macro="" textlink="">
      <xdr:nvSpPr>
        <xdr:cNvPr id="545" name="消防費該当値テキスト"/>
        <xdr:cNvSpPr txBox="1"/>
      </xdr:nvSpPr>
      <xdr:spPr>
        <a:xfrm>
          <a:off x="16370300" y="58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77927</xdr:rowOff>
    </xdr:from>
    <xdr:to>
      <xdr:col>81</xdr:col>
      <xdr:colOff>101600</xdr:colOff>
      <xdr:row>36</xdr:row>
      <xdr:rowOff>8077</xdr:rowOff>
    </xdr:to>
    <xdr:sp macro="" textlink="">
      <xdr:nvSpPr>
        <xdr:cNvPr id="546" name="楕円 545"/>
        <xdr:cNvSpPr/>
      </xdr:nvSpPr>
      <xdr:spPr>
        <a:xfrm>
          <a:off x="154305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24604</xdr:rowOff>
    </xdr:from>
    <xdr:ext cx="534377" cy="259045"/>
    <xdr:sp macro="" textlink="">
      <xdr:nvSpPr>
        <xdr:cNvPr id="547" name="テキスト ボックス 546"/>
        <xdr:cNvSpPr txBox="1"/>
      </xdr:nvSpPr>
      <xdr:spPr>
        <a:xfrm>
          <a:off x="15214111" y="585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63777</xdr:rowOff>
    </xdr:from>
    <xdr:to>
      <xdr:col>76</xdr:col>
      <xdr:colOff>165100</xdr:colOff>
      <xdr:row>35</xdr:row>
      <xdr:rowOff>165377</xdr:rowOff>
    </xdr:to>
    <xdr:sp macro="" textlink="">
      <xdr:nvSpPr>
        <xdr:cNvPr id="548" name="楕円 547"/>
        <xdr:cNvSpPr/>
      </xdr:nvSpPr>
      <xdr:spPr>
        <a:xfrm>
          <a:off x="14541500" y="60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10454</xdr:rowOff>
    </xdr:from>
    <xdr:ext cx="534377" cy="259045"/>
    <xdr:sp macro="" textlink="">
      <xdr:nvSpPr>
        <xdr:cNvPr id="549" name="テキスト ボックス 548"/>
        <xdr:cNvSpPr txBox="1"/>
      </xdr:nvSpPr>
      <xdr:spPr>
        <a:xfrm>
          <a:off x="14325111" y="583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82774</xdr:rowOff>
    </xdr:from>
    <xdr:to>
      <xdr:col>72</xdr:col>
      <xdr:colOff>38100</xdr:colOff>
      <xdr:row>36</xdr:row>
      <xdr:rowOff>12924</xdr:rowOff>
    </xdr:to>
    <xdr:sp macro="" textlink="">
      <xdr:nvSpPr>
        <xdr:cNvPr id="550" name="楕円 549"/>
        <xdr:cNvSpPr/>
      </xdr:nvSpPr>
      <xdr:spPr>
        <a:xfrm>
          <a:off x="13652500" y="60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29451</xdr:rowOff>
    </xdr:from>
    <xdr:ext cx="534377" cy="259045"/>
    <xdr:sp macro="" textlink="">
      <xdr:nvSpPr>
        <xdr:cNvPr id="551" name="テキスト ボックス 550"/>
        <xdr:cNvSpPr txBox="1"/>
      </xdr:nvSpPr>
      <xdr:spPr>
        <a:xfrm>
          <a:off x="13436111" y="58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91620</xdr:rowOff>
    </xdr:from>
    <xdr:to>
      <xdr:col>67</xdr:col>
      <xdr:colOff>101600</xdr:colOff>
      <xdr:row>36</xdr:row>
      <xdr:rowOff>21770</xdr:rowOff>
    </xdr:to>
    <xdr:sp macro="" textlink="">
      <xdr:nvSpPr>
        <xdr:cNvPr id="552" name="楕円 551"/>
        <xdr:cNvSpPr/>
      </xdr:nvSpPr>
      <xdr:spPr>
        <a:xfrm>
          <a:off x="12763500" y="60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38297</xdr:rowOff>
    </xdr:from>
    <xdr:ext cx="534377" cy="259045"/>
    <xdr:sp macro="" textlink="">
      <xdr:nvSpPr>
        <xdr:cNvPr id="553" name="テキスト ボックス 552"/>
        <xdr:cNvSpPr txBox="1"/>
      </xdr:nvSpPr>
      <xdr:spPr>
        <a:xfrm>
          <a:off x="12547111" y="58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13983</xdr:rowOff>
    </xdr:from>
    <xdr:to>
      <xdr:col>85</xdr:col>
      <xdr:colOff>127000</xdr:colOff>
      <xdr:row>54</xdr:row>
      <xdr:rowOff>150431</xdr:rowOff>
    </xdr:to>
    <xdr:cxnSp macro="">
      <xdr:nvCxnSpPr>
        <xdr:cNvPr id="583" name="直線コネクタ 582"/>
        <xdr:cNvCxnSpPr/>
      </xdr:nvCxnSpPr>
      <xdr:spPr>
        <a:xfrm>
          <a:off x="15481300" y="9100833"/>
          <a:ext cx="838200" cy="30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13983</xdr:rowOff>
    </xdr:from>
    <xdr:to>
      <xdr:col>81</xdr:col>
      <xdr:colOff>50800</xdr:colOff>
      <xdr:row>55</xdr:row>
      <xdr:rowOff>150546</xdr:rowOff>
    </xdr:to>
    <xdr:cxnSp macro="">
      <xdr:nvCxnSpPr>
        <xdr:cNvPr id="586" name="直線コネクタ 585"/>
        <xdr:cNvCxnSpPr/>
      </xdr:nvCxnSpPr>
      <xdr:spPr>
        <a:xfrm flipV="1">
          <a:off x="14592300" y="9100833"/>
          <a:ext cx="889000" cy="47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150546</xdr:rowOff>
    </xdr:from>
    <xdr:to>
      <xdr:col>76</xdr:col>
      <xdr:colOff>114300</xdr:colOff>
      <xdr:row>57</xdr:row>
      <xdr:rowOff>38176</xdr:rowOff>
    </xdr:to>
    <xdr:cxnSp macro="">
      <xdr:nvCxnSpPr>
        <xdr:cNvPr id="589" name="直線コネクタ 588"/>
        <xdr:cNvCxnSpPr/>
      </xdr:nvCxnSpPr>
      <xdr:spPr>
        <a:xfrm flipV="1">
          <a:off x="13703300" y="9580296"/>
          <a:ext cx="889000" cy="2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1435</xdr:rowOff>
    </xdr:from>
    <xdr:to>
      <xdr:col>71</xdr:col>
      <xdr:colOff>177800</xdr:colOff>
      <xdr:row>57</xdr:row>
      <xdr:rowOff>38176</xdr:rowOff>
    </xdr:to>
    <xdr:cxnSp macro="">
      <xdr:nvCxnSpPr>
        <xdr:cNvPr id="592" name="直線コネクタ 591"/>
        <xdr:cNvCxnSpPr/>
      </xdr:nvCxnSpPr>
      <xdr:spPr>
        <a:xfrm>
          <a:off x="12814300" y="9774085"/>
          <a:ext cx="889000" cy="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99631</xdr:rowOff>
    </xdr:from>
    <xdr:to>
      <xdr:col>85</xdr:col>
      <xdr:colOff>177800</xdr:colOff>
      <xdr:row>55</xdr:row>
      <xdr:rowOff>29781</xdr:rowOff>
    </xdr:to>
    <xdr:sp macro="" textlink="">
      <xdr:nvSpPr>
        <xdr:cNvPr id="602" name="楕円 601"/>
        <xdr:cNvSpPr/>
      </xdr:nvSpPr>
      <xdr:spPr>
        <a:xfrm>
          <a:off x="16268700" y="93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122508</xdr:rowOff>
    </xdr:from>
    <xdr:ext cx="534377" cy="259045"/>
    <xdr:sp macro="" textlink="">
      <xdr:nvSpPr>
        <xdr:cNvPr id="603" name="教育費該当値テキスト"/>
        <xdr:cNvSpPr txBox="1"/>
      </xdr:nvSpPr>
      <xdr:spPr>
        <a:xfrm>
          <a:off x="16370300" y="92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134633</xdr:rowOff>
    </xdr:from>
    <xdr:to>
      <xdr:col>81</xdr:col>
      <xdr:colOff>101600</xdr:colOff>
      <xdr:row>53</xdr:row>
      <xdr:rowOff>64783</xdr:rowOff>
    </xdr:to>
    <xdr:sp macro="" textlink="">
      <xdr:nvSpPr>
        <xdr:cNvPr id="604" name="楕円 603"/>
        <xdr:cNvSpPr/>
      </xdr:nvSpPr>
      <xdr:spPr>
        <a:xfrm>
          <a:off x="15430500" y="90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81310</xdr:rowOff>
    </xdr:from>
    <xdr:ext cx="599010" cy="259045"/>
    <xdr:sp macro="" textlink="">
      <xdr:nvSpPr>
        <xdr:cNvPr id="605" name="テキスト ボックス 604"/>
        <xdr:cNvSpPr txBox="1"/>
      </xdr:nvSpPr>
      <xdr:spPr>
        <a:xfrm>
          <a:off x="15181795" y="882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99746</xdr:rowOff>
    </xdr:from>
    <xdr:to>
      <xdr:col>76</xdr:col>
      <xdr:colOff>165100</xdr:colOff>
      <xdr:row>56</xdr:row>
      <xdr:rowOff>29896</xdr:rowOff>
    </xdr:to>
    <xdr:sp macro="" textlink="">
      <xdr:nvSpPr>
        <xdr:cNvPr id="606" name="楕円 605"/>
        <xdr:cNvSpPr/>
      </xdr:nvSpPr>
      <xdr:spPr>
        <a:xfrm>
          <a:off x="14541500" y="95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46423</xdr:rowOff>
    </xdr:from>
    <xdr:ext cx="534377" cy="259045"/>
    <xdr:sp macro="" textlink="">
      <xdr:nvSpPr>
        <xdr:cNvPr id="607" name="テキスト ボックス 606"/>
        <xdr:cNvSpPr txBox="1"/>
      </xdr:nvSpPr>
      <xdr:spPr>
        <a:xfrm>
          <a:off x="14325111" y="93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158826</xdr:rowOff>
    </xdr:from>
    <xdr:to>
      <xdr:col>72</xdr:col>
      <xdr:colOff>38100</xdr:colOff>
      <xdr:row>57</xdr:row>
      <xdr:rowOff>88976</xdr:rowOff>
    </xdr:to>
    <xdr:sp macro="" textlink="">
      <xdr:nvSpPr>
        <xdr:cNvPr id="608" name="楕円 607"/>
        <xdr:cNvSpPr/>
      </xdr:nvSpPr>
      <xdr:spPr>
        <a:xfrm>
          <a:off x="13652500" y="97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105503</xdr:rowOff>
    </xdr:from>
    <xdr:ext cx="534377" cy="259045"/>
    <xdr:sp macro="" textlink="">
      <xdr:nvSpPr>
        <xdr:cNvPr id="609" name="テキスト ボックス 608"/>
        <xdr:cNvSpPr txBox="1"/>
      </xdr:nvSpPr>
      <xdr:spPr>
        <a:xfrm>
          <a:off x="13436111" y="953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122085</xdr:rowOff>
    </xdr:from>
    <xdr:to>
      <xdr:col>67</xdr:col>
      <xdr:colOff>101600</xdr:colOff>
      <xdr:row>57</xdr:row>
      <xdr:rowOff>52235</xdr:rowOff>
    </xdr:to>
    <xdr:sp macro="" textlink="">
      <xdr:nvSpPr>
        <xdr:cNvPr id="610" name="楕円 609"/>
        <xdr:cNvSpPr/>
      </xdr:nvSpPr>
      <xdr:spPr>
        <a:xfrm>
          <a:off x="12763500" y="97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68762</xdr:rowOff>
    </xdr:from>
    <xdr:ext cx="534377" cy="259045"/>
    <xdr:sp macro="" textlink="">
      <xdr:nvSpPr>
        <xdr:cNvPr id="611" name="テキスト ボックス 610"/>
        <xdr:cNvSpPr txBox="1"/>
      </xdr:nvSpPr>
      <xdr:spPr>
        <a:xfrm>
          <a:off x="12547111" y="94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41180</xdr:rowOff>
    </xdr:from>
    <xdr:to>
      <xdr:col>81</xdr:col>
      <xdr:colOff>50800</xdr:colOff>
      <xdr:row>79</xdr:row>
      <xdr:rowOff>44450</xdr:rowOff>
    </xdr:to>
    <xdr:cxnSp macro="">
      <xdr:nvCxnSpPr>
        <xdr:cNvPr id="643" name="直線コネクタ 642"/>
        <xdr:cNvCxnSpPr/>
      </xdr:nvCxnSpPr>
      <xdr:spPr>
        <a:xfrm>
          <a:off x="14592300" y="13585730"/>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37345</xdr:rowOff>
    </xdr:from>
    <xdr:to>
      <xdr:col>76</xdr:col>
      <xdr:colOff>114300</xdr:colOff>
      <xdr:row>79</xdr:row>
      <xdr:rowOff>41180</xdr:rowOff>
    </xdr:to>
    <xdr:cxnSp macro="">
      <xdr:nvCxnSpPr>
        <xdr:cNvPr id="646" name="直線コネクタ 645"/>
        <xdr:cNvCxnSpPr/>
      </xdr:nvCxnSpPr>
      <xdr:spPr>
        <a:xfrm>
          <a:off x="13703300" y="13581895"/>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37345</xdr:rowOff>
    </xdr:from>
    <xdr:to>
      <xdr:col>71</xdr:col>
      <xdr:colOff>177800</xdr:colOff>
      <xdr:row>79</xdr:row>
      <xdr:rowOff>44450</xdr:rowOff>
    </xdr:to>
    <xdr:cxnSp macro="">
      <xdr:nvCxnSpPr>
        <xdr:cNvPr id="649" name="直線コネクタ 648"/>
        <xdr:cNvCxnSpPr/>
      </xdr:nvCxnSpPr>
      <xdr:spPr>
        <a:xfrm flipV="1">
          <a:off x="12814300" y="13581895"/>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82738</xdr:rowOff>
    </xdr:from>
    <xdr:ext cx="378565" cy="259045"/>
    <xdr:sp macro="" textlink="">
      <xdr:nvSpPr>
        <xdr:cNvPr id="651" name="テキスト ボックス 650"/>
        <xdr:cNvSpPr txBox="1"/>
      </xdr:nvSpPr>
      <xdr:spPr>
        <a:xfrm>
          <a:off x="13514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161830</xdr:rowOff>
    </xdr:from>
    <xdr:to>
      <xdr:col>76</xdr:col>
      <xdr:colOff>165100</xdr:colOff>
      <xdr:row>79</xdr:row>
      <xdr:rowOff>91980</xdr:rowOff>
    </xdr:to>
    <xdr:sp macro="" textlink="">
      <xdr:nvSpPr>
        <xdr:cNvPr id="663" name="楕円 662"/>
        <xdr:cNvSpPr/>
      </xdr:nvSpPr>
      <xdr:spPr>
        <a:xfrm>
          <a:off x="14541500" y="135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83107</xdr:rowOff>
    </xdr:from>
    <xdr:ext cx="378565" cy="259045"/>
    <xdr:sp macro="" textlink="">
      <xdr:nvSpPr>
        <xdr:cNvPr id="664" name="テキスト ボックス 663"/>
        <xdr:cNvSpPr txBox="1"/>
      </xdr:nvSpPr>
      <xdr:spPr>
        <a:xfrm>
          <a:off x="14403017" y="1362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157995</xdr:rowOff>
    </xdr:from>
    <xdr:to>
      <xdr:col>72</xdr:col>
      <xdr:colOff>38100</xdr:colOff>
      <xdr:row>79</xdr:row>
      <xdr:rowOff>88145</xdr:rowOff>
    </xdr:to>
    <xdr:sp macro="" textlink="">
      <xdr:nvSpPr>
        <xdr:cNvPr id="665" name="楕円 664"/>
        <xdr:cNvSpPr/>
      </xdr:nvSpPr>
      <xdr:spPr>
        <a:xfrm>
          <a:off x="13652500" y="135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104672</xdr:rowOff>
    </xdr:from>
    <xdr:ext cx="469744" cy="259045"/>
    <xdr:sp macro="" textlink="">
      <xdr:nvSpPr>
        <xdr:cNvPr id="666" name="テキスト ボックス 665"/>
        <xdr:cNvSpPr txBox="1"/>
      </xdr:nvSpPr>
      <xdr:spPr>
        <a:xfrm>
          <a:off x="13468428" y="1330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33553</xdr:rowOff>
    </xdr:from>
    <xdr:to>
      <xdr:col>85</xdr:col>
      <xdr:colOff>127000</xdr:colOff>
      <xdr:row>95</xdr:row>
      <xdr:rowOff>39091</xdr:rowOff>
    </xdr:to>
    <xdr:cxnSp macro="">
      <xdr:nvCxnSpPr>
        <xdr:cNvPr id="697" name="直線コネクタ 696"/>
        <xdr:cNvCxnSpPr/>
      </xdr:nvCxnSpPr>
      <xdr:spPr>
        <a:xfrm flipV="1">
          <a:off x="15481300" y="16321303"/>
          <a:ext cx="8382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28651</xdr:rowOff>
    </xdr:from>
    <xdr:to>
      <xdr:col>81</xdr:col>
      <xdr:colOff>50800</xdr:colOff>
      <xdr:row>95</xdr:row>
      <xdr:rowOff>39091</xdr:rowOff>
    </xdr:to>
    <xdr:cxnSp macro="">
      <xdr:nvCxnSpPr>
        <xdr:cNvPr id="700" name="直線コネクタ 699"/>
        <xdr:cNvCxnSpPr/>
      </xdr:nvCxnSpPr>
      <xdr:spPr>
        <a:xfrm>
          <a:off x="14592300" y="16316401"/>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166726</xdr:rowOff>
    </xdr:from>
    <xdr:to>
      <xdr:col>76</xdr:col>
      <xdr:colOff>114300</xdr:colOff>
      <xdr:row>95</xdr:row>
      <xdr:rowOff>28651</xdr:rowOff>
    </xdr:to>
    <xdr:cxnSp macro="">
      <xdr:nvCxnSpPr>
        <xdr:cNvPr id="703" name="直線コネクタ 702"/>
        <xdr:cNvCxnSpPr/>
      </xdr:nvCxnSpPr>
      <xdr:spPr>
        <a:xfrm>
          <a:off x="13703300" y="16283026"/>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121222</xdr:rowOff>
    </xdr:from>
    <xdr:to>
      <xdr:col>71</xdr:col>
      <xdr:colOff>177800</xdr:colOff>
      <xdr:row>94</xdr:row>
      <xdr:rowOff>166726</xdr:rowOff>
    </xdr:to>
    <xdr:cxnSp macro="">
      <xdr:nvCxnSpPr>
        <xdr:cNvPr id="706" name="直線コネクタ 705"/>
        <xdr:cNvCxnSpPr/>
      </xdr:nvCxnSpPr>
      <xdr:spPr>
        <a:xfrm>
          <a:off x="12814300" y="16237522"/>
          <a:ext cx="8890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154203</xdr:rowOff>
    </xdr:from>
    <xdr:to>
      <xdr:col>85</xdr:col>
      <xdr:colOff>177800</xdr:colOff>
      <xdr:row>95</xdr:row>
      <xdr:rowOff>84353</xdr:rowOff>
    </xdr:to>
    <xdr:sp macro="" textlink="">
      <xdr:nvSpPr>
        <xdr:cNvPr id="716" name="楕円 715"/>
        <xdr:cNvSpPr/>
      </xdr:nvSpPr>
      <xdr:spPr>
        <a:xfrm>
          <a:off x="16268700" y="162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5630</xdr:rowOff>
    </xdr:from>
    <xdr:ext cx="534377" cy="259045"/>
    <xdr:sp macro="" textlink="">
      <xdr:nvSpPr>
        <xdr:cNvPr id="717" name="公債費該当値テキスト"/>
        <xdr:cNvSpPr txBox="1"/>
      </xdr:nvSpPr>
      <xdr:spPr>
        <a:xfrm>
          <a:off x="16370300" y="161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159741</xdr:rowOff>
    </xdr:from>
    <xdr:to>
      <xdr:col>81</xdr:col>
      <xdr:colOff>101600</xdr:colOff>
      <xdr:row>95</xdr:row>
      <xdr:rowOff>89891</xdr:rowOff>
    </xdr:to>
    <xdr:sp macro="" textlink="">
      <xdr:nvSpPr>
        <xdr:cNvPr id="718" name="楕円 717"/>
        <xdr:cNvSpPr/>
      </xdr:nvSpPr>
      <xdr:spPr>
        <a:xfrm>
          <a:off x="15430500" y="162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106418</xdr:rowOff>
    </xdr:from>
    <xdr:ext cx="534377" cy="259045"/>
    <xdr:sp macro="" textlink="">
      <xdr:nvSpPr>
        <xdr:cNvPr id="719" name="テキスト ボックス 718"/>
        <xdr:cNvSpPr txBox="1"/>
      </xdr:nvSpPr>
      <xdr:spPr>
        <a:xfrm>
          <a:off x="15214111" y="1605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149301</xdr:rowOff>
    </xdr:from>
    <xdr:to>
      <xdr:col>76</xdr:col>
      <xdr:colOff>165100</xdr:colOff>
      <xdr:row>95</xdr:row>
      <xdr:rowOff>79451</xdr:rowOff>
    </xdr:to>
    <xdr:sp macro="" textlink="">
      <xdr:nvSpPr>
        <xdr:cNvPr id="720" name="楕円 719"/>
        <xdr:cNvSpPr/>
      </xdr:nvSpPr>
      <xdr:spPr>
        <a:xfrm>
          <a:off x="14541500" y="162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95978</xdr:rowOff>
    </xdr:from>
    <xdr:ext cx="534377" cy="259045"/>
    <xdr:sp macro="" textlink="">
      <xdr:nvSpPr>
        <xdr:cNvPr id="721" name="テキスト ボックス 720"/>
        <xdr:cNvSpPr txBox="1"/>
      </xdr:nvSpPr>
      <xdr:spPr>
        <a:xfrm>
          <a:off x="14325111" y="160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115926</xdr:rowOff>
    </xdr:from>
    <xdr:to>
      <xdr:col>72</xdr:col>
      <xdr:colOff>38100</xdr:colOff>
      <xdr:row>95</xdr:row>
      <xdr:rowOff>46076</xdr:rowOff>
    </xdr:to>
    <xdr:sp macro="" textlink="">
      <xdr:nvSpPr>
        <xdr:cNvPr id="722" name="楕円 721"/>
        <xdr:cNvSpPr/>
      </xdr:nvSpPr>
      <xdr:spPr>
        <a:xfrm>
          <a:off x="13652500" y="162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62603</xdr:rowOff>
    </xdr:from>
    <xdr:ext cx="534377" cy="259045"/>
    <xdr:sp macro="" textlink="">
      <xdr:nvSpPr>
        <xdr:cNvPr id="723" name="テキスト ボックス 722"/>
        <xdr:cNvSpPr txBox="1"/>
      </xdr:nvSpPr>
      <xdr:spPr>
        <a:xfrm>
          <a:off x="13436111" y="160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70422</xdr:rowOff>
    </xdr:from>
    <xdr:to>
      <xdr:col>67</xdr:col>
      <xdr:colOff>101600</xdr:colOff>
      <xdr:row>95</xdr:row>
      <xdr:rowOff>572</xdr:rowOff>
    </xdr:to>
    <xdr:sp macro="" textlink="">
      <xdr:nvSpPr>
        <xdr:cNvPr id="724" name="楕円 723"/>
        <xdr:cNvSpPr/>
      </xdr:nvSpPr>
      <xdr:spPr>
        <a:xfrm>
          <a:off x="12763500" y="1618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17099</xdr:rowOff>
    </xdr:from>
    <xdr:ext cx="534377" cy="259045"/>
    <xdr:sp macro="" textlink="">
      <xdr:nvSpPr>
        <xdr:cNvPr id="725" name="テキスト ボックス 724"/>
        <xdr:cNvSpPr txBox="1"/>
      </xdr:nvSpPr>
      <xdr:spPr>
        <a:xfrm>
          <a:off x="12547111" y="1596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主な増減要因として、総務費は、地域集会室の改築工事費の増や財政調整基金及び減債基金積立金の増が要因となっている。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また、教育費は、町民会館改築事業が完了したことによる工事請負費等の減が要因となっている。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財政調整基金残高は、後年度における執行事業の財源確保のため積立を行ったことにより、残高が増加している。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実質収支額は、普通建設事業費や公債費の減等により前年度より改善されている。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実質単年度収支は、財政調整基金の積立額が増加したことによる増となっている。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景気の低迷や人口減少などにより町税や地方交付税の大きな伸びは期待できず、公共施設の整備に伴う公債費の増や基金残高の減が予想されることから、優先度や緊急性を判断し、事業の選択と集中を図りながら、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全会計で赤字が生じていない現状である。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公的資金補償金免除繰上償還の実施等により、本年度においても、許可団体となる基準の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を下回ることができた。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しかし、類似団体内では依然として数値が高い状況にある。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今後は、公共施設の更新などで公債費の増加が見込まれることから、優先度や緊急性を判断し、事業の選択と集中を図り、財政の健全化に努める。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満期一括償還地方債の償還予定はないため、積み立ては実施していない状況にある。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公的資金補償金免除繰上償還の実施や基金の積立を行うことにより充当可能額が増加した結果、将来負担比率は年々減少している。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今後は、公共施設の更新などで町債残高の増加が見込まれることから、優先度や緊急性を判断し、事業の選択と集中を図り、財政の健全化に努める。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後年度における執行事業の財源確保のため財政調整基金に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百万円、町債償還額に充当するため減債基金に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百万円、庁舎改築等事業の財源確保のため役場庁舎改築基金に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百万円の一財積立を行うとともに、必要事業への繰入を実施し、基金全体では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の低迷や人口減少などにより、歳入では町税や地方交付税の大きな伸びは期待できず、歳出では公共施設の更新に係る費用等が増加し、基金の繰入が必要となることが予想される。優先度や緊急性を判断しつつ、事業の見直しや経費の節減を徹底し、適正な財政運営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公用若しくは公共用に供する施設の整備及び既設の公共施設の整備に要する経費に資する。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役場庁舎改築基金　　　　　役場庁舎改築に要する経費に資する。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　　　　　　　　　社会福祉施設の整備及び高齢者等の在宅保健福祉の充実に資する。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屋内多目的運動場整備基金　屋内多目的運動場の整備に資する。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　　　　豊かで活力あふれる本町の発展を図るための個性的かつ魅力的なまちづくり事業に資する。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公共施設整備基金は、「第２次美幌町財政運営計画」に基づく必要事業への繰入を行ったことで減額となっている。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役場庁舎改築基金は、庁舎改築等事業の財源確保のため積立を行ったことで増額となっている。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福祉基金は、緑の苑の補助金の終了年度である令和３年度末まで繰入を行っており減額となっている。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屋内多目的運動場整備基金は、本年度の事業費の一部への繰入を行ったことで減額となっている。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ふるさとづくり基金は、ふるさと納税による寄附金の積立と寄附の目的に沿った必要事業への繰入を行った結果、全体では減額となっている。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役場庁舎改築基金は、令和２年度末に本工事等の経費に充当することにより、ほぼ支消される見込み。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屋内多目的運動場整備基金は、令和２年度末に事業完了に伴い全額支消される見込み。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財政調整基金は、後年度における執行事業の財源確保のため積立を行ったことで増額となっている。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令和２年度以降は収支不足等への繰入により減額となる見込み。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減債基金は、町債償還額に充当するため積立を行ったことで増額となっている。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令和５年度までは、令和６年度以降の町債償還額に充当するため決算余剰金等を積立し、令和６年度以降は町債償還額の支出に充当する事により減額となる見込み。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19,578
19,499
438.41
10,799,034
10,726,852
72,182
6,688,056
9,229,595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類似団体平均を下回っているものの、今後施設の老朽化が進み、修繕や更新等、関連経費の増加が見込まれる。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このことから、平成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年度に策定した公共施設総合管理計画に基づき、施設保有量の適正化に取り組み、財政負担の軽減を図る必要がある。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3" name="直線コネクタ 72"/>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4"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5" name="直線コネクタ 74"/>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6"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7" name="直線コネクタ 76"/>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8"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9" name="フローチャート: 判断 78"/>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0" name="フローチャート: 判断 79"/>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1" name="フローチャート: 判断 80"/>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2" name="フローチャート: 判断 81"/>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63047</xdr:rowOff>
    </xdr:from>
    <xdr:to>
      <xdr:col>23</xdr:col>
      <xdr:colOff>136525</xdr:colOff>
      <xdr:row>32</xdr:row>
      <xdr:rowOff>164647</xdr:rowOff>
    </xdr:to>
    <xdr:sp macro="" textlink="">
      <xdr:nvSpPr>
        <xdr:cNvPr id="88" name="楕円 87"/>
        <xdr:cNvSpPr/>
      </xdr:nvSpPr>
      <xdr:spPr>
        <a:xfrm>
          <a:off x="47117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41474</xdr:rowOff>
    </xdr:from>
    <xdr:ext cx="405111" cy="259045"/>
    <xdr:sp macro="" textlink="">
      <xdr:nvSpPr>
        <xdr:cNvPr id="89" name="有形固定資産減価償却率該当値テキスト"/>
        <xdr:cNvSpPr txBox="1"/>
      </xdr:nvSpPr>
      <xdr:spPr>
        <a:xfrm>
          <a:off x="4813300"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106226</xdr:rowOff>
    </xdr:from>
    <xdr:to>
      <xdr:col>19</xdr:col>
      <xdr:colOff>187325</xdr:colOff>
      <xdr:row>33</xdr:row>
      <xdr:rowOff>36376</xdr:rowOff>
    </xdr:to>
    <xdr:sp macro="" textlink="">
      <xdr:nvSpPr>
        <xdr:cNvPr id="90" name="楕円 89"/>
        <xdr:cNvSpPr/>
      </xdr:nvSpPr>
      <xdr:spPr>
        <a:xfrm>
          <a:off x="4000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113847</xdr:rowOff>
    </xdr:from>
    <xdr:to>
      <xdr:col>23</xdr:col>
      <xdr:colOff>85725</xdr:colOff>
      <xdr:row>32</xdr:row>
      <xdr:rowOff>157026</xdr:rowOff>
    </xdr:to>
    <xdr:cxnSp macro="">
      <xdr:nvCxnSpPr>
        <xdr:cNvPr id="91" name="直線コネクタ 90"/>
        <xdr:cNvCxnSpPr/>
      </xdr:nvCxnSpPr>
      <xdr:spPr>
        <a:xfrm flipV="1">
          <a:off x="4051300" y="6371772"/>
          <a:ext cx="711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161744</xdr:rowOff>
    </xdr:from>
    <xdr:to>
      <xdr:col>15</xdr:col>
      <xdr:colOff>187325</xdr:colOff>
      <xdr:row>33</xdr:row>
      <xdr:rowOff>91894</xdr:rowOff>
    </xdr:to>
    <xdr:sp macro="" textlink="">
      <xdr:nvSpPr>
        <xdr:cNvPr id="92" name="楕円 91"/>
        <xdr:cNvSpPr/>
      </xdr:nvSpPr>
      <xdr:spPr>
        <a:xfrm>
          <a:off x="323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157026</xdr:rowOff>
    </xdr:from>
    <xdr:to>
      <xdr:col>19</xdr:col>
      <xdr:colOff>136525</xdr:colOff>
      <xdr:row>33</xdr:row>
      <xdr:rowOff>41094</xdr:rowOff>
    </xdr:to>
    <xdr:cxnSp macro="">
      <xdr:nvCxnSpPr>
        <xdr:cNvPr id="93" name="直線コネクタ 92"/>
        <xdr:cNvCxnSpPr/>
      </xdr:nvCxnSpPr>
      <xdr:spPr>
        <a:xfrm flipV="1">
          <a:off x="3289300" y="6414951"/>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4"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5"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6"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27503</xdr:rowOff>
    </xdr:from>
    <xdr:ext cx="405111" cy="259045"/>
    <xdr:sp macro="" textlink="">
      <xdr:nvSpPr>
        <xdr:cNvPr id="97" name="n_1mainValue有形固定資産減価償却率"/>
        <xdr:cNvSpPr txBox="1"/>
      </xdr:nvSpPr>
      <xdr:spPr>
        <a:xfrm>
          <a:off x="38360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83021</xdr:rowOff>
    </xdr:from>
    <xdr:ext cx="405111" cy="259045"/>
    <xdr:sp macro="" textlink="">
      <xdr:nvSpPr>
        <xdr:cNvPr id="98" name="n_2mainValue有形固定資産減価償却率"/>
        <xdr:cNvSpPr txBox="1"/>
      </xdr:nvSpPr>
      <xdr:spPr>
        <a:xfrm>
          <a:off x="3086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債現在高の減少や充当可能基金の増額などから、類似団体平均を下回っている状況にあるが、今後は公共施設の更新等、大型事業の実施により町債発行額の増や基金の減が想定されることから、将来に過度の負担を残さないよう責任を持った財政運営に努め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5" name="テキスト ボックス 114"/>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7" name="テキスト ボックス 116"/>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9" name="テキスト ボックス 118"/>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1" name="テキスト ボックス 120"/>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5" name="直線コネクタ 124"/>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6"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7" name="直線コネクタ 126"/>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8"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9" name="直線コネクタ 128"/>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0"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1" name="フローチャート: 判断 130"/>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2" name="フローチャート: 判断 131"/>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128544</xdr:rowOff>
    </xdr:from>
    <xdr:to>
      <xdr:col>76</xdr:col>
      <xdr:colOff>73025</xdr:colOff>
      <xdr:row>33</xdr:row>
      <xdr:rowOff>58694</xdr:rowOff>
    </xdr:to>
    <xdr:sp macro="" textlink="">
      <xdr:nvSpPr>
        <xdr:cNvPr id="138" name="楕円 137"/>
        <xdr:cNvSpPr/>
      </xdr:nvSpPr>
      <xdr:spPr>
        <a:xfrm>
          <a:off x="14744700" y="638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106971</xdr:rowOff>
    </xdr:from>
    <xdr:ext cx="469744" cy="259045"/>
    <xdr:sp macro="" textlink="">
      <xdr:nvSpPr>
        <xdr:cNvPr id="139" name="債務償還比率該当値テキスト"/>
        <xdr:cNvSpPr txBox="1"/>
      </xdr:nvSpPr>
      <xdr:spPr>
        <a:xfrm>
          <a:off x="14846300" y="636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113172</xdr:rowOff>
    </xdr:from>
    <xdr:to>
      <xdr:col>72</xdr:col>
      <xdr:colOff>123825</xdr:colOff>
      <xdr:row>33</xdr:row>
      <xdr:rowOff>43322</xdr:rowOff>
    </xdr:to>
    <xdr:sp macro="" textlink="">
      <xdr:nvSpPr>
        <xdr:cNvPr id="140" name="楕円 139"/>
        <xdr:cNvSpPr/>
      </xdr:nvSpPr>
      <xdr:spPr>
        <a:xfrm>
          <a:off x="14033500" y="637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163972</xdr:rowOff>
    </xdr:from>
    <xdr:to>
      <xdr:col>76</xdr:col>
      <xdr:colOff>22225</xdr:colOff>
      <xdr:row>33</xdr:row>
      <xdr:rowOff>7894</xdr:rowOff>
    </xdr:to>
    <xdr:cxnSp macro="">
      <xdr:nvCxnSpPr>
        <xdr:cNvPr id="141" name="直線コネクタ 140"/>
        <xdr:cNvCxnSpPr/>
      </xdr:nvCxnSpPr>
      <xdr:spPr>
        <a:xfrm>
          <a:off x="14084300" y="6421897"/>
          <a:ext cx="7112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2"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34449</xdr:rowOff>
    </xdr:from>
    <xdr:ext cx="469744" cy="259045"/>
    <xdr:sp macro="" textlink="">
      <xdr:nvSpPr>
        <xdr:cNvPr id="143" name="n_1mainValue債務償還比率"/>
        <xdr:cNvSpPr txBox="1"/>
      </xdr:nvSpPr>
      <xdr:spPr>
        <a:xfrm>
          <a:off x="13836727" y="646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19,578
19,499
438.41
10,799,034
10,726,852
72,182
6,688,056
9,229,595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126365</xdr:rowOff>
    </xdr:from>
    <xdr:to>
      <xdr:col>24</xdr:col>
      <xdr:colOff>114300</xdr:colOff>
      <xdr:row>39</xdr:row>
      <xdr:rowOff>56515</xdr:rowOff>
    </xdr:to>
    <xdr:sp macro="" textlink="">
      <xdr:nvSpPr>
        <xdr:cNvPr id="71" name="楕円 70"/>
        <xdr:cNvSpPr/>
      </xdr:nvSpPr>
      <xdr:spPr>
        <a:xfrm>
          <a:off x="4584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104792</xdr:rowOff>
    </xdr:from>
    <xdr:ext cx="405111" cy="259045"/>
    <xdr:sp macro="" textlink="">
      <xdr:nvSpPr>
        <xdr:cNvPr id="72" name="【道路】&#10;有形固定資産減価償却率該当値テキスト"/>
        <xdr:cNvSpPr txBox="1"/>
      </xdr:nvSpPr>
      <xdr:spPr>
        <a:xfrm>
          <a:off x="4673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160655</xdr:rowOff>
    </xdr:from>
    <xdr:to>
      <xdr:col>20</xdr:col>
      <xdr:colOff>38100</xdr:colOff>
      <xdr:row>39</xdr:row>
      <xdr:rowOff>90805</xdr:rowOff>
    </xdr:to>
    <xdr:sp macro="" textlink="">
      <xdr:nvSpPr>
        <xdr:cNvPr id="73" name="楕円 72"/>
        <xdr:cNvSpPr/>
      </xdr:nvSpPr>
      <xdr:spPr>
        <a:xfrm>
          <a:off x="3746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xdr:rowOff>
    </xdr:from>
    <xdr:to>
      <xdr:col>24</xdr:col>
      <xdr:colOff>63500</xdr:colOff>
      <xdr:row>39</xdr:row>
      <xdr:rowOff>40005</xdr:rowOff>
    </xdr:to>
    <xdr:cxnSp macro="">
      <xdr:nvCxnSpPr>
        <xdr:cNvPr id="74" name="直線コネクタ 73"/>
        <xdr:cNvCxnSpPr/>
      </xdr:nvCxnSpPr>
      <xdr:spPr>
        <a:xfrm flipV="1">
          <a:off x="3797300" y="66922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27305</xdr:rowOff>
    </xdr:from>
    <xdr:to>
      <xdr:col>15</xdr:col>
      <xdr:colOff>101600</xdr:colOff>
      <xdr:row>39</xdr:row>
      <xdr:rowOff>128905</xdr:rowOff>
    </xdr:to>
    <xdr:sp macro="" textlink="">
      <xdr:nvSpPr>
        <xdr:cNvPr id="75" name="楕円 74"/>
        <xdr:cNvSpPr/>
      </xdr:nvSpPr>
      <xdr:spPr>
        <a:xfrm>
          <a:off x="2857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40005</xdr:rowOff>
    </xdr:from>
    <xdr:to>
      <xdr:col>19</xdr:col>
      <xdr:colOff>177800</xdr:colOff>
      <xdr:row>39</xdr:row>
      <xdr:rowOff>78105</xdr:rowOff>
    </xdr:to>
    <xdr:cxnSp macro="">
      <xdr:nvCxnSpPr>
        <xdr:cNvPr id="76" name="直線コネクタ 75"/>
        <xdr:cNvCxnSpPr/>
      </xdr:nvCxnSpPr>
      <xdr:spPr>
        <a:xfrm flipV="1">
          <a:off x="2908300" y="6726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81932</xdr:rowOff>
    </xdr:from>
    <xdr:ext cx="405111" cy="259045"/>
    <xdr:sp macro="" textlink="">
      <xdr:nvSpPr>
        <xdr:cNvPr id="80" name="n_1mainValue【道路】&#10;有形固定資産減価償却率"/>
        <xdr:cNvSpPr txBox="1"/>
      </xdr:nvSpPr>
      <xdr:spPr>
        <a:xfrm>
          <a:off x="3582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120032</xdr:rowOff>
    </xdr:from>
    <xdr:ext cx="405111" cy="259045"/>
    <xdr:sp macro="" textlink="">
      <xdr:nvSpPr>
        <xdr:cNvPr id="81" name="n_2mainValue【道路】&#10;有形固定資産減価償却率"/>
        <xdr:cNvSpPr txBox="1"/>
      </xdr:nvSpPr>
      <xdr:spPr>
        <a:xfrm>
          <a:off x="2705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145735</xdr:rowOff>
    </xdr:from>
    <xdr:to>
      <xdr:col>55</xdr:col>
      <xdr:colOff>50800</xdr:colOff>
      <xdr:row>35</xdr:row>
      <xdr:rowOff>75885</xdr:rowOff>
    </xdr:to>
    <xdr:sp macro="" textlink="">
      <xdr:nvSpPr>
        <xdr:cNvPr id="118" name="楕円 117"/>
        <xdr:cNvSpPr/>
      </xdr:nvSpPr>
      <xdr:spPr>
        <a:xfrm>
          <a:off x="10426700" y="59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168612</xdr:rowOff>
    </xdr:from>
    <xdr:ext cx="534377" cy="259045"/>
    <xdr:sp macro="" textlink="">
      <xdr:nvSpPr>
        <xdr:cNvPr id="119" name="【道路】&#10;一人当たり延長該当値テキスト"/>
        <xdr:cNvSpPr txBox="1"/>
      </xdr:nvSpPr>
      <xdr:spPr>
        <a:xfrm>
          <a:off x="10515600" y="58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167772</xdr:rowOff>
    </xdr:from>
    <xdr:to>
      <xdr:col>50</xdr:col>
      <xdr:colOff>165100</xdr:colOff>
      <xdr:row>35</xdr:row>
      <xdr:rowOff>97922</xdr:rowOff>
    </xdr:to>
    <xdr:sp macro="" textlink="">
      <xdr:nvSpPr>
        <xdr:cNvPr id="120" name="楕円 119"/>
        <xdr:cNvSpPr/>
      </xdr:nvSpPr>
      <xdr:spPr>
        <a:xfrm>
          <a:off x="9588500" y="59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25085</xdr:rowOff>
    </xdr:from>
    <xdr:to>
      <xdr:col>55</xdr:col>
      <xdr:colOff>0</xdr:colOff>
      <xdr:row>35</xdr:row>
      <xdr:rowOff>47122</xdr:rowOff>
    </xdr:to>
    <xdr:cxnSp macro="">
      <xdr:nvCxnSpPr>
        <xdr:cNvPr id="121" name="直線コネクタ 120"/>
        <xdr:cNvCxnSpPr/>
      </xdr:nvCxnSpPr>
      <xdr:spPr>
        <a:xfrm flipV="1">
          <a:off x="9639300" y="6025835"/>
          <a:ext cx="8382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15433</xdr:rowOff>
    </xdr:from>
    <xdr:to>
      <xdr:col>46</xdr:col>
      <xdr:colOff>38100</xdr:colOff>
      <xdr:row>35</xdr:row>
      <xdr:rowOff>117033</xdr:rowOff>
    </xdr:to>
    <xdr:sp macro="" textlink="">
      <xdr:nvSpPr>
        <xdr:cNvPr id="122" name="楕円 121"/>
        <xdr:cNvSpPr/>
      </xdr:nvSpPr>
      <xdr:spPr>
        <a:xfrm>
          <a:off x="8699500" y="60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47122</xdr:rowOff>
    </xdr:from>
    <xdr:to>
      <xdr:col>50</xdr:col>
      <xdr:colOff>114300</xdr:colOff>
      <xdr:row>35</xdr:row>
      <xdr:rowOff>66233</xdr:rowOff>
    </xdr:to>
    <xdr:cxnSp macro="">
      <xdr:nvCxnSpPr>
        <xdr:cNvPr id="123" name="直線コネクタ 122"/>
        <xdr:cNvCxnSpPr/>
      </xdr:nvCxnSpPr>
      <xdr:spPr>
        <a:xfrm flipV="1">
          <a:off x="8750300" y="6047872"/>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4"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25"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114449</xdr:rowOff>
    </xdr:from>
    <xdr:ext cx="534377" cy="259045"/>
    <xdr:sp macro="" textlink="">
      <xdr:nvSpPr>
        <xdr:cNvPr id="127" name="n_1mainValue【道路】&#10;一人当たり延長"/>
        <xdr:cNvSpPr txBox="1"/>
      </xdr:nvSpPr>
      <xdr:spPr>
        <a:xfrm>
          <a:off x="9359411" y="57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133560</xdr:rowOff>
    </xdr:from>
    <xdr:ext cx="534377" cy="259045"/>
    <xdr:sp macro="" textlink="">
      <xdr:nvSpPr>
        <xdr:cNvPr id="128" name="n_2mainValue【道路】&#10;一人当たり延長"/>
        <xdr:cNvSpPr txBox="1"/>
      </xdr:nvSpPr>
      <xdr:spPr>
        <a:xfrm>
          <a:off x="8483111" y="579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59"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69" name="楕円 168"/>
        <xdr:cNvSpPr/>
      </xdr:nvSpPr>
      <xdr:spPr>
        <a:xfrm>
          <a:off x="4584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41927</xdr:rowOff>
    </xdr:from>
    <xdr:ext cx="405111" cy="259045"/>
    <xdr:sp macro="" textlink="">
      <xdr:nvSpPr>
        <xdr:cNvPr id="170" name="【橋りょう・トンネル】&#10;有形固定資産減価償却率該当値テキスト"/>
        <xdr:cNvSpPr txBox="1"/>
      </xdr:nvSpPr>
      <xdr:spPr>
        <a:xfrm>
          <a:off x="4673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71" name="楕円 170"/>
        <xdr:cNvSpPr/>
      </xdr:nvSpPr>
      <xdr:spPr>
        <a:xfrm>
          <a:off x="3746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59</xdr:row>
      <xdr:rowOff>140426</xdr:rowOff>
    </xdr:to>
    <xdr:cxnSp macro="">
      <xdr:nvCxnSpPr>
        <xdr:cNvPr id="172" name="直線コネクタ 171"/>
        <xdr:cNvCxnSpPr/>
      </xdr:nvCxnSpPr>
      <xdr:spPr>
        <a:xfrm flipV="1">
          <a:off x="3797300" y="1022985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73" name="楕円 172"/>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59</xdr:row>
      <xdr:rowOff>168184</xdr:rowOff>
    </xdr:to>
    <xdr:cxnSp macro="">
      <xdr:nvCxnSpPr>
        <xdr:cNvPr id="174" name="直線コネクタ 173"/>
        <xdr:cNvCxnSpPr/>
      </xdr:nvCxnSpPr>
      <xdr:spPr>
        <a:xfrm flipV="1">
          <a:off x="2908300" y="102559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75"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6"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10903</xdr:rowOff>
    </xdr:from>
    <xdr:ext cx="405111" cy="259045"/>
    <xdr:sp macro="" textlink="">
      <xdr:nvSpPr>
        <xdr:cNvPr id="178" name="n_1mainValue【橋りょう・トンネル】&#10;有形固定資産減価償却率"/>
        <xdr:cNvSpPr txBox="1"/>
      </xdr:nvSpPr>
      <xdr:spPr>
        <a:xfrm>
          <a:off x="35820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38661</xdr:rowOff>
    </xdr:from>
    <xdr:ext cx="405111" cy="259045"/>
    <xdr:sp macro="" textlink="">
      <xdr:nvSpPr>
        <xdr:cNvPr id="179" name="n_2mainValue【橋りょう・トンネル】&#10;有形固定資産減価償却率"/>
        <xdr:cNvSpPr txBox="1"/>
      </xdr:nvSpPr>
      <xdr:spPr>
        <a:xfrm>
          <a:off x="2705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0"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162050</xdr:rowOff>
    </xdr:from>
    <xdr:to>
      <xdr:col>55</xdr:col>
      <xdr:colOff>50800</xdr:colOff>
      <xdr:row>56</xdr:row>
      <xdr:rowOff>92200</xdr:rowOff>
    </xdr:to>
    <xdr:sp macro="" textlink="">
      <xdr:nvSpPr>
        <xdr:cNvPr id="220" name="楕円 219"/>
        <xdr:cNvSpPr/>
      </xdr:nvSpPr>
      <xdr:spPr>
        <a:xfrm>
          <a:off x="10426700" y="9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115077</xdr:rowOff>
    </xdr:from>
    <xdr:ext cx="690189" cy="259045"/>
    <xdr:sp macro="" textlink="">
      <xdr:nvSpPr>
        <xdr:cNvPr id="221" name="【橋りょう・トンネル】&#10;一人当たり有形固定資産（償却資産）額該当値テキスト"/>
        <xdr:cNvSpPr txBox="1"/>
      </xdr:nvSpPr>
      <xdr:spPr>
        <a:xfrm>
          <a:off x="10515600" y="9544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18531</xdr:rowOff>
    </xdr:from>
    <xdr:to>
      <xdr:col>50</xdr:col>
      <xdr:colOff>165100</xdr:colOff>
      <xdr:row>56</xdr:row>
      <xdr:rowOff>120131</xdr:rowOff>
    </xdr:to>
    <xdr:sp macro="" textlink="">
      <xdr:nvSpPr>
        <xdr:cNvPr id="222" name="楕円 221"/>
        <xdr:cNvSpPr/>
      </xdr:nvSpPr>
      <xdr:spPr>
        <a:xfrm>
          <a:off x="9588500" y="96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41400</xdr:rowOff>
    </xdr:from>
    <xdr:to>
      <xdr:col>55</xdr:col>
      <xdr:colOff>0</xdr:colOff>
      <xdr:row>56</xdr:row>
      <xdr:rowOff>69331</xdr:rowOff>
    </xdr:to>
    <xdr:cxnSp macro="">
      <xdr:nvCxnSpPr>
        <xdr:cNvPr id="223" name="直線コネクタ 222"/>
        <xdr:cNvCxnSpPr/>
      </xdr:nvCxnSpPr>
      <xdr:spPr>
        <a:xfrm flipV="1">
          <a:off x="9639300" y="9642600"/>
          <a:ext cx="838200" cy="2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39198</xdr:rowOff>
    </xdr:from>
    <xdr:to>
      <xdr:col>46</xdr:col>
      <xdr:colOff>38100</xdr:colOff>
      <xdr:row>56</xdr:row>
      <xdr:rowOff>140798</xdr:rowOff>
    </xdr:to>
    <xdr:sp macro="" textlink="">
      <xdr:nvSpPr>
        <xdr:cNvPr id="224" name="楕円 223"/>
        <xdr:cNvSpPr/>
      </xdr:nvSpPr>
      <xdr:spPr>
        <a:xfrm>
          <a:off x="8699500" y="96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69331</xdr:rowOff>
    </xdr:from>
    <xdr:to>
      <xdr:col>50</xdr:col>
      <xdr:colOff>114300</xdr:colOff>
      <xdr:row>56</xdr:row>
      <xdr:rowOff>89998</xdr:rowOff>
    </xdr:to>
    <xdr:cxnSp macro="">
      <xdr:nvCxnSpPr>
        <xdr:cNvPr id="225" name="直線コネクタ 224"/>
        <xdr:cNvCxnSpPr/>
      </xdr:nvCxnSpPr>
      <xdr:spPr>
        <a:xfrm flipV="1">
          <a:off x="8750300" y="9670531"/>
          <a:ext cx="889000" cy="2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26" name="n_1aveValue【橋りょう・トンネル】&#10;一人当たり有形固定資産（償却資産）額"/>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27" name="n_2aveValue【橋りょう・トンネル】&#10;一人当たり有形固定資産（償却資産）額"/>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136658</xdr:rowOff>
    </xdr:from>
    <xdr:ext cx="690189" cy="259045"/>
    <xdr:sp macro="" textlink="">
      <xdr:nvSpPr>
        <xdr:cNvPr id="229" name="n_1mainValue【橋りょう・トンネル】&#10;一人当たり有形固定資産（償却資産）額"/>
        <xdr:cNvSpPr txBox="1"/>
      </xdr:nvSpPr>
      <xdr:spPr>
        <a:xfrm>
          <a:off x="9281505" y="9394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157325</xdr:rowOff>
    </xdr:from>
    <xdr:ext cx="690189" cy="259045"/>
    <xdr:sp macro="" textlink="">
      <xdr:nvSpPr>
        <xdr:cNvPr id="230" name="n_2mainValue【橋りょう・トンネル】&#10;一人当たり有形固定資産（償却資産）額"/>
        <xdr:cNvSpPr txBox="1"/>
      </xdr:nvSpPr>
      <xdr:spPr>
        <a:xfrm>
          <a:off x="8405205" y="9415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61"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24856</xdr:rowOff>
    </xdr:from>
    <xdr:to>
      <xdr:col>24</xdr:col>
      <xdr:colOff>114300</xdr:colOff>
      <xdr:row>81</xdr:row>
      <xdr:rowOff>126456</xdr:rowOff>
    </xdr:to>
    <xdr:sp macro="" textlink="">
      <xdr:nvSpPr>
        <xdr:cNvPr id="271" name="楕円 270"/>
        <xdr:cNvSpPr/>
      </xdr:nvSpPr>
      <xdr:spPr>
        <a:xfrm>
          <a:off x="45847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3283</xdr:rowOff>
    </xdr:from>
    <xdr:ext cx="405111" cy="259045"/>
    <xdr:sp macro="" textlink="">
      <xdr:nvSpPr>
        <xdr:cNvPr id="272" name="【公営住宅】&#10;有形固定資産減価償却率該当値テキスト"/>
        <xdr:cNvSpPr txBox="1"/>
      </xdr:nvSpPr>
      <xdr:spPr>
        <a:xfrm>
          <a:off x="4673600"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57513</xdr:rowOff>
    </xdr:from>
    <xdr:to>
      <xdr:col>20</xdr:col>
      <xdr:colOff>38100</xdr:colOff>
      <xdr:row>81</xdr:row>
      <xdr:rowOff>159113</xdr:rowOff>
    </xdr:to>
    <xdr:sp macro="" textlink="">
      <xdr:nvSpPr>
        <xdr:cNvPr id="273" name="楕円 272"/>
        <xdr:cNvSpPr/>
      </xdr:nvSpPr>
      <xdr:spPr>
        <a:xfrm>
          <a:off x="3746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75656</xdr:rowOff>
    </xdr:from>
    <xdr:to>
      <xdr:col>24</xdr:col>
      <xdr:colOff>63500</xdr:colOff>
      <xdr:row>81</xdr:row>
      <xdr:rowOff>108313</xdr:rowOff>
    </xdr:to>
    <xdr:cxnSp macro="">
      <xdr:nvCxnSpPr>
        <xdr:cNvPr id="274" name="直線コネクタ 273"/>
        <xdr:cNvCxnSpPr/>
      </xdr:nvCxnSpPr>
      <xdr:spPr>
        <a:xfrm flipV="1">
          <a:off x="3797300" y="139631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91802</xdr:rowOff>
    </xdr:from>
    <xdr:to>
      <xdr:col>15</xdr:col>
      <xdr:colOff>101600</xdr:colOff>
      <xdr:row>82</xdr:row>
      <xdr:rowOff>21952</xdr:rowOff>
    </xdr:to>
    <xdr:sp macro="" textlink="">
      <xdr:nvSpPr>
        <xdr:cNvPr id="275" name="楕円 274"/>
        <xdr:cNvSpPr/>
      </xdr:nvSpPr>
      <xdr:spPr>
        <a:xfrm>
          <a:off x="2857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108313</xdr:rowOff>
    </xdr:from>
    <xdr:to>
      <xdr:col>19</xdr:col>
      <xdr:colOff>177800</xdr:colOff>
      <xdr:row>81</xdr:row>
      <xdr:rowOff>142602</xdr:rowOff>
    </xdr:to>
    <xdr:cxnSp macro="">
      <xdr:nvCxnSpPr>
        <xdr:cNvPr id="276" name="直線コネクタ 275"/>
        <xdr:cNvCxnSpPr/>
      </xdr:nvCxnSpPr>
      <xdr:spPr>
        <a:xfrm flipV="1">
          <a:off x="2908300" y="139957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77"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78"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150240</xdr:rowOff>
    </xdr:from>
    <xdr:ext cx="405111" cy="259045"/>
    <xdr:sp macro="" textlink="">
      <xdr:nvSpPr>
        <xdr:cNvPr id="280" name="n_1mainValue【公営住宅】&#10;有形固定資産減価償却率"/>
        <xdr:cNvSpPr txBox="1"/>
      </xdr:nvSpPr>
      <xdr:spPr>
        <a:xfrm>
          <a:off x="3582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13079</xdr:rowOff>
    </xdr:from>
    <xdr:ext cx="405111" cy="259045"/>
    <xdr:sp macro="" textlink="">
      <xdr:nvSpPr>
        <xdr:cNvPr id="281" name="n_2mainValue【公営住宅】&#10;有形固定資産減価償却率"/>
        <xdr:cNvSpPr txBox="1"/>
      </xdr:nvSpPr>
      <xdr:spPr>
        <a:xfrm>
          <a:off x="2705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12"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153688</xdr:rowOff>
    </xdr:from>
    <xdr:to>
      <xdr:col>55</xdr:col>
      <xdr:colOff>50800</xdr:colOff>
      <xdr:row>84</xdr:row>
      <xdr:rowOff>83838</xdr:rowOff>
    </xdr:to>
    <xdr:sp macro="" textlink="">
      <xdr:nvSpPr>
        <xdr:cNvPr id="322" name="楕円 321"/>
        <xdr:cNvSpPr/>
      </xdr:nvSpPr>
      <xdr:spPr>
        <a:xfrm>
          <a:off x="10426700" y="143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5115</xdr:rowOff>
    </xdr:from>
    <xdr:ext cx="469744" cy="259045"/>
    <xdr:sp macro="" textlink="">
      <xdr:nvSpPr>
        <xdr:cNvPr id="323" name="【公営住宅】&#10;一人当たり面積該当値テキスト"/>
        <xdr:cNvSpPr txBox="1"/>
      </xdr:nvSpPr>
      <xdr:spPr>
        <a:xfrm>
          <a:off x="10515600" y="1423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162669</xdr:rowOff>
    </xdr:from>
    <xdr:to>
      <xdr:col>50</xdr:col>
      <xdr:colOff>165100</xdr:colOff>
      <xdr:row>84</xdr:row>
      <xdr:rowOff>92819</xdr:rowOff>
    </xdr:to>
    <xdr:sp macro="" textlink="">
      <xdr:nvSpPr>
        <xdr:cNvPr id="324" name="楕円 323"/>
        <xdr:cNvSpPr/>
      </xdr:nvSpPr>
      <xdr:spPr>
        <a:xfrm>
          <a:off x="9588500" y="143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33038</xdr:rowOff>
    </xdr:from>
    <xdr:to>
      <xdr:col>55</xdr:col>
      <xdr:colOff>0</xdr:colOff>
      <xdr:row>84</xdr:row>
      <xdr:rowOff>42019</xdr:rowOff>
    </xdr:to>
    <xdr:cxnSp macro="">
      <xdr:nvCxnSpPr>
        <xdr:cNvPr id="325" name="直線コネクタ 324"/>
        <xdr:cNvCxnSpPr/>
      </xdr:nvCxnSpPr>
      <xdr:spPr>
        <a:xfrm flipV="1">
          <a:off x="9639300" y="14434838"/>
          <a:ext cx="8382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169526</xdr:rowOff>
    </xdr:from>
    <xdr:to>
      <xdr:col>46</xdr:col>
      <xdr:colOff>38100</xdr:colOff>
      <xdr:row>84</xdr:row>
      <xdr:rowOff>99676</xdr:rowOff>
    </xdr:to>
    <xdr:sp macro="" textlink="">
      <xdr:nvSpPr>
        <xdr:cNvPr id="326" name="楕円 325"/>
        <xdr:cNvSpPr/>
      </xdr:nvSpPr>
      <xdr:spPr>
        <a:xfrm>
          <a:off x="8699500" y="143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42019</xdr:rowOff>
    </xdr:from>
    <xdr:to>
      <xdr:col>50</xdr:col>
      <xdr:colOff>114300</xdr:colOff>
      <xdr:row>84</xdr:row>
      <xdr:rowOff>48876</xdr:rowOff>
    </xdr:to>
    <xdr:cxnSp macro="">
      <xdr:nvCxnSpPr>
        <xdr:cNvPr id="327" name="直線コネクタ 326"/>
        <xdr:cNvCxnSpPr/>
      </xdr:nvCxnSpPr>
      <xdr:spPr>
        <a:xfrm flipV="1">
          <a:off x="8750300" y="1444381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28" name="n_1aveValue【公営住宅】&#10;一人当たり面積"/>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29" name="n_2aveValue【公営住宅】&#10;一人当たり面積"/>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109346</xdr:rowOff>
    </xdr:from>
    <xdr:ext cx="469744" cy="259045"/>
    <xdr:sp macro="" textlink="">
      <xdr:nvSpPr>
        <xdr:cNvPr id="331" name="n_1mainValue【公営住宅】&#10;一人当たり面積"/>
        <xdr:cNvSpPr txBox="1"/>
      </xdr:nvSpPr>
      <xdr:spPr>
        <a:xfrm>
          <a:off x="9391727" y="141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116203</xdr:rowOff>
    </xdr:from>
    <xdr:ext cx="469744" cy="259045"/>
    <xdr:sp macro="" textlink="">
      <xdr:nvSpPr>
        <xdr:cNvPr id="332" name="n_2mainValue【公営住宅】&#10;一人当たり面積"/>
        <xdr:cNvSpPr txBox="1"/>
      </xdr:nvSpPr>
      <xdr:spPr>
        <a:xfrm>
          <a:off x="8515427" y="141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9"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9072</xdr:rowOff>
    </xdr:from>
    <xdr:to>
      <xdr:col>85</xdr:col>
      <xdr:colOff>177800</xdr:colOff>
      <xdr:row>35</xdr:row>
      <xdr:rowOff>110672</xdr:rowOff>
    </xdr:to>
    <xdr:sp macro="" textlink="">
      <xdr:nvSpPr>
        <xdr:cNvPr id="389" name="楕円 388"/>
        <xdr:cNvSpPr/>
      </xdr:nvSpPr>
      <xdr:spPr>
        <a:xfrm>
          <a:off x="16268700" y="60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31949</xdr:rowOff>
    </xdr:from>
    <xdr:ext cx="405111" cy="259045"/>
    <xdr:sp macro="" textlink="">
      <xdr:nvSpPr>
        <xdr:cNvPr id="390" name="【認定こども園・幼稚園・保育所】&#10;有形固定資産減価償却率該当値テキスト"/>
        <xdr:cNvSpPr txBox="1"/>
      </xdr:nvSpPr>
      <xdr:spPr>
        <a:xfrm>
          <a:off x="16357600" y="586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43361</xdr:rowOff>
    </xdr:from>
    <xdr:to>
      <xdr:col>81</xdr:col>
      <xdr:colOff>101600</xdr:colOff>
      <xdr:row>35</xdr:row>
      <xdr:rowOff>144961</xdr:rowOff>
    </xdr:to>
    <xdr:sp macro="" textlink="">
      <xdr:nvSpPr>
        <xdr:cNvPr id="391" name="楕円 390"/>
        <xdr:cNvSpPr/>
      </xdr:nvSpPr>
      <xdr:spPr>
        <a:xfrm>
          <a:off x="15430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59872</xdr:rowOff>
    </xdr:from>
    <xdr:to>
      <xdr:col>85</xdr:col>
      <xdr:colOff>127000</xdr:colOff>
      <xdr:row>35</xdr:row>
      <xdr:rowOff>94161</xdr:rowOff>
    </xdr:to>
    <xdr:cxnSp macro="">
      <xdr:nvCxnSpPr>
        <xdr:cNvPr id="392" name="直線コネクタ 391"/>
        <xdr:cNvCxnSpPr/>
      </xdr:nvCxnSpPr>
      <xdr:spPr>
        <a:xfrm flipV="1">
          <a:off x="15481300" y="606062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69487</xdr:rowOff>
    </xdr:from>
    <xdr:to>
      <xdr:col>76</xdr:col>
      <xdr:colOff>165100</xdr:colOff>
      <xdr:row>35</xdr:row>
      <xdr:rowOff>171087</xdr:rowOff>
    </xdr:to>
    <xdr:sp macro="" textlink="">
      <xdr:nvSpPr>
        <xdr:cNvPr id="393" name="楕円 392"/>
        <xdr:cNvSpPr/>
      </xdr:nvSpPr>
      <xdr:spPr>
        <a:xfrm>
          <a:off x="14541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94161</xdr:rowOff>
    </xdr:from>
    <xdr:to>
      <xdr:col>81</xdr:col>
      <xdr:colOff>50800</xdr:colOff>
      <xdr:row>35</xdr:row>
      <xdr:rowOff>120287</xdr:rowOff>
    </xdr:to>
    <xdr:cxnSp macro="">
      <xdr:nvCxnSpPr>
        <xdr:cNvPr id="394" name="直線コネクタ 393"/>
        <xdr:cNvCxnSpPr/>
      </xdr:nvCxnSpPr>
      <xdr:spPr>
        <a:xfrm flipV="1">
          <a:off x="14592300" y="609491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9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9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161488</xdr:rowOff>
    </xdr:from>
    <xdr:ext cx="405111" cy="259045"/>
    <xdr:sp macro="" textlink="">
      <xdr:nvSpPr>
        <xdr:cNvPr id="398" name="n_1mainValue【認定こども園・幼稚園・保育所】&#10;有形固定資産減価償却率"/>
        <xdr:cNvSpPr txBox="1"/>
      </xdr:nvSpPr>
      <xdr:spPr>
        <a:xfrm>
          <a:off x="152660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16164</xdr:rowOff>
    </xdr:from>
    <xdr:ext cx="405111" cy="259045"/>
    <xdr:sp macro="" textlink="">
      <xdr:nvSpPr>
        <xdr:cNvPr id="399" name="n_2mainValue【認定こども園・幼稚園・保育所】&#10;有形固定資産減価償却率"/>
        <xdr:cNvSpPr txBox="1"/>
      </xdr:nvSpPr>
      <xdr:spPr>
        <a:xfrm>
          <a:off x="14389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52070</xdr:rowOff>
    </xdr:from>
    <xdr:to>
      <xdr:col>116</xdr:col>
      <xdr:colOff>114300</xdr:colOff>
      <xdr:row>40</xdr:row>
      <xdr:rowOff>153670</xdr:rowOff>
    </xdr:to>
    <xdr:sp macro="" textlink="">
      <xdr:nvSpPr>
        <xdr:cNvPr id="438" name="楕円 437"/>
        <xdr:cNvSpPr/>
      </xdr:nvSpPr>
      <xdr:spPr>
        <a:xfrm>
          <a:off x="22110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30497</xdr:rowOff>
    </xdr:from>
    <xdr:ext cx="469744" cy="259045"/>
    <xdr:sp macro="" textlink="">
      <xdr:nvSpPr>
        <xdr:cNvPr id="439" name="【認定こども園・幼稚園・保育所】&#10;一人当たり面積該当値テキスト"/>
        <xdr:cNvSpPr txBox="1"/>
      </xdr:nvSpPr>
      <xdr:spPr>
        <a:xfrm>
          <a:off x="22199600"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440" name="楕円 439"/>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102870</xdr:rowOff>
    </xdr:from>
    <xdr:to>
      <xdr:col>116</xdr:col>
      <xdr:colOff>63500</xdr:colOff>
      <xdr:row>40</xdr:row>
      <xdr:rowOff>106680</xdr:rowOff>
    </xdr:to>
    <xdr:cxnSp macro="">
      <xdr:nvCxnSpPr>
        <xdr:cNvPr id="441" name="直線コネクタ 440"/>
        <xdr:cNvCxnSpPr/>
      </xdr:nvCxnSpPr>
      <xdr:spPr>
        <a:xfrm flipV="1">
          <a:off x="21323300" y="696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132080</xdr:rowOff>
    </xdr:from>
    <xdr:to>
      <xdr:col>107</xdr:col>
      <xdr:colOff>101600</xdr:colOff>
      <xdr:row>40</xdr:row>
      <xdr:rowOff>62230</xdr:rowOff>
    </xdr:to>
    <xdr:sp macro="" textlink="">
      <xdr:nvSpPr>
        <xdr:cNvPr id="442" name="楕円 441"/>
        <xdr:cNvSpPr/>
      </xdr:nvSpPr>
      <xdr:spPr>
        <a:xfrm>
          <a:off x="20383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xdr:rowOff>
    </xdr:from>
    <xdr:to>
      <xdr:col>111</xdr:col>
      <xdr:colOff>177800</xdr:colOff>
      <xdr:row>40</xdr:row>
      <xdr:rowOff>106680</xdr:rowOff>
    </xdr:to>
    <xdr:cxnSp macro="">
      <xdr:nvCxnSpPr>
        <xdr:cNvPr id="443" name="直線コネクタ 442"/>
        <xdr:cNvCxnSpPr/>
      </xdr:nvCxnSpPr>
      <xdr:spPr>
        <a:xfrm>
          <a:off x="20434300" y="68694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5"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447" name="n_1mainValue【認定こども園・幼稚園・保育所】&#10;一人当たり面積"/>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53357</xdr:rowOff>
    </xdr:from>
    <xdr:ext cx="469744" cy="259045"/>
    <xdr:sp macro="" textlink="">
      <xdr:nvSpPr>
        <xdr:cNvPr id="448" name="n_2mainValue【認定こども園・幼稚園・保育所】&#10;一人当たり面積"/>
        <xdr:cNvSpPr txBox="1"/>
      </xdr:nvSpPr>
      <xdr:spPr>
        <a:xfrm>
          <a:off x="201994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478"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488" name="楕円 487"/>
        <xdr:cNvSpPr/>
      </xdr:nvSpPr>
      <xdr:spPr>
        <a:xfrm>
          <a:off x="16268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489" name="【学校施設】&#10;有形固定資産減価償却率該当値テキスト"/>
        <xdr:cNvSpPr txBox="1"/>
      </xdr:nvSpPr>
      <xdr:spPr>
        <a:xfrm>
          <a:off x="16357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490" name="楕円 489"/>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61</xdr:row>
      <xdr:rowOff>0</xdr:rowOff>
    </xdr:to>
    <xdr:cxnSp macro="">
      <xdr:nvCxnSpPr>
        <xdr:cNvPr id="491" name="直線コネクタ 490"/>
        <xdr:cNvCxnSpPr/>
      </xdr:nvCxnSpPr>
      <xdr:spPr>
        <a:xfrm flipV="1">
          <a:off x="15481300" y="104165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492" name="楕円 491"/>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43815</xdr:rowOff>
    </xdr:to>
    <xdr:cxnSp macro="">
      <xdr:nvCxnSpPr>
        <xdr:cNvPr id="493" name="直線コネクタ 492"/>
        <xdr:cNvCxnSpPr/>
      </xdr:nvCxnSpPr>
      <xdr:spPr>
        <a:xfrm flipV="1">
          <a:off x="14592300" y="104584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94"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95"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497" name="n_1main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85742</xdr:rowOff>
    </xdr:from>
    <xdr:ext cx="405111" cy="259045"/>
    <xdr:sp macro="" textlink="">
      <xdr:nvSpPr>
        <xdr:cNvPr id="498" name="n_2mainValue【学校施設】&#10;有形固定資産減価償却率"/>
        <xdr:cNvSpPr txBox="1"/>
      </xdr:nvSpPr>
      <xdr:spPr>
        <a:xfrm>
          <a:off x="14389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26"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39268</xdr:rowOff>
    </xdr:from>
    <xdr:to>
      <xdr:col>116</xdr:col>
      <xdr:colOff>114300</xdr:colOff>
      <xdr:row>61</xdr:row>
      <xdr:rowOff>140868</xdr:rowOff>
    </xdr:to>
    <xdr:sp macro="" textlink="">
      <xdr:nvSpPr>
        <xdr:cNvPr id="536" name="楕円 535"/>
        <xdr:cNvSpPr/>
      </xdr:nvSpPr>
      <xdr:spPr>
        <a:xfrm>
          <a:off x="22110700" y="104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62145</xdr:rowOff>
    </xdr:from>
    <xdr:ext cx="469744" cy="259045"/>
    <xdr:sp macro="" textlink="">
      <xdr:nvSpPr>
        <xdr:cNvPr id="537" name="【学校施設】&#10;一人当たり面積該当値テキスト"/>
        <xdr:cNvSpPr txBox="1"/>
      </xdr:nvSpPr>
      <xdr:spPr>
        <a:xfrm>
          <a:off x="22199600" y="1034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56185</xdr:rowOff>
    </xdr:from>
    <xdr:to>
      <xdr:col>112</xdr:col>
      <xdr:colOff>38100</xdr:colOff>
      <xdr:row>61</xdr:row>
      <xdr:rowOff>157785</xdr:rowOff>
    </xdr:to>
    <xdr:sp macro="" textlink="">
      <xdr:nvSpPr>
        <xdr:cNvPr id="538" name="楕円 537"/>
        <xdr:cNvSpPr/>
      </xdr:nvSpPr>
      <xdr:spPr>
        <a:xfrm>
          <a:off x="21272500" y="105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90068</xdr:rowOff>
    </xdr:from>
    <xdr:to>
      <xdr:col>116</xdr:col>
      <xdr:colOff>63500</xdr:colOff>
      <xdr:row>61</xdr:row>
      <xdr:rowOff>106985</xdr:rowOff>
    </xdr:to>
    <xdr:cxnSp macro="">
      <xdr:nvCxnSpPr>
        <xdr:cNvPr id="539" name="直線コネクタ 538"/>
        <xdr:cNvCxnSpPr/>
      </xdr:nvCxnSpPr>
      <xdr:spPr>
        <a:xfrm flipV="1">
          <a:off x="21323300" y="10548518"/>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68529</xdr:rowOff>
    </xdr:from>
    <xdr:to>
      <xdr:col>107</xdr:col>
      <xdr:colOff>101600</xdr:colOff>
      <xdr:row>61</xdr:row>
      <xdr:rowOff>170129</xdr:rowOff>
    </xdr:to>
    <xdr:sp macro="" textlink="">
      <xdr:nvSpPr>
        <xdr:cNvPr id="540" name="楕円 539"/>
        <xdr:cNvSpPr/>
      </xdr:nvSpPr>
      <xdr:spPr>
        <a:xfrm>
          <a:off x="20383500" y="105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106985</xdr:rowOff>
    </xdr:from>
    <xdr:to>
      <xdr:col>111</xdr:col>
      <xdr:colOff>177800</xdr:colOff>
      <xdr:row>61</xdr:row>
      <xdr:rowOff>119329</xdr:rowOff>
    </xdr:to>
    <xdr:cxnSp macro="">
      <xdr:nvCxnSpPr>
        <xdr:cNvPr id="541" name="直線コネクタ 540"/>
        <xdr:cNvCxnSpPr/>
      </xdr:nvCxnSpPr>
      <xdr:spPr>
        <a:xfrm flipV="1">
          <a:off x="20434300" y="10565435"/>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42"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43"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2862</xdr:rowOff>
    </xdr:from>
    <xdr:ext cx="469744" cy="259045"/>
    <xdr:sp macro="" textlink="">
      <xdr:nvSpPr>
        <xdr:cNvPr id="545" name="n_1mainValue【学校施設】&#10;一人当たり面積"/>
        <xdr:cNvSpPr txBox="1"/>
      </xdr:nvSpPr>
      <xdr:spPr>
        <a:xfrm>
          <a:off x="21075727" y="1028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15206</xdr:rowOff>
    </xdr:from>
    <xdr:ext cx="469744" cy="259045"/>
    <xdr:sp macro="" textlink="">
      <xdr:nvSpPr>
        <xdr:cNvPr id="546" name="n_2mainValue【学校施設】&#10;一人当たり面積"/>
        <xdr:cNvSpPr txBox="1"/>
      </xdr:nvSpPr>
      <xdr:spPr>
        <a:xfrm>
          <a:off x="20199427" y="1030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77"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160382</xdr:rowOff>
    </xdr:from>
    <xdr:to>
      <xdr:col>85</xdr:col>
      <xdr:colOff>177800</xdr:colOff>
      <xdr:row>79</xdr:row>
      <xdr:rowOff>90532</xdr:rowOff>
    </xdr:to>
    <xdr:sp macro="" textlink="">
      <xdr:nvSpPr>
        <xdr:cNvPr id="587" name="楕円 586"/>
        <xdr:cNvSpPr/>
      </xdr:nvSpPr>
      <xdr:spPr>
        <a:xfrm>
          <a:off x="162687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11809</xdr:rowOff>
    </xdr:from>
    <xdr:ext cx="405111" cy="259045"/>
    <xdr:sp macro="" textlink="">
      <xdr:nvSpPr>
        <xdr:cNvPr id="588" name="【児童館】&#10;有形固定資産減価償却率該当値テキスト"/>
        <xdr:cNvSpPr txBox="1"/>
      </xdr:nvSpPr>
      <xdr:spPr>
        <a:xfrm>
          <a:off x="16357600" y="133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24856</xdr:rowOff>
    </xdr:from>
    <xdr:to>
      <xdr:col>81</xdr:col>
      <xdr:colOff>101600</xdr:colOff>
      <xdr:row>79</xdr:row>
      <xdr:rowOff>126456</xdr:rowOff>
    </xdr:to>
    <xdr:sp macro="" textlink="">
      <xdr:nvSpPr>
        <xdr:cNvPr id="589" name="楕円 588"/>
        <xdr:cNvSpPr/>
      </xdr:nvSpPr>
      <xdr:spPr>
        <a:xfrm>
          <a:off x="15430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39732</xdr:rowOff>
    </xdr:from>
    <xdr:to>
      <xdr:col>85</xdr:col>
      <xdr:colOff>127000</xdr:colOff>
      <xdr:row>79</xdr:row>
      <xdr:rowOff>75656</xdr:rowOff>
    </xdr:to>
    <xdr:cxnSp macro="">
      <xdr:nvCxnSpPr>
        <xdr:cNvPr id="590" name="直線コネクタ 589"/>
        <xdr:cNvCxnSpPr/>
      </xdr:nvCxnSpPr>
      <xdr:spPr>
        <a:xfrm flipV="1">
          <a:off x="15481300" y="135842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60779</xdr:rowOff>
    </xdr:from>
    <xdr:to>
      <xdr:col>76</xdr:col>
      <xdr:colOff>165100</xdr:colOff>
      <xdr:row>79</xdr:row>
      <xdr:rowOff>162379</xdr:rowOff>
    </xdr:to>
    <xdr:sp macro="" textlink="">
      <xdr:nvSpPr>
        <xdr:cNvPr id="591" name="楕円 590"/>
        <xdr:cNvSpPr/>
      </xdr:nvSpPr>
      <xdr:spPr>
        <a:xfrm>
          <a:off x="14541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75656</xdr:rowOff>
    </xdr:from>
    <xdr:to>
      <xdr:col>81</xdr:col>
      <xdr:colOff>50800</xdr:colOff>
      <xdr:row>79</xdr:row>
      <xdr:rowOff>111579</xdr:rowOff>
    </xdr:to>
    <xdr:cxnSp macro="">
      <xdr:nvCxnSpPr>
        <xdr:cNvPr id="592" name="直線コネクタ 591"/>
        <xdr:cNvCxnSpPr/>
      </xdr:nvCxnSpPr>
      <xdr:spPr>
        <a:xfrm flipV="1">
          <a:off x="14592300" y="136202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93"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94"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95"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142983</xdr:rowOff>
    </xdr:from>
    <xdr:ext cx="405111" cy="259045"/>
    <xdr:sp macro="" textlink="">
      <xdr:nvSpPr>
        <xdr:cNvPr id="596" name="n_1mainValue【児童館】&#10;有形固定資産減価償却率"/>
        <xdr:cNvSpPr txBox="1"/>
      </xdr:nvSpPr>
      <xdr:spPr>
        <a:xfrm>
          <a:off x="152660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7456</xdr:rowOff>
    </xdr:from>
    <xdr:ext cx="405111" cy="259045"/>
    <xdr:sp macro="" textlink="">
      <xdr:nvSpPr>
        <xdr:cNvPr id="597" name="n_2mainValue【児童館】&#10;有形固定資産減価償却率"/>
        <xdr:cNvSpPr txBox="1"/>
      </xdr:nvSpPr>
      <xdr:spPr>
        <a:xfrm>
          <a:off x="14389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26"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151130</xdr:rowOff>
    </xdr:from>
    <xdr:to>
      <xdr:col>116</xdr:col>
      <xdr:colOff>114300</xdr:colOff>
      <xdr:row>85</xdr:row>
      <xdr:rowOff>81280</xdr:rowOff>
    </xdr:to>
    <xdr:sp macro="" textlink="">
      <xdr:nvSpPr>
        <xdr:cNvPr id="636" name="楕円 635"/>
        <xdr:cNvSpPr/>
      </xdr:nvSpPr>
      <xdr:spPr>
        <a:xfrm>
          <a:off x="22110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2557</xdr:rowOff>
    </xdr:from>
    <xdr:ext cx="469744" cy="259045"/>
    <xdr:sp macro="" textlink="">
      <xdr:nvSpPr>
        <xdr:cNvPr id="637" name="【児童館】&#10;一人当たり面積該当値テキスト"/>
        <xdr:cNvSpPr txBox="1"/>
      </xdr:nvSpPr>
      <xdr:spPr>
        <a:xfrm>
          <a:off x="22199600"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638" name="楕円 637"/>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30480</xdr:rowOff>
    </xdr:from>
    <xdr:to>
      <xdr:col>116</xdr:col>
      <xdr:colOff>63500</xdr:colOff>
      <xdr:row>85</xdr:row>
      <xdr:rowOff>34289</xdr:rowOff>
    </xdr:to>
    <xdr:cxnSp macro="">
      <xdr:nvCxnSpPr>
        <xdr:cNvPr id="639" name="直線コネクタ 638"/>
        <xdr:cNvCxnSpPr/>
      </xdr:nvCxnSpPr>
      <xdr:spPr>
        <a:xfrm flipV="1">
          <a:off x="21323300" y="14603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640" name="楕円 639"/>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34289</xdr:rowOff>
    </xdr:from>
    <xdr:to>
      <xdr:col>111</xdr:col>
      <xdr:colOff>177800</xdr:colOff>
      <xdr:row>85</xdr:row>
      <xdr:rowOff>38100</xdr:rowOff>
    </xdr:to>
    <xdr:cxnSp macro="">
      <xdr:nvCxnSpPr>
        <xdr:cNvPr id="641" name="直線コネクタ 640"/>
        <xdr:cNvCxnSpPr/>
      </xdr:nvCxnSpPr>
      <xdr:spPr>
        <a:xfrm flipV="1">
          <a:off x="20434300" y="1460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42"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43"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4"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101616</xdr:rowOff>
    </xdr:from>
    <xdr:ext cx="469744" cy="259045"/>
    <xdr:sp macro="" textlink="">
      <xdr:nvSpPr>
        <xdr:cNvPr id="645" name="n_1main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646" name="n_2mainValue【児童館】&#10;一人当たり面積"/>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町民一人当たり資産額は、各項目で概ね類似団体平均並みあるいは平均を上回っている。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有形固定資産減価償却率は全体では類似団体平均を下回っているものの、児童施設、図書館、体育館、一般廃棄物処理施設は類似団体平均を上回っている。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年度に一部耐震改修工事を実施し、図書館は、施設の老朽化に伴う建替えについて今後検討を進める予定となっている。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19,578
19,499
438.41
10,799,034
10,726,852
72,182
6,688,056
9,229,595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44994</xdr:rowOff>
    </xdr:from>
    <xdr:to>
      <xdr:col>15</xdr:col>
      <xdr:colOff>101600</xdr:colOff>
      <xdr:row>38</xdr:row>
      <xdr:rowOff>146594</xdr:rowOff>
    </xdr:to>
    <xdr:sp macro="" textlink="">
      <xdr:nvSpPr>
        <xdr:cNvPr id="66" name="フローチャート: 判断 65"/>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137721</xdr:rowOff>
    </xdr:from>
    <xdr:ext cx="405111" cy="259045"/>
    <xdr:sp macro="" textlink="">
      <xdr:nvSpPr>
        <xdr:cNvPr id="67"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59690</xdr:rowOff>
    </xdr:from>
    <xdr:to>
      <xdr:col>10</xdr:col>
      <xdr:colOff>165100</xdr:colOff>
      <xdr:row>38</xdr:row>
      <xdr:rowOff>161290</xdr:rowOff>
    </xdr:to>
    <xdr:sp macro="" textlink="">
      <xdr:nvSpPr>
        <xdr:cNvPr id="68" name="フローチャート: 判断 67"/>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6367</xdr:rowOff>
    </xdr:from>
    <xdr:ext cx="405111" cy="259045"/>
    <xdr:sp macro="" textlink="">
      <xdr:nvSpPr>
        <xdr:cNvPr id="69"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5" name="楕円 74"/>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6"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7" name="楕円 76"/>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8" name="直線コネクタ 77"/>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9" name="楕円 78"/>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80" name="直線コネクタ 79"/>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81"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82" name="n_2mainValue【図書館】&#10;有形固定資産減価償却率"/>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78122</xdr:rowOff>
    </xdr:from>
    <xdr:ext cx="469744" cy="259045"/>
    <xdr:sp macro="" textlink="">
      <xdr:nvSpPr>
        <xdr:cNvPr id="110"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133985</xdr:rowOff>
    </xdr:from>
    <xdr:to>
      <xdr:col>46</xdr:col>
      <xdr:colOff>38100</xdr:colOff>
      <xdr:row>39</xdr:row>
      <xdr:rowOff>64135</xdr:rowOff>
    </xdr:to>
    <xdr:sp macro="" textlink="">
      <xdr:nvSpPr>
        <xdr:cNvPr id="111" name="フローチャート: 判断 110"/>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55262</xdr:rowOff>
    </xdr:from>
    <xdr:ext cx="469744" cy="259045"/>
    <xdr:sp macro="" textlink="">
      <xdr:nvSpPr>
        <xdr:cNvPr id="112"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13" name="フローチャート: 判断 112"/>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120667</xdr:rowOff>
    </xdr:from>
    <xdr:ext cx="469744" cy="259045"/>
    <xdr:sp macro="" textlink="">
      <xdr:nvSpPr>
        <xdr:cNvPr id="114"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88265</xdr:rowOff>
    </xdr:from>
    <xdr:to>
      <xdr:col>55</xdr:col>
      <xdr:colOff>50800</xdr:colOff>
      <xdr:row>39</xdr:row>
      <xdr:rowOff>18415</xdr:rowOff>
    </xdr:to>
    <xdr:sp macro="" textlink="">
      <xdr:nvSpPr>
        <xdr:cNvPr id="120" name="楕円 119"/>
        <xdr:cNvSpPr/>
      </xdr:nvSpPr>
      <xdr:spPr>
        <a:xfrm>
          <a:off x="10426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111142</xdr:rowOff>
    </xdr:from>
    <xdr:ext cx="469744" cy="259045"/>
    <xdr:sp macro="" textlink="">
      <xdr:nvSpPr>
        <xdr:cNvPr id="121" name="【図書館】&#10;一人当たり面積該当値テキスト"/>
        <xdr:cNvSpPr txBox="1"/>
      </xdr:nvSpPr>
      <xdr:spPr>
        <a:xfrm>
          <a:off x="10515600"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2" name="楕円 121"/>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139065</xdr:rowOff>
    </xdr:from>
    <xdr:to>
      <xdr:col>55</xdr:col>
      <xdr:colOff>0</xdr:colOff>
      <xdr:row>38</xdr:row>
      <xdr:rowOff>144780</xdr:rowOff>
    </xdr:to>
    <xdr:cxnSp macro="">
      <xdr:nvCxnSpPr>
        <xdr:cNvPr id="123" name="直線コネクタ 122"/>
        <xdr:cNvCxnSpPr/>
      </xdr:nvCxnSpPr>
      <xdr:spPr>
        <a:xfrm flipV="1">
          <a:off x="9639300" y="66541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99695</xdr:rowOff>
    </xdr:from>
    <xdr:to>
      <xdr:col>46</xdr:col>
      <xdr:colOff>38100</xdr:colOff>
      <xdr:row>39</xdr:row>
      <xdr:rowOff>29845</xdr:rowOff>
    </xdr:to>
    <xdr:sp macro="" textlink="">
      <xdr:nvSpPr>
        <xdr:cNvPr id="124" name="楕円 123"/>
        <xdr:cNvSpPr/>
      </xdr:nvSpPr>
      <xdr:spPr>
        <a:xfrm>
          <a:off x="8699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150495</xdr:rowOff>
    </xdr:to>
    <xdr:cxnSp macro="">
      <xdr:nvCxnSpPr>
        <xdr:cNvPr id="125" name="直線コネクタ 124"/>
        <xdr:cNvCxnSpPr/>
      </xdr:nvCxnSpPr>
      <xdr:spPr>
        <a:xfrm flipV="1">
          <a:off x="8750300" y="665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40657</xdr:rowOff>
    </xdr:from>
    <xdr:ext cx="469744" cy="259045"/>
    <xdr:sp macro="" textlink="">
      <xdr:nvSpPr>
        <xdr:cNvPr id="126" name="n_1mainValue【図書館】&#10;一人当たり面積"/>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46372</xdr:rowOff>
    </xdr:from>
    <xdr:ext cx="469744" cy="259045"/>
    <xdr:sp macro="" textlink="">
      <xdr:nvSpPr>
        <xdr:cNvPr id="127" name="n_2mainValue【図書館】&#10;一人当たり面積"/>
        <xdr:cNvSpPr txBox="1"/>
      </xdr:nvSpPr>
      <xdr:spPr>
        <a:xfrm>
          <a:off x="8515427"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49547</xdr:rowOff>
    </xdr:from>
    <xdr:ext cx="405111" cy="259045"/>
    <xdr:sp macro="" textlink="">
      <xdr:nvSpPr>
        <xdr:cNvPr id="160"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61" name="フローチャート: 判断 16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72407</xdr:rowOff>
    </xdr:from>
    <xdr:ext cx="405111" cy="259045"/>
    <xdr:sp macro="" textlink="">
      <xdr:nvSpPr>
        <xdr:cNvPr id="16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63" name="フローチャート: 判断 162"/>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164"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156845</xdr:rowOff>
    </xdr:from>
    <xdr:to>
      <xdr:col>24</xdr:col>
      <xdr:colOff>114300</xdr:colOff>
      <xdr:row>57</xdr:row>
      <xdr:rowOff>86995</xdr:rowOff>
    </xdr:to>
    <xdr:sp macro="" textlink="">
      <xdr:nvSpPr>
        <xdr:cNvPr id="170" name="楕円 169"/>
        <xdr:cNvSpPr/>
      </xdr:nvSpPr>
      <xdr:spPr>
        <a:xfrm>
          <a:off x="45847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8272</xdr:rowOff>
    </xdr:from>
    <xdr:ext cx="405111" cy="259045"/>
    <xdr:sp macro="" textlink="">
      <xdr:nvSpPr>
        <xdr:cNvPr id="171" name="【体育館・プール】&#10;有形固定資産減価償却率該当値テキスト"/>
        <xdr:cNvSpPr txBox="1"/>
      </xdr:nvSpPr>
      <xdr:spPr>
        <a:xfrm>
          <a:off x="4673600"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172" name="楕円 171"/>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36195</xdr:rowOff>
    </xdr:from>
    <xdr:to>
      <xdr:col>24</xdr:col>
      <xdr:colOff>63500</xdr:colOff>
      <xdr:row>57</xdr:row>
      <xdr:rowOff>68580</xdr:rowOff>
    </xdr:to>
    <xdr:cxnSp macro="">
      <xdr:nvCxnSpPr>
        <xdr:cNvPr id="173" name="直線コネクタ 172"/>
        <xdr:cNvCxnSpPr/>
      </xdr:nvCxnSpPr>
      <xdr:spPr>
        <a:xfrm flipV="1">
          <a:off x="3797300" y="98088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52070</xdr:rowOff>
    </xdr:from>
    <xdr:to>
      <xdr:col>15</xdr:col>
      <xdr:colOff>101600</xdr:colOff>
      <xdr:row>57</xdr:row>
      <xdr:rowOff>153670</xdr:rowOff>
    </xdr:to>
    <xdr:sp macro="" textlink="">
      <xdr:nvSpPr>
        <xdr:cNvPr id="174" name="楕円 173"/>
        <xdr:cNvSpPr/>
      </xdr:nvSpPr>
      <xdr:spPr>
        <a:xfrm>
          <a:off x="2857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102870</xdr:rowOff>
    </xdr:to>
    <xdr:cxnSp macro="">
      <xdr:nvCxnSpPr>
        <xdr:cNvPr id="175" name="直線コネクタ 174"/>
        <xdr:cNvCxnSpPr/>
      </xdr:nvCxnSpPr>
      <xdr:spPr>
        <a:xfrm flipV="1">
          <a:off x="2908300" y="9841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135907</xdr:rowOff>
    </xdr:from>
    <xdr:ext cx="405111" cy="259045"/>
    <xdr:sp macro="" textlink="">
      <xdr:nvSpPr>
        <xdr:cNvPr id="176" name="n_1mainValue【体育館・プー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77" name="n_2mainValue【体育館・プール】&#10;有形固定資産減価償却率"/>
        <xdr:cNvSpPr txBox="1"/>
      </xdr:nvSpPr>
      <xdr:spPr>
        <a:xfrm>
          <a:off x="2705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6"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209"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10" name="フローチャート: 判断 209"/>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162577</xdr:rowOff>
    </xdr:from>
    <xdr:ext cx="469744" cy="259045"/>
    <xdr:sp macro="" textlink="">
      <xdr:nvSpPr>
        <xdr:cNvPr id="21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212" name="フローチャート: 判断 211"/>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10177</xdr:rowOff>
    </xdr:from>
    <xdr:ext cx="469744" cy="259045"/>
    <xdr:sp macro="" textlink="">
      <xdr:nvSpPr>
        <xdr:cNvPr id="213"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69215</xdr:rowOff>
    </xdr:from>
    <xdr:to>
      <xdr:col>55</xdr:col>
      <xdr:colOff>50800</xdr:colOff>
      <xdr:row>62</xdr:row>
      <xdr:rowOff>170815</xdr:rowOff>
    </xdr:to>
    <xdr:sp macro="" textlink="">
      <xdr:nvSpPr>
        <xdr:cNvPr id="219" name="楕円 218"/>
        <xdr:cNvSpPr/>
      </xdr:nvSpPr>
      <xdr:spPr>
        <a:xfrm>
          <a:off x="10426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47642</xdr:rowOff>
    </xdr:from>
    <xdr:ext cx="469744" cy="259045"/>
    <xdr:sp macro="" textlink="">
      <xdr:nvSpPr>
        <xdr:cNvPr id="220" name="【体育館・プール】&#10;一人当たり面積該当値テキスト"/>
        <xdr:cNvSpPr txBox="1"/>
      </xdr:nvSpPr>
      <xdr:spPr>
        <a:xfrm>
          <a:off x="10515600"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21" name="楕円 220"/>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120015</xdr:rowOff>
    </xdr:from>
    <xdr:to>
      <xdr:col>55</xdr:col>
      <xdr:colOff>0</xdr:colOff>
      <xdr:row>62</xdr:row>
      <xdr:rowOff>125730</xdr:rowOff>
    </xdr:to>
    <xdr:cxnSp macro="">
      <xdr:nvCxnSpPr>
        <xdr:cNvPr id="222" name="直線コネクタ 221"/>
        <xdr:cNvCxnSpPr/>
      </xdr:nvCxnSpPr>
      <xdr:spPr>
        <a:xfrm flipV="1">
          <a:off x="9639300" y="107499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78740</xdr:rowOff>
    </xdr:from>
    <xdr:to>
      <xdr:col>46</xdr:col>
      <xdr:colOff>38100</xdr:colOff>
      <xdr:row>63</xdr:row>
      <xdr:rowOff>8890</xdr:rowOff>
    </xdr:to>
    <xdr:sp macro="" textlink="">
      <xdr:nvSpPr>
        <xdr:cNvPr id="223" name="楕円 222"/>
        <xdr:cNvSpPr/>
      </xdr:nvSpPr>
      <xdr:spPr>
        <a:xfrm>
          <a:off x="869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129540</xdr:rowOff>
    </xdr:to>
    <xdr:cxnSp macro="">
      <xdr:nvCxnSpPr>
        <xdr:cNvPr id="224" name="直線コネクタ 223"/>
        <xdr:cNvCxnSpPr/>
      </xdr:nvCxnSpPr>
      <xdr:spPr>
        <a:xfrm flipV="1">
          <a:off x="8750300" y="1075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167657</xdr:rowOff>
    </xdr:from>
    <xdr:ext cx="469744" cy="259045"/>
    <xdr:sp macro="" textlink="">
      <xdr:nvSpPr>
        <xdr:cNvPr id="225" name="n_1mainValue【体育館・プール】&#10;一人当たり面積"/>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xdr:rowOff>
    </xdr:from>
    <xdr:ext cx="469744" cy="259045"/>
    <xdr:sp macro="" textlink="">
      <xdr:nvSpPr>
        <xdr:cNvPr id="226" name="n_2mainValue【体育館・プール】&#10;一人当たり面積"/>
        <xdr:cNvSpPr txBox="1"/>
      </xdr:nvSpPr>
      <xdr:spPr>
        <a:xfrm>
          <a:off x="8515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56"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101616</xdr:rowOff>
    </xdr:from>
    <xdr:ext cx="405111" cy="259045"/>
    <xdr:sp macro="" textlink="">
      <xdr:nvSpPr>
        <xdr:cNvPr id="259"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60" name="フローチャート: 判断 259"/>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97807</xdr:rowOff>
    </xdr:from>
    <xdr:ext cx="405111" cy="259045"/>
    <xdr:sp macro="" textlink="">
      <xdr:nvSpPr>
        <xdr:cNvPr id="261"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262" name="フローチャート: 判断 26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74947</xdr:rowOff>
    </xdr:from>
    <xdr:ext cx="405111" cy="259045"/>
    <xdr:sp macro="" textlink="">
      <xdr:nvSpPr>
        <xdr:cNvPr id="263"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269" name="楕円 268"/>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270" name="【福祉施設】&#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162561</xdr:rowOff>
    </xdr:from>
    <xdr:to>
      <xdr:col>20</xdr:col>
      <xdr:colOff>38100</xdr:colOff>
      <xdr:row>84</xdr:row>
      <xdr:rowOff>92711</xdr:rowOff>
    </xdr:to>
    <xdr:sp macro="" textlink="">
      <xdr:nvSpPr>
        <xdr:cNvPr id="271" name="楕円 270"/>
        <xdr:cNvSpPr/>
      </xdr:nvSpPr>
      <xdr:spPr>
        <a:xfrm>
          <a:off x="3746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41911</xdr:rowOff>
    </xdr:to>
    <xdr:cxnSp macro="">
      <xdr:nvCxnSpPr>
        <xdr:cNvPr id="272" name="直線コネクタ 271"/>
        <xdr:cNvCxnSpPr/>
      </xdr:nvCxnSpPr>
      <xdr:spPr>
        <a:xfrm flipV="1">
          <a:off x="3797300" y="144075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273" name="楕円 272"/>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41911</xdr:rowOff>
    </xdr:from>
    <xdr:to>
      <xdr:col>19</xdr:col>
      <xdr:colOff>177800</xdr:colOff>
      <xdr:row>84</xdr:row>
      <xdr:rowOff>76200</xdr:rowOff>
    </xdr:to>
    <xdr:cxnSp macro="">
      <xdr:nvCxnSpPr>
        <xdr:cNvPr id="274" name="直線コネクタ 273"/>
        <xdr:cNvCxnSpPr/>
      </xdr:nvCxnSpPr>
      <xdr:spPr>
        <a:xfrm flipV="1">
          <a:off x="2908300" y="14443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83838</xdr:rowOff>
    </xdr:from>
    <xdr:ext cx="405111" cy="259045"/>
    <xdr:sp macro="" textlink="">
      <xdr:nvSpPr>
        <xdr:cNvPr id="275" name="n_1mainValue【福祉施設】&#10;有形固定資産減価償却率"/>
        <xdr:cNvSpPr txBox="1"/>
      </xdr:nvSpPr>
      <xdr:spPr>
        <a:xfrm>
          <a:off x="35820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276" name="n_2mainValue【福祉施設】&#10;有形固定資産減価償却率"/>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07"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310"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311" name="フローチャート: 判断 310"/>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84200</xdr:rowOff>
    </xdr:from>
    <xdr:ext cx="469744" cy="259045"/>
    <xdr:sp macro="" textlink="">
      <xdr:nvSpPr>
        <xdr:cNvPr id="312"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313" name="フローチャート: 判断 312"/>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142983</xdr:rowOff>
    </xdr:from>
    <xdr:ext cx="469744" cy="259045"/>
    <xdr:sp macro="" textlink="">
      <xdr:nvSpPr>
        <xdr:cNvPr id="314"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103232</xdr:rowOff>
    </xdr:from>
    <xdr:to>
      <xdr:col>55</xdr:col>
      <xdr:colOff>50800</xdr:colOff>
      <xdr:row>86</xdr:row>
      <xdr:rowOff>33382</xdr:rowOff>
    </xdr:to>
    <xdr:sp macro="" textlink="">
      <xdr:nvSpPr>
        <xdr:cNvPr id="320" name="楕円 319"/>
        <xdr:cNvSpPr/>
      </xdr:nvSpPr>
      <xdr:spPr>
        <a:xfrm>
          <a:off x="10426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81659</xdr:rowOff>
    </xdr:from>
    <xdr:ext cx="469744" cy="259045"/>
    <xdr:sp macro="" textlink="">
      <xdr:nvSpPr>
        <xdr:cNvPr id="321" name="【福祉施設】&#10;一人当たり面積該当値テキスト"/>
        <xdr:cNvSpPr txBox="1"/>
      </xdr:nvSpPr>
      <xdr:spPr>
        <a:xfrm>
          <a:off x="10515600"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106499</xdr:rowOff>
    </xdr:from>
    <xdr:to>
      <xdr:col>50</xdr:col>
      <xdr:colOff>165100</xdr:colOff>
      <xdr:row>86</xdr:row>
      <xdr:rowOff>36649</xdr:rowOff>
    </xdr:to>
    <xdr:sp macro="" textlink="">
      <xdr:nvSpPr>
        <xdr:cNvPr id="322" name="楕円 321"/>
        <xdr:cNvSpPr/>
      </xdr:nvSpPr>
      <xdr:spPr>
        <a:xfrm>
          <a:off x="9588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154032</xdr:rowOff>
    </xdr:from>
    <xdr:to>
      <xdr:col>55</xdr:col>
      <xdr:colOff>0</xdr:colOff>
      <xdr:row>85</xdr:row>
      <xdr:rowOff>157299</xdr:rowOff>
    </xdr:to>
    <xdr:cxnSp macro="">
      <xdr:nvCxnSpPr>
        <xdr:cNvPr id="323" name="直線コネクタ 322"/>
        <xdr:cNvCxnSpPr/>
      </xdr:nvCxnSpPr>
      <xdr:spPr>
        <a:xfrm flipV="1">
          <a:off x="9639300" y="1472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106499</xdr:rowOff>
    </xdr:from>
    <xdr:to>
      <xdr:col>46</xdr:col>
      <xdr:colOff>38100</xdr:colOff>
      <xdr:row>86</xdr:row>
      <xdr:rowOff>36649</xdr:rowOff>
    </xdr:to>
    <xdr:sp macro="" textlink="">
      <xdr:nvSpPr>
        <xdr:cNvPr id="324" name="楕円 323"/>
        <xdr:cNvSpPr/>
      </xdr:nvSpPr>
      <xdr:spPr>
        <a:xfrm>
          <a:off x="8699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157299</xdr:rowOff>
    </xdr:from>
    <xdr:to>
      <xdr:col>50</xdr:col>
      <xdr:colOff>114300</xdr:colOff>
      <xdr:row>85</xdr:row>
      <xdr:rowOff>157299</xdr:rowOff>
    </xdr:to>
    <xdr:cxnSp macro="">
      <xdr:nvCxnSpPr>
        <xdr:cNvPr id="325" name="直線コネクタ 324"/>
        <xdr:cNvCxnSpPr/>
      </xdr:nvCxnSpPr>
      <xdr:spPr>
        <a:xfrm>
          <a:off x="8750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27776</xdr:rowOff>
    </xdr:from>
    <xdr:ext cx="469744" cy="259045"/>
    <xdr:sp macro="" textlink="">
      <xdr:nvSpPr>
        <xdr:cNvPr id="326" name="n_1mainValue【福祉施設】&#10;一人当たり面積"/>
        <xdr:cNvSpPr txBox="1"/>
      </xdr:nvSpPr>
      <xdr:spPr>
        <a:xfrm>
          <a:off x="9391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27776</xdr:rowOff>
    </xdr:from>
    <xdr:ext cx="469744" cy="259045"/>
    <xdr:sp macro="" textlink="">
      <xdr:nvSpPr>
        <xdr:cNvPr id="327" name="n_2mainValue【福祉施設】&#10;一人当たり面積"/>
        <xdr:cNvSpPr txBox="1"/>
      </xdr:nvSpPr>
      <xdr:spPr>
        <a:xfrm>
          <a:off x="8515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58"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99440</xdr:rowOff>
    </xdr:from>
    <xdr:ext cx="405111" cy="259045"/>
    <xdr:sp macro="" textlink="">
      <xdr:nvSpPr>
        <xdr:cNvPr id="361"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362" name="フローチャート: 判断 361"/>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119034</xdr:rowOff>
    </xdr:from>
    <xdr:ext cx="405111" cy="259045"/>
    <xdr:sp macro="" textlink="">
      <xdr:nvSpPr>
        <xdr:cNvPr id="363"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364" name="フローチャート: 判断 363"/>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117401</xdr:rowOff>
    </xdr:from>
    <xdr:ext cx="405111" cy="259045"/>
    <xdr:sp macro="" textlink="">
      <xdr:nvSpPr>
        <xdr:cNvPr id="365"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xdr:rowOff>
    </xdr:from>
    <xdr:to>
      <xdr:col>24</xdr:col>
      <xdr:colOff>114300</xdr:colOff>
      <xdr:row>108</xdr:row>
      <xdr:rowOff>117202</xdr:rowOff>
    </xdr:to>
    <xdr:sp macro="" textlink="">
      <xdr:nvSpPr>
        <xdr:cNvPr id="371" name="楕円 370"/>
        <xdr:cNvSpPr/>
      </xdr:nvSpPr>
      <xdr:spPr>
        <a:xfrm>
          <a:off x="4584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101979</xdr:rowOff>
    </xdr:from>
    <xdr:ext cx="340478" cy="259045"/>
    <xdr:sp macro="" textlink="">
      <xdr:nvSpPr>
        <xdr:cNvPr id="372" name="【市民会館】&#10;有形固定資産減価償却率該当値テキスト"/>
        <xdr:cNvSpPr txBox="1"/>
      </xdr:nvSpPr>
      <xdr:spPr>
        <a:xfrm>
          <a:off x="4673600" y="184471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169092</xdr:rowOff>
    </xdr:from>
    <xdr:to>
      <xdr:col>20</xdr:col>
      <xdr:colOff>38100</xdr:colOff>
      <xdr:row>107</xdr:row>
      <xdr:rowOff>99242</xdr:rowOff>
    </xdr:to>
    <xdr:sp macro="" textlink="">
      <xdr:nvSpPr>
        <xdr:cNvPr id="373" name="楕円 372"/>
        <xdr:cNvSpPr/>
      </xdr:nvSpPr>
      <xdr:spPr>
        <a:xfrm>
          <a:off x="3746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48442</xdr:rowOff>
    </xdr:from>
    <xdr:to>
      <xdr:col>24</xdr:col>
      <xdr:colOff>63500</xdr:colOff>
      <xdr:row>108</xdr:row>
      <xdr:rowOff>66402</xdr:rowOff>
    </xdr:to>
    <xdr:cxnSp macro="">
      <xdr:nvCxnSpPr>
        <xdr:cNvPr id="374" name="直線コネクタ 373"/>
        <xdr:cNvCxnSpPr/>
      </xdr:nvCxnSpPr>
      <xdr:spPr>
        <a:xfrm>
          <a:off x="3797300" y="18393592"/>
          <a:ext cx="8382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43362</xdr:rowOff>
    </xdr:from>
    <xdr:to>
      <xdr:col>15</xdr:col>
      <xdr:colOff>101600</xdr:colOff>
      <xdr:row>107</xdr:row>
      <xdr:rowOff>144962</xdr:rowOff>
    </xdr:to>
    <xdr:sp macro="" textlink="">
      <xdr:nvSpPr>
        <xdr:cNvPr id="375" name="楕円 374"/>
        <xdr:cNvSpPr/>
      </xdr:nvSpPr>
      <xdr:spPr>
        <a:xfrm>
          <a:off x="2857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48442</xdr:rowOff>
    </xdr:from>
    <xdr:to>
      <xdr:col>19</xdr:col>
      <xdr:colOff>177800</xdr:colOff>
      <xdr:row>107</xdr:row>
      <xdr:rowOff>94162</xdr:rowOff>
    </xdr:to>
    <xdr:cxnSp macro="">
      <xdr:nvCxnSpPr>
        <xdr:cNvPr id="376" name="直線コネクタ 375"/>
        <xdr:cNvCxnSpPr/>
      </xdr:nvCxnSpPr>
      <xdr:spPr>
        <a:xfrm flipV="1">
          <a:off x="2908300" y="183935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90369</xdr:rowOff>
    </xdr:from>
    <xdr:ext cx="405111" cy="259045"/>
    <xdr:sp macro="" textlink="">
      <xdr:nvSpPr>
        <xdr:cNvPr id="377" name="n_1mainValue【市民会館】&#10;有形固定資産減価償却率"/>
        <xdr:cNvSpPr txBox="1"/>
      </xdr:nvSpPr>
      <xdr:spPr>
        <a:xfrm>
          <a:off x="35820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136089</xdr:rowOff>
    </xdr:from>
    <xdr:ext cx="405111" cy="259045"/>
    <xdr:sp macro="" textlink="">
      <xdr:nvSpPr>
        <xdr:cNvPr id="378" name="n_2mainValue【市民会館】&#10;有形固定資産減価償却率"/>
        <xdr:cNvSpPr txBox="1"/>
      </xdr:nvSpPr>
      <xdr:spPr>
        <a:xfrm>
          <a:off x="27057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0" name="直線コネクタ 39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2" name="直線コネクタ 40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4" name="直線コネクタ 40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405"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6" name="フローチャート: 判断 40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7" name="フローチャート: 判断 40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131842</xdr:rowOff>
    </xdr:from>
    <xdr:ext cx="469744" cy="259045"/>
    <xdr:sp macro="" textlink="">
      <xdr:nvSpPr>
        <xdr:cNvPr id="408"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409" name="フローチャート: 判断 408"/>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124985</xdr:rowOff>
    </xdr:from>
    <xdr:ext cx="469744" cy="259045"/>
    <xdr:sp macro="" textlink="">
      <xdr:nvSpPr>
        <xdr:cNvPr id="410" name="n_2ave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411" name="フローチャート: 判断 410"/>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412"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125985</xdr:rowOff>
    </xdr:from>
    <xdr:to>
      <xdr:col>55</xdr:col>
      <xdr:colOff>50800</xdr:colOff>
      <xdr:row>103</xdr:row>
      <xdr:rowOff>56135</xdr:rowOff>
    </xdr:to>
    <xdr:sp macro="" textlink="">
      <xdr:nvSpPr>
        <xdr:cNvPr id="418" name="楕円 417"/>
        <xdr:cNvSpPr/>
      </xdr:nvSpPr>
      <xdr:spPr>
        <a:xfrm>
          <a:off x="104267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148862</xdr:rowOff>
    </xdr:from>
    <xdr:ext cx="469744" cy="259045"/>
    <xdr:sp macro="" textlink="">
      <xdr:nvSpPr>
        <xdr:cNvPr id="419" name="【市民会館】&#10;一人当たり面積該当値テキスト"/>
        <xdr:cNvSpPr txBox="1"/>
      </xdr:nvSpPr>
      <xdr:spPr>
        <a:xfrm>
          <a:off x="10515600" y="1746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96265</xdr:rowOff>
    </xdr:from>
    <xdr:to>
      <xdr:col>50</xdr:col>
      <xdr:colOff>165100</xdr:colOff>
      <xdr:row>105</xdr:row>
      <xdr:rowOff>26415</xdr:rowOff>
    </xdr:to>
    <xdr:sp macro="" textlink="">
      <xdr:nvSpPr>
        <xdr:cNvPr id="420" name="楕円 419"/>
        <xdr:cNvSpPr/>
      </xdr:nvSpPr>
      <xdr:spPr>
        <a:xfrm>
          <a:off x="9588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5335</xdr:rowOff>
    </xdr:from>
    <xdr:to>
      <xdr:col>55</xdr:col>
      <xdr:colOff>0</xdr:colOff>
      <xdr:row>104</xdr:row>
      <xdr:rowOff>147065</xdr:rowOff>
    </xdr:to>
    <xdr:cxnSp macro="">
      <xdr:nvCxnSpPr>
        <xdr:cNvPr id="421" name="直線コネクタ 420"/>
        <xdr:cNvCxnSpPr/>
      </xdr:nvCxnSpPr>
      <xdr:spPr>
        <a:xfrm flipV="1">
          <a:off x="9639300" y="17664685"/>
          <a:ext cx="838200" cy="3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105411</xdr:rowOff>
    </xdr:from>
    <xdr:to>
      <xdr:col>46</xdr:col>
      <xdr:colOff>38100</xdr:colOff>
      <xdr:row>105</xdr:row>
      <xdr:rowOff>35561</xdr:rowOff>
    </xdr:to>
    <xdr:sp macro="" textlink="">
      <xdr:nvSpPr>
        <xdr:cNvPr id="422" name="楕円 421"/>
        <xdr:cNvSpPr/>
      </xdr:nvSpPr>
      <xdr:spPr>
        <a:xfrm>
          <a:off x="869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147065</xdr:rowOff>
    </xdr:from>
    <xdr:to>
      <xdr:col>50</xdr:col>
      <xdr:colOff>114300</xdr:colOff>
      <xdr:row>104</xdr:row>
      <xdr:rowOff>156211</xdr:rowOff>
    </xdr:to>
    <xdr:cxnSp macro="">
      <xdr:nvCxnSpPr>
        <xdr:cNvPr id="423" name="直線コネクタ 422"/>
        <xdr:cNvCxnSpPr/>
      </xdr:nvCxnSpPr>
      <xdr:spPr>
        <a:xfrm flipV="1">
          <a:off x="8750300" y="1797786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42942</xdr:rowOff>
    </xdr:from>
    <xdr:ext cx="469744" cy="259045"/>
    <xdr:sp macro="" textlink="">
      <xdr:nvSpPr>
        <xdr:cNvPr id="424" name="n_1mainValue【市民会館】&#10;一人当たり面積"/>
        <xdr:cNvSpPr txBox="1"/>
      </xdr:nvSpPr>
      <xdr:spPr>
        <a:xfrm>
          <a:off x="93917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52088</xdr:rowOff>
    </xdr:from>
    <xdr:ext cx="469744" cy="259045"/>
    <xdr:sp macro="" textlink="">
      <xdr:nvSpPr>
        <xdr:cNvPr id="425" name="n_2mainValue【市民会館】&#10;一人当たり面積"/>
        <xdr:cNvSpPr txBox="1"/>
      </xdr:nvSpPr>
      <xdr:spPr>
        <a:xfrm>
          <a:off x="8515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51" name="直線コネクタ 450"/>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52"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54"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55" name="直線コネクタ 454"/>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56"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57" name="フローチャート: 判断 456"/>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58" name="フローチャート: 判断 457"/>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32493</xdr:rowOff>
    </xdr:from>
    <xdr:ext cx="405111" cy="259045"/>
    <xdr:sp macro="" textlink="">
      <xdr:nvSpPr>
        <xdr:cNvPr id="459"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460" name="フローチャート: 判断 459"/>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461"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462" name="フローチャート: 判断 461"/>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86377</xdr:rowOff>
    </xdr:from>
    <xdr:ext cx="405111" cy="259045"/>
    <xdr:sp macro="" textlink="">
      <xdr:nvSpPr>
        <xdr:cNvPr id="463"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56424</xdr:rowOff>
    </xdr:from>
    <xdr:to>
      <xdr:col>85</xdr:col>
      <xdr:colOff>177800</xdr:colOff>
      <xdr:row>36</xdr:row>
      <xdr:rowOff>158024</xdr:rowOff>
    </xdr:to>
    <xdr:sp macro="" textlink="">
      <xdr:nvSpPr>
        <xdr:cNvPr id="469" name="楕円 468"/>
        <xdr:cNvSpPr/>
      </xdr:nvSpPr>
      <xdr:spPr>
        <a:xfrm>
          <a:off x="162687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79301</xdr:rowOff>
    </xdr:from>
    <xdr:ext cx="405111" cy="259045"/>
    <xdr:sp macro="" textlink="">
      <xdr:nvSpPr>
        <xdr:cNvPr id="470" name="【一般廃棄物処理施設】&#10;有形固定資産減価償却率該当値テキスト"/>
        <xdr:cNvSpPr txBox="1"/>
      </xdr:nvSpPr>
      <xdr:spPr>
        <a:xfrm>
          <a:off x="16357600" y="60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97246</xdr:rowOff>
    </xdr:from>
    <xdr:to>
      <xdr:col>81</xdr:col>
      <xdr:colOff>101600</xdr:colOff>
      <xdr:row>37</xdr:row>
      <xdr:rowOff>27396</xdr:rowOff>
    </xdr:to>
    <xdr:sp macro="" textlink="">
      <xdr:nvSpPr>
        <xdr:cNvPr id="471" name="楕円 470"/>
        <xdr:cNvSpPr/>
      </xdr:nvSpPr>
      <xdr:spPr>
        <a:xfrm>
          <a:off x="15430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107224</xdr:rowOff>
    </xdr:from>
    <xdr:to>
      <xdr:col>85</xdr:col>
      <xdr:colOff>127000</xdr:colOff>
      <xdr:row>36</xdr:row>
      <xdr:rowOff>148046</xdr:rowOff>
    </xdr:to>
    <xdr:cxnSp macro="">
      <xdr:nvCxnSpPr>
        <xdr:cNvPr id="472" name="直線コネクタ 471"/>
        <xdr:cNvCxnSpPr/>
      </xdr:nvCxnSpPr>
      <xdr:spPr>
        <a:xfrm flipV="1">
          <a:off x="15481300" y="627942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141333</xdr:rowOff>
    </xdr:from>
    <xdr:to>
      <xdr:col>76</xdr:col>
      <xdr:colOff>165100</xdr:colOff>
      <xdr:row>37</xdr:row>
      <xdr:rowOff>71483</xdr:rowOff>
    </xdr:to>
    <xdr:sp macro="" textlink="">
      <xdr:nvSpPr>
        <xdr:cNvPr id="473" name="楕円 472"/>
        <xdr:cNvSpPr/>
      </xdr:nvSpPr>
      <xdr:spPr>
        <a:xfrm>
          <a:off x="14541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148046</xdr:rowOff>
    </xdr:from>
    <xdr:to>
      <xdr:col>81</xdr:col>
      <xdr:colOff>50800</xdr:colOff>
      <xdr:row>37</xdr:row>
      <xdr:rowOff>20683</xdr:rowOff>
    </xdr:to>
    <xdr:cxnSp macro="">
      <xdr:nvCxnSpPr>
        <xdr:cNvPr id="474" name="直線コネクタ 473"/>
        <xdr:cNvCxnSpPr/>
      </xdr:nvCxnSpPr>
      <xdr:spPr>
        <a:xfrm flipV="1">
          <a:off x="14592300" y="63202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75" name="n_1main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62610</xdr:rowOff>
    </xdr:from>
    <xdr:ext cx="405111" cy="259045"/>
    <xdr:sp macro="" textlink="">
      <xdr:nvSpPr>
        <xdr:cNvPr id="476" name="n_2mainValue【一般廃棄物処理施設】&#10;有形固定資産減価償却率"/>
        <xdr:cNvSpPr txBox="1"/>
      </xdr:nvSpPr>
      <xdr:spPr>
        <a:xfrm>
          <a:off x="14389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7" name="直線コネクタ 48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8" name="テキスト ボックス 48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1" name="直線コネクタ 49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2" name="テキスト ボックス 49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96" name="直線コネクタ 495"/>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8" name="直線コネクタ 49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99"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00" name="直線コネクタ 499"/>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01"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02" name="フローチャート: 判断 501"/>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03" name="フローチャート: 判断 502"/>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7650</xdr:rowOff>
    </xdr:from>
    <xdr:ext cx="534377" cy="259045"/>
    <xdr:sp macro="" textlink="">
      <xdr:nvSpPr>
        <xdr:cNvPr id="504"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505" name="フローチャート: 判断 504"/>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163733</xdr:rowOff>
    </xdr:from>
    <xdr:ext cx="534377" cy="259045"/>
    <xdr:sp macro="" textlink="">
      <xdr:nvSpPr>
        <xdr:cNvPr id="506" name="n_2aveValue【一般廃棄物処理施設】&#10;一人当たり有形固定資産（償却資産）額"/>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507" name="フローチャート: 判断 506"/>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508"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66520</xdr:rowOff>
    </xdr:from>
    <xdr:to>
      <xdr:col>116</xdr:col>
      <xdr:colOff>114300</xdr:colOff>
      <xdr:row>33</xdr:row>
      <xdr:rowOff>168120</xdr:rowOff>
    </xdr:to>
    <xdr:sp macro="" textlink="">
      <xdr:nvSpPr>
        <xdr:cNvPr id="514" name="楕円 513"/>
        <xdr:cNvSpPr/>
      </xdr:nvSpPr>
      <xdr:spPr>
        <a:xfrm>
          <a:off x="22110700" y="57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19547</xdr:rowOff>
    </xdr:from>
    <xdr:ext cx="599010" cy="259045"/>
    <xdr:sp macro="" textlink="">
      <xdr:nvSpPr>
        <xdr:cNvPr id="515" name="【一般廃棄物処理施設】&#10;一人当たり有形固定資産（償却資産）額該当値テキスト"/>
        <xdr:cNvSpPr txBox="1"/>
      </xdr:nvSpPr>
      <xdr:spPr>
        <a:xfrm>
          <a:off x="22199600" y="56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90511</xdr:rowOff>
    </xdr:from>
    <xdr:to>
      <xdr:col>112</xdr:col>
      <xdr:colOff>38100</xdr:colOff>
      <xdr:row>34</xdr:row>
      <xdr:rowOff>20661</xdr:rowOff>
    </xdr:to>
    <xdr:sp macro="" textlink="">
      <xdr:nvSpPr>
        <xdr:cNvPr id="516" name="楕円 515"/>
        <xdr:cNvSpPr/>
      </xdr:nvSpPr>
      <xdr:spPr>
        <a:xfrm>
          <a:off x="21272500" y="57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117320</xdr:rowOff>
    </xdr:from>
    <xdr:to>
      <xdr:col>116</xdr:col>
      <xdr:colOff>63500</xdr:colOff>
      <xdr:row>33</xdr:row>
      <xdr:rowOff>141311</xdr:rowOff>
    </xdr:to>
    <xdr:cxnSp macro="">
      <xdr:nvCxnSpPr>
        <xdr:cNvPr id="517" name="直線コネクタ 516"/>
        <xdr:cNvCxnSpPr/>
      </xdr:nvCxnSpPr>
      <xdr:spPr>
        <a:xfrm flipV="1">
          <a:off x="21323300" y="5775170"/>
          <a:ext cx="838200" cy="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108530</xdr:rowOff>
    </xdr:from>
    <xdr:to>
      <xdr:col>107</xdr:col>
      <xdr:colOff>101600</xdr:colOff>
      <xdr:row>34</xdr:row>
      <xdr:rowOff>38680</xdr:rowOff>
    </xdr:to>
    <xdr:sp macro="" textlink="">
      <xdr:nvSpPr>
        <xdr:cNvPr id="518" name="楕円 517"/>
        <xdr:cNvSpPr/>
      </xdr:nvSpPr>
      <xdr:spPr>
        <a:xfrm>
          <a:off x="20383500" y="576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141311</xdr:rowOff>
    </xdr:from>
    <xdr:to>
      <xdr:col>111</xdr:col>
      <xdr:colOff>177800</xdr:colOff>
      <xdr:row>33</xdr:row>
      <xdr:rowOff>159330</xdr:rowOff>
    </xdr:to>
    <xdr:cxnSp macro="">
      <xdr:nvCxnSpPr>
        <xdr:cNvPr id="519" name="直線コネクタ 518"/>
        <xdr:cNvCxnSpPr/>
      </xdr:nvCxnSpPr>
      <xdr:spPr>
        <a:xfrm flipV="1">
          <a:off x="20434300" y="5799161"/>
          <a:ext cx="889000" cy="1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37188</xdr:rowOff>
    </xdr:from>
    <xdr:ext cx="599010" cy="259045"/>
    <xdr:sp macro="" textlink="">
      <xdr:nvSpPr>
        <xdr:cNvPr id="520" name="n_1mainValue【一般廃棄物処理施設】&#10;一人当たり有形固定資産（償却資産）額"/>
        <xdr:cNvSpPr txBox="1"/>
      </xdr:nvSpPr>
      <xdr:spPr>
        <a:xfrm>
          <a:off x="21011095" y="552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55207</xdr:rowOff>
    </xdr:from>
    <xdr:ext cx="599010" cy="259045"/>
    <xdr:sp macro="" textlink="">
      <xdr:nvSpPr>
        <xdr:cNvPr id="521" name="n_2mainValue【一般廃棄物処理施設】&#10;一人当たり有形固定資産（償却資産）額"/>
        <xdr:cNvSpPr txBox="1"/>
      </xdr:nvSpPr>
      <xdr:spPr>
        <a:xfrm>
          <a:off x="20134795" y="554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47" name="直線コネクタ 546"/>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48"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49" name="直線コネクタ 54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50"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51" name="直線コネクタ 550"/>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52"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53" name="フローチャート: 判断 552"/>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54" name="フローチャート: 判断 553"/>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109781</xdr:rowOff>
    </xdr:from>
    <xdr:ext cx="405111" cy="259045"/>
    <xdr:sp macro="" textlink="">
      <xdr:nvSpPr>
        <xdr:cNvPr id="555"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56" name="フローチャート: 判断 55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557"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558" name="フローチャート: 判断 557"/>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54264</xdr:rowOff>
    </xdr:from>
    <xdr:ext cx="405111" cy="259045"/>
    <xdr:sp macro="" textlink="">
      <xdr:nvSpPr>
        <xdr:cNvPr id="559"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0" name="テキスト ボックス 5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1" name="テキスト ボックス 5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2" name="テキスト ボックス 5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3" name="テキスト ボックス 5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4" name="テキスト ボックス 5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565" name="楕円 564"/>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566" name="【保健センター・保健所】&#10;有形固定資産減価償却率該当値テキスト"/>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567" name="楕円 566"/>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568" name="直線コネクタ 567"/>
        <xdr:cNvCxnSpPr/>
      </xdr:nvCxnSpPr>
      <xdr:spPr>
        <a:xfrm flipV="1">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569" name="楕円 568"/>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570" name="直線コネクタ 569"/>
        <xdr:cNvCxnSpPr/>
      </xdr:nvCxnSpPr>
      <xdr:spPr>
        <a:xfrm flipV="1">
          <a:off x="14592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90912</xdr:rowOff>
    </xdr:from>
    <xdr:ext cx="405111" cy="259045"/>
    <xdr:sp macro="" textlink="">
      <xdr:nvSpPr>
        <xdr:cNvPr id="571" name="n_1mainValue【保健センター・保健所】&#10;有形固定資産減価償却率"/>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572" name="n_2mainValue【保健センター・保健所】&#10;有形固定資産減価償却率"/>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98" name="直線コネクタ 597"/>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99"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00" name="直線コネクタ 599"/>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01"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02" name="直線コネクタ 601"/>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603"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04" name="フローチャート: 判断 603"/>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05" name="フローチャート: 判断 604"/>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164392</xdr:rowOff>
    </xdr:from>
    <xdr:ext cx="469744" cy="259045"/>
    <xdr:sp macro="" textlink="">
      <xdr:nvSpPr>
        <xdr:cNvPr id="606" name="n_1ave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607" name="フローチャート: 判断 606"/>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151328</xdr:rowOff>
    </xdr:from>
    <xdr:ext cx="469744" cy="259045"/>
    <xdr:sp macro="" textlink="">
      <xdr:nvSpPr>
        <xdr:cNvPr id="608"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609" name="フローチャート: 判断 608"/>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134274</xdr:rowOff>
    </xdr:from>
    <xdr:ext cx="469744" cy="259045"/>
    <xdr:sp macro="" textlink="">
      <xdr:nvSpPr>
        <xdr:cNvPr id="610"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78196</xdr:rowOff>
    </xdr:from>
    <xdr:to>
      <xdr:col>116</xdr:col>
      <xdr:colOff>114300</xdr:colOff>
      <xdr:row>62</xdr:row>
      <xdr:rowOff>8346</xdr:rowOff>
    </xdr:to>
    <xdr:sp macro="" textlink="">
      <xdr:nvSpPr>
        <xdr:cNvPr id="616" name="楕円 615"/>
        <xdr:cNvSpPr/>
      </xdr:nvSpPr>
      <xdr:spPr>
        <a:xfrm>
          <a:off x="22110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101073</xdr:rowOff>
    </xdr:from>
    <xdr:ext cx="469744" cy="259045"/>
    <xdr:sp macro="" textlink="">
      <xdr:nvSpPr>
        <xdr:cNvPr id="617" name="【保健センター・保健所】&#10;一人当たり面積該当値テキスト"/>
        <xdr:cNvSpPr txBox="1"/>
      </xdr:nvSpPr>
      <xdr:spPr>
        <a:xfrm>
          <a:off x="22199600" y="1038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87993</xdr:rowOff>
    </xdr:from>
    <xdr:to>
      <xdr:col>112</xdr:col>
      <xdr:colOff>38100</xdr:colOff>
      <xdr:row>62</xdr:row>
      <xdr:rowOff>18143</xdr:rowOff>
    </xdr:to>
    <xdr:sp macro="" textlink="">
      <xdr:nvSpPr>
        <xdr:cNvPr id="618" name="楕円 617"/>
        <xdr:cNvSpPr/>
      </xdr:nvSpPr>
      <xdr:spPr>
        <a:xfrm>
          <a:off x="21272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128996</xdr:rowOff>
    </xdr:from>
    <xdr:to>
      <xdr:col>116</xdr:col>
      <xdr:colOff>63500</xdr:colOff>
      <xdr:row>61</xdr:row>
      <xdr:rowOff>138793</xdr:rowOff>
    </xdr:to>
    <xdr:cxnSp macro="">
      <xdr:nvCxnSpPr>
        <xdr:cNvPr id="619" name="直線コネクタ 618"/>
        <xdr:cNvCxnSpPr/>
      </xdr:nvCxnSpPr>
      <xdr:spPr>
        <a:xfrm flipV="1">
          <a:off x="21323300" y="105874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94524</xdr:rowOff>
    </xdr:from>
    <xdr:to>
      <xdr:col>107</xdr:col>
      <xdr:colOff>101600</xdr:colOff>
      <xdr:row>62</xdr:row>
      <xdr:rowOff>24674</xdr:rowOff>
    </xdr:to>
    <xdr:sp macro="" textlink="">
      <xdr:nvSpPr>
        <xdr:cNvPr id="620" name="楕円 619"/>
        <xdr:cNvSpPr/>
      </xdr:nvSpPr>
      <xdr:spPr>
        <a:xfrm>
          <a:off x="20383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138793</xdr:rowOff>
    </xdr:from>
    <xdr:to>
      <xdr:col>111</xdr:col>
      <xdr:colOff>177800</xdr:colOff>
      <xdr:row>61</xdr:row>
      <xdr:rowOff>145324</xdr:rowOff>
    </xdr:to>
    <xdr:cxnSp macro="">
      <xdr:nvCxnSpPr>
        <xdr:cNvPr id="621" name="直線コネクタ 620"/>
        <xdr:cNvCxnSpPr/>
      </xdr:nvCxnSpPr>
      <xdr:spPr>
        <a:xfrm flipV="1">
          <a:off x="20434300" y="10597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34670</xdr:rowOff>
    </xdr:from>
    <xdr:ext cx="469744" cy="259045"/>
    <xdr:sp macro="" textlink="">
      <xdr:nvSpPr>
        <xdr:cNvPr id="622" name="n_1mainValue【保健センター・保健所】&#10;一人当たり面積"/>
        <xdr:cNvSpPr txBox="1"/>
      </xdr:nvSpPr>
      <xdr:spPr>
        <a:xfrm>
          <a:off x="21075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41201</xdr:rowOff>
    </xdr:from>
    <xdr:ext cx="469744" cy="259045"/>
    <xdr:sp macro="" textlink="">
      <xdr:nvSpPr>
        <xdr:cNvPr id="623" name="n_2mainValue【保健センター・保健所】&#10;一人当たり面積"/>
        <xdr:cNvSpPr txBox="1"/>
      </xdr:nvSpPr>
      <xdr:spPr>
        <a:xfrm>
          <a:off x="20199427" y="103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65" name="直線コネクタ 664"/>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66"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7" name="直線コネクタ 666"/>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670"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71" name="フローチャート: 判断 670"/>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72" name="フローチャート: 判断 671"/>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96900</xdr:rowOff>
    </xdr:from>
    <xdr:ext cx="405111" cy="259045"/>
    <xdr:sp macro="" textlink="">
      <xdr:nvSpPr>
        <xdr:cNvPr id="673"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674" name="フローチャート: 判断 673"/>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127198</xdr:rowOff>
    </xdr:from>
    <xdr:ext cx="405111" cy="259045"/>
    <xdr:sp macro="" textlink="">
      <xdr:nvSpPr>
        <xdr:cNvPr id="675"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676" name="フローチャート: 判断 675"/>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677"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683" name="楕円 682"/>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123026</xdr:rowOff>
    </xdr:from>
    <xdr:ext cx="405111" cy="259045"/>
    <xdr:sp macro="" textlink="">
      <xdr:nvSpPr>
        <xdr:cNvPr id="684" name="【庁舎】&#10;有形固定資産減価償却率該当値テキスト"/>
        <xdr:cNvSpPr txBox="1"/>
      </xdr:nvSpPr>
      <xdr:spPr>
        <a:xfrm>
          <a:off x="16357600"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167458</xdr:rowOff>
    </xdr:from>
    <xdr:to>
      <xdr:col>81</xdr:col>
      <xdr:colOff>101600</xdr:colOff>
      <xdr:row>104</xdr:row>
      <xdr:rowOff>97608</xdr:rowOff>
    </xdr:to>
    <xdr:sp macro="" textlink="">
      <xdr:nvSpPr>
        <xdr:cNvPr id="685" name="楕円 684"/>
        <xdr:cNvSpPr/>
      </xdr:nvSpPr>
      <xdr:spPr>
        <a:xfrm>
          <a:off x="15430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46808</xdr:rowOff>
    </xdr:to>
    <xdr:cxnSp macro="">
      <xdr:nvCxnSpPr>
        <xdr:cNvPr id="686" name="直線コネクタ 685"/>
        <xdr:cNvCxnSpPr/>
      </xdr:nvCxnSpPr>
      <xdr:spPr>
        <a:xfrm flipV="1">
          <a:off x="15481300" y="1785474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18869</xdr:rowOff>
    </xdr:from>
    <xdr:to>
      <xdr:col>76</xdr:col>
      <xdr:colOff>165100</xdr:colOff>
      <xdr:row>104</xdr:row>
      <xdr:rowOff>120469</xdr:rowOff>
    </xdr:to>
    <xdr:sp macro="" textlink="">
      <xdr:nvSpPr>
        <xdr:cNvPr id="687" name="楕円 686"/>
        <xdr:cNvSpPr/>
      </xdr:nvSpPr>
      <xdr:spPr>
        <a:xfrm>
          <a:off x="14541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46808</xdr:rowOff>
    </xdr:from>
    <xdr:to>
      <xdr:col>81</xdr:col>
      <xdr:colOff>50800</xdr:colOff>
      <xdr:row>104</xdr:row>
      <xdr:rowOff>69669</xdr:rowOff>
    </xdr:to>
    <xdr:cxnSp macro="">
      <xdr:nvCxnSpPr>
        <xdr:cNvPr id="688" name="直線コネクタ 687"/>
        <xdr:cNvCxnSpPr/>
      </xdr:nvCxnSpPr>
      <xdr:spPr>
        <a:xfrm flipV="1">
          <a:off x="14592300" y="178776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114135</xdr:rowOff>
    </xdr:from>
    <xdr:ext cx="405111" cy="259045"/>
    <xdr:sp macro="" textlink="">
      <xdr:nvSpPr>
        <xdr:cNvPr id="689" name="n_1mainValue【庁舎】&#10;有形固定資産減価償却率"/>
        <xdr:cNvSpPr txBox="1"/>
      </xdr:nvSpPr>
      <xdr:spPr>
        <a:xfrm>
          <a:off x="15266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111596</xdr:rowOff>
    </xdr:from>
    <xdr:ext cx="405111" cy="259045"/>
    <xdr:sp macro="" textlink="">
      <xdr:nvSpPr>
        <xdr:cNvPr id="690" name="n_2mainValue【庁舎】&#10;有形固定資産減価償却率"/>
        <xdr:cNvSpPr txBox="1"/>
      </xdr:nvSpPr>
      <xdr:spPr>
        <a:xfrm>
          <a:off x="14389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14" name="直線コネクタ 713"/>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15"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16" name="直線コネクタ 715"/>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17"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18" name="直線コネクタ 717"/>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19"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20" name="フローチャート: 判断 719"/>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21" name="フローチャート: 判断 720"/>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8272</xdr:rowOff>
    </xdr:from>
    <xdr:ext cx="469744" cy="259045"/>
    <xdr:sp macro="" textlink="">
      <xdr:nvSpPr>
        <xdr:cNvPr id="722"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723" name="フローチャート: 判断 722"/>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170197</xdr:rowOff>
    </xdr:from>
    <xdr:ext cx="469744" cy="259045"/>
    <xdr:sp macro="" textlink="">
      <xdr:nvSpPr>
        <xdr:cNvPr id="724"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725" name="フローチャート: 判断 724"/>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15891</xdr:rowOff>
    </xdr:from>
    <xdr:ext cx="469744" cy="259045"/>
    <xdr:sp macro="" textlink="">
      <xdr:nvSpPr>
        <xdr:cNvPr id="726"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32" name="楕円 731"/>
        <xdr:cNvSpPr/>
      </xdr:nvSpPr>
      <xdr:spPr>
        <a:xfrm>
          <a:off x="22110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76216</xdr:rowOff>
    </xdr:from>
    <xdr:ext cx="469744" cy="259045"/>
    <xdr:sp macro="" textlink="">
      <xdr:nvSpPr>
        <xdr:cNvPr id="733" name="【庁舎】&#10;一人当たり面積該当値テキスト"/>
        <xdr:cNvSpPr txBox="1"/>
      </xdr:nvSpPr>
      <xdr:spPr>
        <a:xfrm>
          <a:off x="22199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103505</xdr:rowOff>
    </xdr:from>
    <xdr:to>
      <xdr:col>112</xdr:col>
      <xdr:colOff>38100</xdr:colOff>
      <xdr:row>107</xdr:row>
      <xdr:rowOff>33655</xdr:rowOff>
    </xdr:to>
    <xdr:sp macro="" textlink="">
      <xdr:nvSpPr>
        <xdr:cNvPr id="734" name="楕円 733"/>
        <xdr:cNvSpPr/>
      </xdr:nvSpPr>
      <xdr:spPr>
        <a:xfrm>
          <a:off x="21272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148589</xdr:rowOff>
    </xdr:from>
    <xdr:to>
      <xdr:col>116</xdr:col>
      <xdr:colOff>63500</xdr:colOff>
      <xdr:row>106</xdr:row>
      <xdr:rowOff>154305</xdr:rowOff>
    </xdr:to>
    <xdr:cxnSp macro="">
      <xdr:nvCxnSpPr>
        <xdr:cNvPr id="735" name="直線コネクタ 734"/>
        <xdr:cNvCxnSpPr/>
      </xdr:nvCxnSpPr>
      <xdr:spPr>
        <a:xfrm flipV="1">
          <a:off x="21323300" y="183222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36" name="楕円 735"/>
        <xdr:cNvSpPr/>
      </xdr:nvSpPr>
      <xdr:spPr>
        <a:xfrm>
          <a:off x="2038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154305</xdr:rowOff>
    </xdr:from>
    <xdr:to>
      <xdr:col>111</xdr:col>
      <xdr:colOff>177800</xdr:colOff>
      <xdr:row>106</xdr:row>
      <xdr:rowOff>160020</xdr:rowOff>
    </xdr:to>
    <xdr:cxnSp macro="">
      <xdr:nvCxnSpPr>
        <xdr:cNvPr id="737" name="直線コネクタ 736"/>
        <xdr:cNvCxnSpPr/>
      </xdr:nvCxnSpPr>
      <xdr:spPr>
        <a:xfrm flipV="1">
          <a:off x="20434300" y="18328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24782</xdr:rowOff>
    </xdr:from>
    <xdr:ext cx="469744" cy="259045"/>
    <xdr:sp macro="" textlink="">
      <xdr:nvSpPr>
        <xdr:cNvPr id="738" name="n_1mainValue【庁舎】&#10;一人当たり面積"/>
        <xdr:cNvSpPr txBox="1"/>
      </xdr:nvSpPr>
      <xdr:spPr>
        <a:xfrm>
          <a:off x="21075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39" name="n_2main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町民一人当たり資産額は、各項目で概ね類似団体平均並みあるいは平均を上回っている。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有形固定資産減価償却率は全体では類似団体平均を下回っているものの、児童施設、図書館、体育館、一般廃棄物処理施設は類似団体平均を上回っている。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年度に一部耐震改修工事を実施し、図書館は、施設の老朽化に伴う建替えについて今後検討を進める予定となっている。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年度に策定した公共施設総合管理計画に基づき、施設保有量の適正化に取り組み、財政負担の軽減を図る必要がある。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431_&#32654;&#24140;&#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50.8</v>
          </cell>
          <cell r="CN53">
            <v>52.6</v>
          </cell>
          <cell r="CV53">
            <v>54</v>
          </cell>
        </row>
        <row r="55">
          <cell r="AN55" t="str">
            <v>類似団体内平均値</v>
          </cell>
          <cell r="CF55">
            <v>21</v>
          </cell>
          <cell r="CN55">
            <v>20.2</v>
          </cell>
          <cell r="CV55">
            <v>18.3</v>
          </cell>
        </row>
        <row r="57">
          <cell r="CF57">
            <v>56.1</v>
          </cell>
          <cell r="CN57">
            <v>58.1</v>
          </cell>
          <cell r="CV57">
            <v>59.1</v>
          </cell>
        </row>
        <row r="72">
          <cell r="BP72" t="str">
            <v>H26</v>
          </cell>
          <cell r="BX72" t="str">
            <v>H27</v>
          </cell>
          <cell r="CF72" t="str">
            <v>H28</v>
          </cell>
          <cell r="CN72" t="str">
            <v>H29</v>
          </cell>
          <cell r="CV72" t="str">
            <v>H30</v>
          </cell>
        </row>
        <row r="73">
          <cell r="AN73" t="str">
            <v>当該団体値</v>
          </cell>
          <cell r="BP73">
            <v>1.5</v>
          </cell>
        </row>
        <row r="75">
          <cell r="BP75">
            <v>10</v>
          </cell>
          <cell r="BX75">
            <v>9.4</v>
          </cell>
          <cell r="CF75">
            <v>8.9</v>
          </cell>
          <cell r="CN75">
            <v>8.6999999999999993</v>
          </cell>
          <cell r="CV75">
            <v>8.8000000000000007</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10799034</v>
      </c>
      <c r="BO4" s="392"/>
      <c r="BP4" s="392"/>
      <c r="BQ4" s="392"/>
      <c r="BR4" s="392"/>
      <c r="BS4" s="392"/>
      <c r="BT4" s="392"/>
      <c r="BU4" s="393"/>
      <c r="BV4" s="391">
        <v>11389594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1.1000000000000001</v>
      </c>
      <c r="CU4" s="398"/>
      <c r="CV4" s="398"/>
      <c r="CW4" s="398"/>
      <c r="CX4" s="398"/>
      <c r="CY4" s="398"/>
      <c r="CZ4" s="398"/>
      <c r="DA4" s="399"/>
      <c r="DB4" s="397">
        <v>0.7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10726852</v>
      </c>
      <c r="BO5" s="429"/>
      <c r="BP5" s="429"/>
      <c r="BQ5" s="429"/>
      <c r="BR5" s="429"/>
      <c r="BS5" s="429"/>
      <c r="BT5" s="429"/>
      <c r="BU5" s="430"/>
      <c r="BV5" s="428">
        <v>11343468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78.599999999999994</v>
      </c>
      <c r="CU5" s="426"/>
      <c r="CV5" s="426"/>
      <c r="CW5" s="426"/>
      <c r="CX5" s="426"/>
      <c r="CY5" s="426"/>
      <c r="CZ5" s="426"/>
      <c r="DA5" s="427"/>
      <c r="DB5" s="425">
        <v>78.400000000000006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72182</v>
      </c>
      <c r="BO6" s="429"/>
      <c r="BP6" s="429"/>
      <c r="BQ6" s="429"/>
      <c r="BR6" s="429"/>
      <c r="BS6" s="429"/>
      <c r="BT6" s="429"/>
      <c r="BU6" s="430"/>
      <c r="BV6" s="428">
        <v>46126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82.5</v>
      </c>
      <c r="CU6" s="466"/>
      <c r="CV6" s="466"/>
      <c r="CW6" s="466"/>
      <c r="CX6" s="466"/>
      <c r="CY6" s="466"/>
      <c r="CZ6" s="466"/>
      <c r="DA6" s="467"/>
      <c r="DB6" s="465">
        <v>82.3</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0</v>
      </c>
      <c r="BO7" s="429"/>
      <c r="BP7" s="429"/>
      <c r="BQ7" s="429"/>
      <c r="BR7" s="429"/>
      <c r="BS7" s="429"/>
      <c r="BT7" s="429"/>
      <c r="BU7" s="430"/>
      <c r="BV7" s="428">
        <v>0</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6688056</v>
      </c>
      <c r="CU7" s="429"/>
      <c r="CV7" s="429"/>
      <c r="CW7" s="429"/>
      <c r="CX7" s="429"/>
      <c r="CY7" s="429"/>
      <c r="CZ7" s="429"/>
      <c r="DA7" s="430"/>
      <c r="DB7" s="428">
        <v>6702751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72182</v>
      </c>
      <c r="BO8" s="429"/>
      <c r="BP8" s="429"/>
      <c r="BQ8" s="429"/>
      <c r="BR8" s="429"/>
      <c r="BS8" s="429"/>
      <c r="BT8" s="429"/>
      <c r="BU8" s="430"/>
      <c r="BV8" s="428">
        <v>46126</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0.37</v>
      </c>
      <c r="CU8" s="469"/>
      <c r="CV8" s="469"/>
      <c r="CW8" s="469"/>
      <c r="CX8" s="469"/>
      <c r="CY8" s="469"/>
      <c r="CZ8" s="469"/>
      <c r="DA8" s="470"/>
      <c r="DB8" s="468">
        <v>0.36</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20296</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26056</v>
      </c>
      <c r="BO9" s="429"/>
      <c r="BP9" s="429"/>
      <c r="BQ9" s="429"/>
      <c r="BR9" s="429"/>
      <c r="BS9" s="429"/>
      <c r="BT9" s="429"/>
      <c r="BU9" s="430"/>
      <c r="BV9" s="428">
        <v>-7918</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13.3</v>
      </c>
      <c r="CU9" s="426"/>
      <c r="CV9" s="426"/>
      <c r="CW9" s="426"/>
      <c r="CX9" s="426"/>
      <c r="CY9" s="426"/>
      <c r="CZ9" s="426"/>
      <c r="DA9" s="427"/>
      <c r="DB9" s="425">
        <v>13.8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21575</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7256</v>
      </c>
      <c r="BO10" s="429"/>
      <c r="BP10" s="429"/>
      <c r="BQ10" s="429"/>
      <c r="BR10" s="429"/>
      <c r="BS10" s="429"/>
      <c r="BT10" s="429"/>
      <c r="BU10" s="430"/>
      <c r="BV10" s="428">
        <v>1757</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19578</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119</v>
      </c>
      <c r="AV12" s="461"/>
      <c r="AW12" s="461"/>
      <c r="AX12" s="461"/>
      <c r="AY12" s="462" t="s">
        <v>135</v>
      </c>
      <c r="AZ12" s="463"/>
      <c r="BA12" s="463"/>
      <c r="BB12" s="463"/>
      <c r="BC12" s="463"/>
      <c r="BD12" s="463"/>
      <c r="BE12" s="463"/>
      <c r="BF12" s="463"/>
      <c r="BG12" s="463"/>
      <c r="BH12" s="463"/>
      <c r="BI12" s="463"/>
      <c r="BJ12" s="463"/>
      <c r="BK12" s="463"/>
      <c r="BL12" s="463"/>
      <c r="BM12" s="464"/>
      <c r="BN12" s="428">
        <v>172</v>
      </c>
      <c r="BO12" s="429"/>
      <c r="BP12" s="429"/>
      <c r="BQ12" s="429"/>
      <c r="BR12" s="429"/>
      <c r="BS12" s="429"/>
      <c r="BT12" s="429"/>
      <c r="BU12" s="430"/>
      <c r="BV12" s="428">
        <v>76</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19499</v>
      </c>
      <c r="S13" s="510"/>
      <c r="T13" s="510"/>
      <c r="U13" s="510"/>
      <c r="V13" s="511"/>
      <c r="W13" s="444" t="s">
        <v>139</v>
      </c>
      <c r="X13" s="445"/>
      <c r="Y13" s="445"/>
      <c r="Z13" s="445"/>
      <c r="AA13" s="445"/>
      <c r="AB13" s="435"/>
      <c r="AC13" s="479">
        <v>1530</v>
      </c>
      <c r="AD13" s="480"/>
      <c r="AE13" s="480"/>
      <c r="AF13" s="480"/>
      <c r="AG13" s="519"/>
      <c r="AH13" s="479">
        <v>1645</v>
      </c>
      <c r="AI13" s="480"/>
      <c r="AJ13" s="480"/>
      <c r="AK13" s="480"/>
      <c r="AL13" s="481"/>
      <c r="AM13" s="457" t="s">
        <v>140</v>
      </c>
      <c r="AN13" s="458"/>
      <c r="AO13" s="458"/>
      <c r="AP13" s="458"/>
      <c r="AQ13" s="458"/>
      <c r="AR13" s="458"/>
      <c r="AS13" s="458"/>
      <c r="AT13" s="459"/>
      <c r="AU13" s="460" t="s">
        <v>119</v>
      </c>
      <c r="AV13" s="461"/>
      <c r="AW13" s="461"/>
      <c r="AX13" s="461"/>
      <c r="AY13" s="462" t="s">
        <v>141</v>
      </c>
      <c r="AZ13" s="463"/>
      <c r="BA13" s="463"/>
      <c r="BB13" s="463"/>
      <c r="BC13" s="463"/>
      <c r="BD13" s="463"/>
      <c r="BE13" s="463"/>
      <c r="BF13" s="463"/>
      <c r="BG13" s="463"/>
      <c r="BH13" s="463"/>
      <c r="BI13" s="463"/>
      <c r="BJ13" s="463"/>
      <c r="BK13" s="463"/>
      <c r="BL13" s="463"/>
      <c r="BM13" s="464"/>
      <c r="BN13" s="428">
        <v>33140</v>
      </c>
      <c r="BO13" s="429"/>
      <c r="BP13" s="429"/>
      <c r="BQ13" s="429"/>
      <c r="BR13" s="429"/>
      <c r="BS13" s="429"/>
      <c r="BT13" s="429"/>
      <c r="BU13" s="430"/>
      <c r="BV13" s="428">
        <v>-6237</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8.8000000000000007</v>
      </c>
      <c r="CU13" s="426"/>
      <c r="CV13" s="426"/>
      <c r="CW13" s="426"/>
      <c r="CX13" s="426"/>
      <c r="CY13" s="426"/>
      <c r="CZ13" s="426"/>
      <c r="DA13" s="427"/>
      <c r="DB13" s="425">
        <v>8.6999999999999993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19954</v>
      </c>
      <c r="S14" s="510"/>
      <c r="T14" s="510"/>
      <c r="U14" s="510"/>
      <c r="V14" s="511"/>
      <c r="W14" s="418"/>
      <c r="X14" s="419"/>
      <c r="Y14" s="419"/>
      <c r="Z14" s="419"/>
      <c r="AA14" s="419"/>
      <c r="AB14" s="408"/>
      <c r="AC14" s="512">
        <v>15.7</v>
      </c>
      <c r="AD14" s="513"/>
      <c r="AE14" s="513"/>
      <c r="AF14" s="513"/>
      <c r="AG14" s="514"/>
      <c r="AH14" s="512">
        <v>16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137</v>
      </c>
      <c r="CU14" s="524"/>
      <c r="CV14" s="524"/>
      <c r="CW14" s="524"/>
      <c r="CX14" s="524"/>
      <c r="CY14" s="524"/>
      <c r="CZ14" s="524"/>
      <c r="DA14" s="525"/>
      <c r="DB14" s="523" t="s">
        <v>128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19890</v>
      </c>
      <c r="S15" s="510"/>
      <c r="T15" s="510"/>
      <c r="U15" s="510"/>
      <c r="V15" s="511"/>
      <c r="W15" s="444" t="s">
        <v>146</v>
      </c>
      <c r="X15" s="445"/>
      <c r="Y15" s="445"/>
      <c r="Z15" s="445"/>
      <c r="AA15" s="445"/>
      <c r="AB15" s="435"/>
      <c r="AC15" s="479">
        <v>1918</v>
      </c>
      <c r="AD15" s="480"/>
      <c r="AE15" s="480"/>
      <c r="AF15" s="480"/>
      <c r="AG15" s="519"/>
      <c r="AH15" s="479">
        <v>2107</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2146484</v>
      </c>
      <c r="BO15" s="392"/>
      <c r="BP15" s="392"/>
      <c r="BQ15" s="392"/>
      <c r="BR15" s="392"/>
      <c r="BS15" s="392"/>
      <c r="BT15" s="392"/>
      <c r="BU15" s="393"/>
      <c r="BV15" s="391">
        <v>2141360</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19.7</v>
      </c>
      <c r="AD16" s="513"/>
      <c r="AE16" s="513"/>
      <c r="AF16" s="513"/>
      <c r="AG16" s="514"/>
      <c r="AH16" s="512">
        <v>20.6</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5820935</v>
      </c>
      <c r="BO16" s="429"/>
      <c r="BP16" s="429"/>
      <c r="BQ16" s="429"/>
      <c r="BR16" s="429"/>
      <c r="BS16" s="429"/>
      <c r="BT16" s="429"/>
      <c r="BU16" s="430"/>
      <c r="BV16" s="428">
        <v>5840657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6284</v>
      </c>
      <c r="AD17" s="480"/>
      <c r="AE17" s="480"/>
      <c r="AF17" s="480"/>
      <c r="AG17" s="519"/>
      <c r="AH17" s="479">
        <v>6500</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2695502</v>
      </c>
      <c r="BO17" s="429"/>
      <c r="BP17" s="429"/>
      <c r="BQ17" s="429"/>
      <c r="BR17" s="429"/>
      <c r="BS17" s="429"/>
      <c r="BT17" s="429"/>
      <c r="BU17" s="430"/>
      <c r="BV17" s="428">
        <v>2691990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438.41</v>
      </c>
      <c r="M18" s="541"/>
      <c r="N18" s="541"/>
      <c r="O18" s="541"/>
      <c r="P18" s="541"/>
      <c r="Q18" s="541"/>
      <c r="R18" s="542"/>
      <c r="S18" s="542"/>
      <c r="T18" s="542"/>
      <c r="U18" s="542"/>
      <c r="V18" s="543"/>
      <c r="W18" s="446"/>
      <c r="X18" s="447"/>
      <c r="Y18" s="447"/>
      <c r="Z18" s="447"/>
      <c r="AA18" s="447"/>
      <c r="AB18" s="438"/>
      <c r="AC18" s="544">
        <v>64.599999999999994</v>
      </c>
      <c r="AD18" s="545"/>
      <c r="AE18" s="545"/>
      <c r="AF18" s="545"/>
      <c r="AG18" s="546"/>
      <c r="AH18" s="544">
        <v>63.4</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5313261</v>
      </c>
      <c r="BO18" s="429"/>
      <c r="BP18" s="429"/>
      <c r="BQ18" s="429"/>
      <c r="BR18" s="429"/>
      <c r="BS18" s="429"/>
      <c r="BT18" s="429"/>
      <c r="BU18" s="430"/>
      <c r="BV18" s="428">
        <v>5320220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46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7490695</v>
      </c>
      <c r="BO19" s="429"/>
      <c r="BP19" s="429"/>
      <c r="BQ19" s="429"/>
      <c r="BR19" s="429"/>
      <c r="BS19" s="429"/>
      <c r="BT19" s="429"/>
      <c r="BU19" s="430"/>
      <c r="BV19" s="428">
        <v>7338327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8626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9229595</v>
      </c>
      <c r="BO23" s="429"/>
      <c r="BP23" s="429"/>
      <c r="BQ23" s="429"/>
      <c r="BR23" s="429"/>
      <c r="BS23" s="429"/>
      <c r="BT23" s="429"/>
      <c r="BU23" s="430"/>
      <c r="BV23" s="428">
        <v>9212837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7480</v>
      </c>
      <c r="R24" s="480"/>
      <c r="S24" s="480"/>
      <c r="T24" s="480"/>
      <c r="U24" s="480"/>
      <c r="V24" s="519"/>
      <c r="W24" s="578"/>
      <c r="X24" s="566"/>
      <c r="Y24" s="567"/>
      <c r="Z24" s="478" t="s">
        <v>170</v>
      </c>
      <c r="AA24" s="458"/>
      <c r="AB24" s="458"/>
      <c r="AC24" s="458"/>
      <c r="AD24" s="458"/>
      <c r="AE24" s="458"/>
      <c r="AF24" s="458"/>
      <c r="AG24" s="459"/>
      <c r="AH24" s="479">
        <v>162</v>
      </c>
      <c r="AI24" s="480"/>
      <c r="AJ24" s="480"/>
      <c r="AK24" s="480"/>
      <c r="AL24" s="519"/>
      <c r="AM24" s="479">
        <v>487620</v>
      </c>
      <c r="AN24" s="480"/>
      <c r="AO24" s="480"/>
      <c r="AP24" s="480"/>
      <c r="AQ24" s="480"/>
      <c r="AR24" s="519"/>
      <c r="AS24" s="479">
        <v>3010</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8587600</v>
      </c>
      <c r="BO24" s="429"/>
      <c r="BP24" s="429"/>
      <c r="BQ24" s="429"/>
      <c r="BR24" s="429"/>
      <c r="BS24" s="429"/>
      <c r="BT24" s="429"/>
      <c r="BU24" s="430"/>
      <c r="BV24" s="428">
        <v>8432022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6532</v>
      </c>
      <c r="R25" s="480"/>
      <c r="S25" s="480"/>
      <c r="T25" s="480"/>
      <c r="U25" s="480"/>
      <c r="V25" s="519"/>
      <c r="W25" s="578"/>
      <c r="X25" s="566"/>
      <c r="Y25" s="567"/>
      <c r="Z25" s="478" t="s">
        <v>173</v>
      </c>
      <c r="AA25" s="458"/>
      <c r="AB25" s="458"/>
      <c r="AC25" s="458"/>
      <c r="AD25" s="458"/>
      <c r="AE25" s="458"/>
      <c r="AF25" s="458"/>
      <c r="AG25" s="459"/>
      <c r="AH25" s="479" t="s">
        <v>128</v>
      </c>
      <c r="AI25" s="480"/>
      <c r="AJ25" s="480"/>
      <c r="AK25" s="480"/>
      <c r="AL25" s="519"/>
      <c r="AM25" s="479" t="s">
        <v>128</v>
      </c>
      <c r="AN25" s="480"/>
      <c r="AO25" s="480"/>
      <c r="AP25" s="480"/>
      <c r="AQ25" s="480"/>
      <c r="AR25" s="519"/>
      <c r="AS25" s="479" t="s">
        <v>128</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683617</v>
      </c>
      <c r="BO25" s="392"/>
      <c r="BP25" s="392"/>
      <c r="BQ25" s="392"/>
      <c r="BR25" s="392"/>
      <c r="BS25" s="392"/>
      <c r="BT25" s="392"/>
      <c r="BU25" s="393"/>
      <c r="BV25" s="391">
        <v>755770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5658</v>
      </c>
      <c r="R26" s="480"/>
      <c r="S26" s="480"/>
      <c r="T26" s="480"/>
      <c r="U26" s="480"/>
      <c r="V26" s="519"/>
      <c r="W26" s="578"/>
      <c r="X26" s="566"/>
      <c r="Y26" s="567"/>
      <c r="Z26" s="478" t="s">
        <v>176</v>
      </c>
      <c r="AA26" s="588"/>
      <c r="AB26" s="588"/>
      <c r="AC26" s="588"/>
      <c r="AD26" s="588"/>
      <c r="AE26" s="588"/>
      <c r="AF26" s="588"/>
      <c r="AG26" s="589"/>
      <c r="AH26" s="479" t="s">
        <v>128</v>
      </c>
      <c r="AI26" s="480"/>
      <c r="AJ26" s="480"/>
      <c r="AK26" s="480"/>
      <c r="AL26" s="519"/>
      <c r="AM26" s="479" t="s">
        <v>128</v>
      </c>
      <c r="AN26" s="480"/>
      <c r="AO26" s="480"/>
      <c r="AP26" s="480"/>
      <c r="AQ26" s="480"/>
      <c r="AR26" s="519"/>
      <c r="AS26" s="479" t="s">
        <v>137</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3200</v>
      </c>
      <c r="R27" s="480"/>
      <c r="S27" s="480"/>
      <c r="T27" s="480"/>
      <c r="U27" s="480"/>
      <c r="V27" s="519"/>
      <c r="W27" s="578"/>
      <c r="X27" s="566"/>
      <c r="Y27" s="567"/>
      <c r="Z27" s="478" t="s">
        <v>179</v>
      </c>
      <c r="AA27" s="458"/>
      <c r="AB27" s="458"/>
      <c r="AC27" s="458"/>
      <c r="AD27" s="458"/>
      <c r="AE27" s="458"/>
      <c r="AF27" s="458"/>
      <c r="AG27" s="459"/>
      <c r="AH27" s="479">
        <v>6</v>
      </c>
      <c r="AI27" s="480"/>
      <c r="AJ27" s="480"/>
      <c r="AK27" s="480"/>
      <c r="AL27" s="519"/>
      <c r="AM27" s="479">
        <v>17076</v>
      </c>
      <c r="AN27" s="480"/>
      <c r="AO27" s="480"/>
      <c r="AP27" s="480"/>
      <c r="AQ27" s="480"/>
      <c r="AR27" s="519"/>
      <c r="AS27" s="479">
        <v>2846</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t="s">
        <v>128</v>
      </c>
      <c r="BO27" s="602"/>
      <c r="BP27" s="602"/>
      <c r="BQ27" s="602"/>
      <c r="BR27" s="602"/>
      <c r="BS27" s="602"/>
      <c r="BT27" s="602"/>
      <c r="BU27" s="603"/>
      <c r="BV27" s="601" t="s">
        <v>128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2600</v>
      </c>
      <c r="R28" s="480"/>
      <c r="S28" s="480"/>
      <c r="T28" s="480"/>
      <c r="U28" s="480"/>
      <c r="V28" s="519"/>
      <c r="W28" s="578"/>
      <c r="X28" s="566"/>
      <c r="Y28" s="567"/>
      <c r="Z28" s="478" t="s">
        <v>182</v>
      </c>
      <c r="AA28" s="458"/>
      <c r="AB28" s="458"/>
      <c r="AC28" s="458"/>
      <c r="AD28" s="458"/>
      <c r="AE28" s="458"/>
      <c r="AF28" s="458"/>
      <c r="AG28" s="459"/>
      <c r="AH28" s="479">
        <v>1</v>
      </c>
      <c r="AI28" s="480"/>
      <c r="AJ28" s="480"/>
      <c r="AK28" s="480"/>
      <c r="AL28" s="519"/>
      <c r="AM28" s="479" t="s">
        <v>183</v>
      </c>
      <c r="AN28" s="480"/>
      <c r="AO28" s="480"/>
      <c r="AP28" s="480"/>
      <c r="AQ28" s="480"/>
      <c r="AR28" s="519"/>
      <c r="AS28" s="479" t="s">
        <v>184</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1462890</v>
      </c>
      <c r="BO28" s="392"/>
      <c r="BP28" s="392"/>
      <c r="BQ28" s="392"/>
      <c r="BR28" s="392"/>
      <c r="BS28" s="392"/>
      <c r="BT28" s="392"/>
      <c r="BU28" s="393"/>
      <c r="BV28" s="391">
        <v>1455806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12</v>
      </c>
      <c r="M29" s="480"/>
      <c r="N29" s="480"/>
      <c r="O29" s="480"/>
      <c r="P29" s="519"/>
      <c r="Q29" s="479">
        <v>2370</v>
      </c>
      <c r="R29" s="480"/>
      <c r="S29" s="480"/>
      <c r="T29" s="480"/>
      <c r="U29" s="480"/>
      <c r="V29" s="519"/>
      <c r="W29" s="579"/>
      <c r="X29" s="580"/>
      <c r="Y29" s="581"/>
      <c r="Z29" s="478" t="s">
        <v>187</v>
      </c>
      <c r="AA29" s="458"/>
      <c r="AB29" s="458"/>
      <c r="AC29" s="458"/>
      <c r="AD29" s="458"/>
      <c r="AE29" s="458"/>
      <c r="AF29" s="458"/>
      <c r="AG29" s="459"/>
      <c r="AH29" s="479">
        <v>169</v>
      </c>
      <c r="AI29" s="480"/>
      <c r="AJ29" s="480"/>
      <c r="AK29" s="480"/>
      <c r="AL29" s="519"/>
      <c r="AM29" s="479">
        <v>507583</v>
      </c>
      <c r="AN29" s="480"/>
      <c r="AO29" s="480"/>
      <c r="AP29" s="480"/>
      <c r="AQ29" s="480"/>
      <c r="AR29" s="519"/>
      <c r="AS29" s="479">
        <v>3003</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445924</v>
      </c>
      <c r="BO29" s="429"/>
      <c r="BP29" s="429"/>
      <c r="BQ29" s="429"/>
      <c r="BR29" s="429"/>
      <c r="BS29" s="429"/>
      <c r="BT29" s="429"/>
      <c r="BU29" s="430"/>
      <c r="BV29" s="428">
        <v>338784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96.4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3176359</v>
      </c>
      <c r="BO30" s="602"/>
      <c r="BP30" s="602"/>
      <c r="BQ30" s="602"/>
      <c r="BR30" s="602"/>
      <c r="BS30" s="602"/>
      <c r="BT30" s="602"/>
      <c r="BU30" s="603"/>
      <c r="BV30" s="601">
        <v>3146621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196</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196</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公共下水道特別会計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美幌・津別広域事務組合</v>
      </c>
      <c r="BZ34" s="615"/>
      <c r="CA34" s="615"/>
      <c r="CB34" s="615"/>
      <c r="CC34" s="615"/>
      <c r="CD34" s="615"/>
      <c r="CE34" s="615"/>
      <c r="CF34" s="615"/>
      <c r="CG34" s="615"/>
      <c r="CH34" s="615"/>
      <c r="CI34" s="615"/>
      <c r="CJ34" s="615"/>
      <c r="CK34" s="615"/>
      <c r="CL34" s="615"/>
      <c r="CM34" s="615"/>
      <c r="CN34" s="213"/>
      <c r="CO34" s="614">
        <f>IF(CQ34="","",MAX(C34:D43,U34:V43,AM34:AN43,BE34:BF43,BW34:BX43)+1)</f>
        <v>11</v>
      </c>
      <c r="CP34" s="614"/>
      <c r="CQ34" s="615" t="str">
        <f>IF('各会計、関係団体の財政状況及び健全化判断比率'!BS7="","",'各会計、関係団体の財政状況及び健全化判断比率'!BS7)</f>
        <v>美幌みどりの村振興公社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IF('各会計、関係団体の財政状況及び健全化判断比率'!B32="","",'各会計、関係団体の財政状況及び健全化判断比率'!B32)</f>
        <v>病院事業会計</v>
      </c>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個別排水処理特別会計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網走地方教育研修センター組合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t="str">
        <f t="shared" si="2"/>
        <v/>
      </c>
      <c r="BX36" s="614"/>
      <c r="BY36" s="615" t="str">
        <f>IF('各会計、関係団体の財政状況及び健全化判断比率'!B70="","",'各会計、関係団体の財政状況及び健全化判断比率'!B70)</f>
        <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I1eaquZMq/Y1nLFyUbg7r8V6NLWHt+lqQfSejUIOoN7hrbuW9JqZBcXZCDcovkn9YlwIU6Zb12SfbDJjUm0Qg==" saltValue="8ksl9oBlXDRZAB9oiAwL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2244640</v>
      </c>
      <c r="S5" s="631"/>
      <c r="T5" s="631"/>
      <c r="U5" s="631"/>
      <c r="V5" s="631"/>
      <c r="W5" s="631"/>
      <c r="X5" s="631"/>
      <c r="Y5" s="632"/>
      <c r="Z5" s="633">
        <v>20.8</v>
      </c>
      <c r="AA5" s="633"/>
      <c r="AB5" s="633"/>
      <c r="AC5" s="633"/>
      <c r="AD5" s="634">
        <v>2124577</v>
      </c>
      <c r="AE5" s="634"/>
      <c r="AF5" s="634"/>
      <c r="AG5" s="634"/>
      <c r="AH5" s="634"/>
      <c r="AI5" s="634"/>
      <c r="AJ5" s="634"/>
      <c r="AK5" s="634"/>
      <c r="AL5" s="635">
        <v>33</v>
      </c>
      <c r="AM5" s="636"/>
      <c r="AN5" s="636"/>
      <c r="AO5" s="637"/>
      <c r="AP5" s="627" t="s">
        <v>228</v>
      </c>
      <c r="AQ5" s="628"/>
      <c r="AR5" s="628"/>
      <c r="AS5" s="628"/>
      <c r="AT5" s="628"/>
      <c r="AU5" s="628"/>
      <c r="AV5" s="628"/>
      <c r="AW5" s="628"/>
      <c r="AX5" s="628"/>
      <c r="AY5" s="628"/>
      <c r="AZ5" s="628"/>
      <c r="BA5" s="628"/>
      <c r="BB5" s="628"/>
      <c r="BC5" s="628"/>
      <c r="BD5" s="628"/>
      <c r="BE5" s="628"/>
      <c r="BF5" s="629"/>
      <c r="BG5" s="641">
        <v>2124577</v>
      </c>
      <c r="BH5" s="642"/>
      <c r="BI5" s="642"/>
      <c r="BJ5" s="642"/>
      <c r="BK5" s="642"/>
      <c r="BL5" s="642"/>
      <c r="BM5" s="642"/>
      <c r="BN5" s="643"/>
      <c r="BO5" s="644">
        <v>94.7</v>
      </c>
      <c r="BP5" s="644"/>
      <c r="BQ5" s="644"/>
      <c r="BR5" s="644"/>
      <c r="BS5" s="645">
        <v>26782</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147129</v>
      </c>
      <c r="S6" s="642"/>
      <c r="T6" s="642"/>
      <c r="U6" s="642"/>
      <c r="V6" s="642"/>
      <c r="W6" s="642"/>
      <c r="X6" s="642"/>
      <c r="Y6" s="643"/>
      <c r="Z6" s="644">
        <v>1.4</v>
      </c>
      <c r="AA6" s="644"/>
      <c r="AB6" s="644"/>
      <c r="AC6" s="644"/>
      <c r="AD6" s="645">
        <v>147129</v>
      </c>
      <c r="AE6" s="645"/>
      <c r="AF6" s="645"/>
      <c r="AG6" s="645"/>
      <c r="AH6" s="645"/>
      <c r="AI6" s="645"/>
      <c r="AJ6" s="645"/>
      <c r="AK6" s="645"/>
      <c r="AL6" s="646">
        <v>2.2999999999999998</v>
      </c>
      <c r="AM6" s="647"/>
      <c r="AN6" s="647"/>
      <c r="AO6" s="648"/>
      <c r="AP6" s="638" t="s">
        <v>233</v>
      </c>
      <c r="AQ6" s="639"/>
      <c r="AR6" s="639"/>
      <c r="AS6" s="639"/>
      <c r="AT6" s="639"/>
      <c r="AU6" s="639"/>
      <c r="AV6" s="639"/>
      <c r="AW6" s="639"/>
      <c r="AX6" s="639"/>
      <c r="AY6" s="639"/>
      <c r="AZ6" s="639"/>
      <c r="BA6" s="639"/>
      <c r="BB6" s="639"/>
      <c r="BC6" s="639"/>
      <c r="BD6" s="639"/>
      <c r="BE6" s="639"/>
      <c r="BF6" s="640"/>
      <c r="BG6" s="641">
        <v>2124577</v>
      </c>
      <c r="BH6" s="642"/>
      <c r="BI6" s="642"/>
      <c r="BJ6" s="642"/>
      <c r="BK6" s="642"/>
      <c r="BL6" s="642"/>
      <c r="BM6" s="642"/>
      <c r="BN6" s="643"/>
      <c r="BO6" s="644">
        <v>94.7</v>
      </c>
      <c r="BP6" s="644"/>
      <c r="BQ6" s="644"/>
      <c r="BR6" s="644"/>
      <c r="BS6" s="645">
        <v>26782</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112474</v>
      </c>
      <c r="CS6" s="642"/>
      <c r="CT6" s="642"/>
      <c r="CU6" s="642"/>
      <c r="CV6" s="642"/>
      <c r="CW6" s="642"/>
      <c r="CX6" s="642"/>
      <c r="CY6" s="643"/>
      <c r="CZ6" s="635">
        <v>1</v>
      </c>
      <c r="DA6" s="636"/>
      <c r="DB6" s="636"/>
      <c r="DC6" s="655"/>
      <c r="DD6" s="650" t="s">
        <v>235</v>
      </c>
      <c r="DE6" s="642"/>
      <c r="DF6" s="642"/>
      <c r="DG6" s="642"/>
      <c r="DH6" s="642"/>
      <c r="DI6" s="642"/>
      <c r="DJ6" s="642"/>
      <c r="DK6" s="642"/>
      <c r="DL6" s="642"/>
      <c r="DM6" s="642"/>
      <c r="DN6" s="642"/>
      <c r="DO6" s="642"/>
      <c r="DP6" s="643"/>
      <c r="DQ6" s="650">
        <v>112474</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3279</v>
      </c>
      <c r="S7" s="642"/>
      <c r="T7" s="642"/>
      <c r="U7" s="642"/>
      <c r="V7" s="642"/>
      <c r="W7" s="642"/>
      <c r="X7" s="642"/>
      <c r="Y7" s="643"/>
      <c r="Z7" s="644">
        <v>0</v>
      </c>
      <c r="AA7" s="644"/>
      <c r="AB7" s="644"/>
      <c r="AC7" s="644"/>
      <c r="AD7" s="645">
        <v>3279</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1014952</v>
      </c>
      <c r="BH7" s="642"/>
      <c r="BI7" s="642"/>
      <c r="BJ7" s="642"/>
      <c r="BK7" s="642"/>
      <c r="BL7" s="642"/>
      <c r="BM7" s="642"/>
      <c r="BN7" s="643"/>
      <c r="BO7" s="644">
        <v>45.2</v>
      </c>
      <c r="BP7" s="644"/>
      <c r="BQ7" s="644"/>
      <c r="BR7" s="644"/>
      <c r="BS7" s="645">
        <v>26782</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1453918</v>
      </c>
      <c r="CS7" s="642"/>
      <c r="CT7" s="642"/>
      <c r="CU7" s="642"/>
      <c r="CV7" s="642"/>
      <c r="CW7" s="642"/>
      <c r="CX7" s="642"/>
      <c r="CY7" s="643"/>
      <c r="CZ7" s="644">
        <v>13.6</v>
      </c>
      <c r="DA7" s="644"/>
      <c r="DB7" s="644"/>
      <c r="DC7" s="644"/>
      <c r="DD7" s="650">
        <v>149679</v>
      </c>
      <c r="DE7" s="642"/>
      <c r="DF7" s="642"/>
      <c r="DG7" s="642"/>
      <c r="DH7" s="642"/>
      <c r="DI7" s="642"/>
      <c r="DJ7" s="642"/>
      <c r="DK7" s="642"/>
      <c r="DL7" s="642"/>
      <c r="DM7" s="642"/>
      <c r="DN7" s="642"/>
      <c r="DO7" s="642"/>
      <c r="DP7" s="643"/>
      <c r="DQ7" s="650">
        <v>1249058</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4416</v>
      </c>
      <c r="S8" s="642"/>
      <c r="T8" s="642"/>
      <c r="U8" s="642"/>
      <c r="V8" s="642"/>
      <c r="W8" s="642"/>
      <c r="X8" s="642"/>
      <c r="Y8" s="643"/>
      <c r="Z8" s="644">
        <v>0</v>
      </c>
      <c r="AA8" s="644"/>
      <c r="AB8" s="644"/>
      <c r="AC8" s="644"/>
      <c r="AD8" s="645">
        <v>4416</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33492</v>
      </c>
      <c r="BH8" s="642"/>
      <c r="BI8" s="642"/>
      <c r="BJ8" s="642"/>
      <c r="BK8" s="642"/>
      <c r="BL8" s="642"/>
      <c r="BM8" s="642"/>
      <c r="BN8" s="643"/>
      <c r="BO8" s="644">
        <v>1.5</v>
      </c>
      <c r="BP8" s="644"/>
      <c r="BQ8" s="644"/>
      <c r="BR8" s="644"/>
      <c r="BS8" s="650" t="s">
        <v>235</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2500095</v>
      </c>
      <c r="CS8" s="642"/>
      <c r="CT8" s="642"/>
      <c r="CU8" s="642"/>
      <c r="CV8" s="642"/>
      <c r="CW8" s="642"/>
      <c r="CX8" s="642"/>
      <c r="CY8" s="643"/>
      <c r="CZ8" s="644">
        <v>23.3</v>
      </c>
      <c r="DA8" s="644"/>
      <c r="DB8" s="644"/>
      <c r="DC8" s="644"/>
      <c r="DD8" s="650">
        <v>111623</v>
      </c>
      <c r="DE8" s="642"/>
      <c r="DF8" s="642"/>
      <c r="DG8" s="642"/>
      <c r="DH8" s="642"/>
      <c r="DI8" s="642"/>
      <c r="DJ8" s="642"/>
      <c r="DK8" s="642"/>
      <c r="DL8" s="642"/>
      <c r="DM8" s="642"/>
      <c r="DN8" s="642"/>
      <c r="DO8" s="642"/>
      <c r="DP8" s="643"/>
      <c r="DQ8" s="650">
        <v>1374264</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3811</v>
      </c>
      <c r="S9" s="642"/>
      <c r="T9" s="642"/>
      <c r="U9" s="642"/>
      <c r="V9" s="642"/>
      <c r="W9" s="642"/>
      <c r="X9" s="642"/>
      <c r="Y9" s="643"/>
      <c r="Z9" s="644">
        <v>0</v>
      </c>
      <c r="AA9" s="644"/>
      <c r="AB9" s="644"/>
      <c r="AC9" s="644"/>
      <c r="AD9" s="645">
        <v>3811</v>
      </c>
      <c r="AE9" s="645"/>
      <c r="AF9" s="645"/>
      <c r="AG9" s="645"/>
      <c r="AH9" s="645"/>
      <c r="AI9" s="645"/>
      <c r="AJ9" s="645"/>
      <c r="AK9" s="645"/>
      <c r="AL9" s="646">
        <v>0.1</v>
      </c>
      <c r="AM9" s="647"/>
      <c r="AN9" s="647"/>
      <c r="AO9" s="648"/>
      <c r="AP9" s="638" t="s">
        <v>243</v>
      </c>
      <c r="AQ9" s="639"/>
      <c r="AR9" s="639"/>
      <c r="AS9" s="639"/>
      <c r="AT9" s="639"/>
      <c r="AU9" s="639"/>
      <c r="AV9" s="639"/>
      <c r="AW9" s="639"/>
      <c r="AX9" s="639"/>
      <c r="AY9" s="639"/>
      <c r="AZ9" s="639"/>
      <c r="BA9" s="639"/>
      <c r="BB9" s="639"/>
      <c r="BC9" s="639"/>
      <c r="BD9" s="639"/>
      <c r="BE9" s="639"/>
      <c r="BF9" s="640"/>
      <c r="BG9" s="641">
        <v>836125</v>
      </c>
      <c r="BH9" s="642"/>
      <c r="BI9" s="642"/>
      <c r="BJ9" s="642"/>
      <c r="BK9" s="642"/>
      <c r="BL9" s="642"/>
      <c r="BM9" s="642"/>
      <c r="BN9" s="643"/>
      <c r="BO9" s="644">
        <v>37.200000000000003</v>
      </c>
      <c r="BP9" s="644"/>
      <c r="BQ9" s="644"/>
      <c r="BR9" s="644"/>
      <c r="BS9" s="650" t="s">
        <v>235</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995794</v>
      </c>
      <c r="CS9" s="642"/>
      <c r="CT9" s="642"/>
      <c r="CU9" s="642"/>
      <c r="CV9" s="642"/>
      <c r="CW9" s="642"/>
      <c r="CX9" s="642"/>
      <c r="CY9" s="643"/>
      <c r="CZ9" s="644">
        <v>9.3000000000000007</v>
      </c>
      <c r="DA9" s="644"/>
      <c r="DB9" s="644"/>
      <c r="DC9" s="644"/>
      <c r="DD9" s="650">
        <v>43708</v>
      </c>
      <c r="DE9" s="642"/>
      <c r="DF9" s="642"/>
      <c r="DG9" s="642"/>
      <c r="DH9" s="642"/>
      <c r="DI9" s="642"/>
      <c r="DJ9" s="642"/>
      <c r="DK9" s="642"/>
      <c r="DL9" s="642"/>
      <c r="DM9" s="642"/>
      <c r="DN9" s="642"/>
      <c r="DO9" s="642"/>
      <c r="DP9" s="643"/>
      <c r="DQ9" s="650">
        <v>870784</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235</v>
      </c>
      <c r="AA10" s="644"/>
      <c r="AB10" s="644"/>
      <c r="AC10" s="644"/>
      <c r="AD10" s="645" t="s">
        <v>235</v>
      </c>
      <c r="AE10" s="645"/>
      <c r="AF10" s="645"/>
      <c r="AG10" s="645"/>
      <c r="AH10" s="645"/>
      <c r="AI10" s="645"/>
      <c r="AJ10" s="645"/>
      <c r="AK10" s="645"/>
      <c r="AL10" s="646" t="s">
        <v>235</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63465</v>
      </c>
      <c r="BH10" s="642"/>
      <c r="BI10" s="642"/>
      <c r="BJ10" s="642"/>
      <c r="BK10" s="642"/>
      <c r="BL10" s="642"/>
      <c r="BM10" s="642"/>
      <c r="BN10" s="643"/>
      <c r="BO10" s="644">
        <v>2.8</v>
      </c>
      <c r="BP10" s="644"/>
      <c r="BQ10" s="644"/>
      <c r="BR10" s="644"/>
      <c r="BS10" s="650">
        <v>10572</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33056</v>
      </c>
      <c r="CS10" s="642"/>
      <c r="CT10" s="642"/>
      <c r="CU10" s="642"/>
      <c r="CV10" s="642"/>
      <c r="CW10" s="642"/>
      <c r="CX10" s="642"/>
      <c r="CY10" s="643"/>
      <c r="CZ10" s="644">
        <v>0.3</v>
      </c>
      <c r="DA10" s="644"/>
      <c r="DB10" s="644"/>
      <c r="DC10" s="644"/>
      <c r="DD10" s="650" t="s">
        <v>235</v>
      </c>
      <c r="DE10" s="642"/>
      <c r="DF10" s="642"/>
      <c r="DG10" s="642"/>
      <c r="DH10" s="642"/>
      <c r="DI10" s="642"/>
      <c r="DJ10" s="642"/>
      <c r="DK10" s="642"/>
      <c r="DL10" s="642"/>
      <c r="DM10" s="642"/>
      <c r="DN10" s="642"/>
      <c r="DO10" s="642"/>
      <c r="DP10" s="643"/>
      <c r="DQ10" s="650">
        <v>18037</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235</v>
      </c>
      <c r="S11" s="642"/>
      <c r="T11" s="642"/>
      <c r="U11" s="642"/>
      <c r="V11" s="642"/>
      <c r="W11" s="642"/>
      <c r="X11" s="642"/>
      <c r="Y11" s="643"/>
      <c r="Z11" s="644" t="s">
        <v>235</v>
      </c>
      <c r="AA11" s="644"/>
      <c r="AB11" s="644"/>
      <c r="AC11" s="644"/>
      <c r="AD11" s="645" t="s">
        <v>128</v>
      </c>
      <c r="AE11" s="645"/>
      <c r="AF11" s="645"/>
      <c r="AG11" s="645"/>
      <c r="AH11" s="645"/>
      <c r="AI11" s="645"/>
      <c r="AJ11" s="645"/>
      <c r="AK11" s="645"/>
      <c r="AL11" s="646" t="s">
        <v>128</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81870</v>
      </c>
      <c r="BH11" s="642"/>
      <c r="BI11" s="642"/>
      <c r="BJ11" s="642"/>
      <c r="BK11" s="642"/>
      <c r="BL11" s="642"/>
      <c r="BM11" s="642"/>
      <c r="BN11" s="643"/>
      <c r="BO11" s="644">
        <v>3.6</v>
      </c>
      <c r="BP11" s="644"/>
      <c r="BQ11" s="644"/>
      <c r="BR11" s="644"/>
      <c r="BS11" s="650">
        <v>16210</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682767</v>
      </c>
      <c r="CS11" s="642"/>
      <c r="CT11" s="642"/>
      <c r="CU11" s="642"/>
      <c r="CV11" s="642"/>
      <c r="CW11" s="642"/>
      <c r="CX11" s="642"/>
      <c r="CY11" s="643"/>
      <c r="CZ11" s="644">
        <v>6.4</v>
      </c>
      <c r="DA11" s="644"/>
      <c r="DB11" s="644"/>
      <c r="DC11" s="644"/>
      <c r="DD11" s="650">
        <v>400185</v>
      </c>
      <c r="DE11" s="642"/>
      <c r="DF11" s="642"/>
      <c r="DG11" s="642"/>
      <c r="DH11" s="642"/>
      <c r="DI11" s="642"/>
      <c r="DJ11" s="642"/>
      <c r="DK11" s="642"/>
      <c r="DL11" s="642"/>
      <c r="DM11" s="642"/>
      <c r="DN11" s="642"/>
      <c r="DO11" s="642"/>
      <c r="DP11" s="643"/>
      <c r="DQ11" s="650">
        <v>296983</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403122</v>
      </c>
      <c r="S12" s="642"/>
      <c r="T12" s="642"/>
      <c r="U12" s="642"/>
      <c r="V12" s="642"/>
      <c r="W12" s="642"/>
      <c r="X12" s="642"/>
      <c r="Y12" s="643"/>
      <c r="Z12" s="644">
        <v>3.7</v>
      </c>
      <c r="AA12" s="644"/>
      <c r="AB12" s="644"/>
      <c r="AC12" s="644"/>
      <c r="AD12" s="645">
        <v>403122</v>
      </c>
      <c r="AE12" s="645"/>
      <c r="AF12" s="645"/>
      <c r="AG12" s="645"/>
      <c r="AH12" s="645"/>
      <c r="AI12" s="645"/>
      <c r="AJ12" s="645"/>
      <c r="AK12" s="645"/>
      <c r="AL12" s="646">
        <v>6.3</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880099</v>
      </c>
      <c r="BH12" s="642"/>
      <c r="BI12" s="642"/>
      <c r="BJ12" s="642"/>
      <c r="BK12" s="642"/>
      <c r="BL12" s="642"/>
      <c r="BM12" s="642"/>
      <c r="BN12" s="643"/>
      <c r="BO12" s="644">
        <v>39.200000000000003</v>
      </c>
      <c r="BP12" s="644"/>
      <c r="BQ12" s="644"/>
      <c r="BR12" s="644"/>
      <c r="BS12" s="650" t="s">
        <v>128</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499321</v>
      </c>
      <c r="CS12" s="642"/>
      <c r="CT12" s="642"/>
      <c r="CU12" s="642"/>
      <c r="CV12" s="642"/>
      <c r="CW12" s="642"/>
      <c r="CX12" s="642"/>
      <c r="CY12" s="643"/>
      <c r="CZ12" s="644">
        <v>4.7</v>
      </c>
      <c r="DA12" s="644"/>
      <c r="DB12" s="644"/>
      <c r="DC12" s="644"/>
      <c r="DD12" s="650">
        <v>30495</v>
      </c>
      <c r="DE12" s="642"/>
      <c r="DF12" s="642"/>
      <c r="DG12" s="642"/>
      <c r="DH12" s="642"/>
      <c r="DI12" s="642"/>
      <c r="DJ12" s="642"/>
      <c r="DK12" s="642"/>
      <c r="DL12" s="642"/>
      <c r="DM12" s="642"/>
      <c r="DN12" s="642"/>
      <c r="DO12" s="642"/>
      <c r="DP12" s="643"/>
      <c r="DQ12" s="650">
        <v>157239</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t="s">
        <v>235</v>
      </c>
      <c r="S13" s="642"/>
      <c r="T13" s="642"/>
      <c r="U13" s="642"/>
      <c r="V13" s="642"/>
      <c r="W13" s="642"/>
      <c r="X13" s="642"/>
      <c r="Y13" s="643"/>
      <c r="Z13" s="644" t="s">
        <v>128</v>
      </c>
      <c r="AA13" s="644"/>
      <c r="AB13" s="644"/>
      <c r="AC13" s="644"/>
      <c r="AD13" s="645" t="s">
        <v>128</v>
      </c>
      <c r="AE13" s="645"/>
      <c r="AF13" s="645"/>
      <c r="AG13" s="645"/>
      <c r="AH13" s="645"/>
      <c r="AI13" s="645"/>
      <c r="AJ13" s="645"/>
      <c r="AK13" s="645"/>
      <c r="AL13" s="646" t="s">
        <v>235</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871089</v>
      </c>
      <c r="BH13" s="642"/>
      <c r="BI13" s="642"/>
      <c r="BJ13" s="642"/>
      <c r="BK13" s="642"/>
      <c r="BL13" s="642"/>
      <c r="BM13" s="642"/>
      <c r="BN13" s="643"/>
      <c r="BO13" s="644">
        <v>38.799999999999997</v>
      </c>
      <c r="BP13" s="644"/>
      <c r="BQ13" s="644"/>
      <c r="BR13" s="644"/>
      <c r="BS13" s="650" t="s">
        <v>128</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1151830</v>
      </c>
      <c r="CS13" s="642"/>
      <c r="CT13" s="642"/>
      <c r="CU13" s="642"/>
      <c r="CV13" s="642"/>
      <c r="CW13" s="642"/>
      <c r="CX13" s="642"/>
      <c r="CY13" s="643"/>
      <c r="CZ13" s="644">
        <v>10.7</v>
      </c>
      <c r="DA13" s="644"/>
      <c r="DB13" s="644"/>
      <c r="DC13" s="644"/>
      <c r="DD13" s="650">
        <v>363917</v>
      </c>
      <c r="DE13" s="642"/>
      <c r="DF13" s="642"/>
      <c r="DG13" s="642"/>
      <c r="DH13" s="642"/>
      <c r="DI13" s="642"/>
      <c r="DJ13" s="642"/>
      <c r="DK13" s="642"/>
      <c r="DL13" s="642"/>
      <c r="DM13" s="642"/>
      <c r="DN13" s="642"/>
      <c r="DO13" s="642"/>
      <c r="DP13" s="643"/>
      <c r="DQ13" s="650">
        <v>771584</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235</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128</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61053</v>
      </c>
      <c r="BH14" s="642"/>
      <c r="BI14" s="642"/>
      <c r="BJ14" s="642"/>
      <c r="BK14" s="642"/>
      <c r="BL14" s="642"/>
      <c r="BM14" s="642"/>
      <c r="BN14" s="643"/>
      <c r="BO14" s="644">
        <v>2.7</v>
      </c>
      <c r="BP14" s="644"/>
      <c r="BQ14" s="644"/>
      <c r="BR14" s="644"/>
      <c r="BS14" s="650" t="s">
        <v>128</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478123</v>
      </c>
      <c r="CS14" s="642"/>
      <c r="CT14" s="642"/>
      <c r="CU14" s="642"/>
      <c r="CV14" s="642"/>
      <c r="CW14" s="642"/>
      <c r="CX14" s="642"/>
      <c r="CY14" s="643"/>
      <c r="CZ14" s="644">
        <v>4.5</v>
      </c>
      <c r="DA14" s="644"/>
      <c r="DB14" s="644"/>
      <c r="DC14" s="644"/>
      <c r="DD14" s="650" t="s">
        <v>128</v>
      </c>
      <c r="DE14" s="642"/>
      <c r="DF14" s="642"/>
      <c r="DG14" s="642"/>
      <c r="DH14" s="642"/>
      <c r="DI14" s="642"/>
      <c r="DJ14" s="642"/>
      <c r="DK14" s="642"/>
      <c r="DL14" s="642"/>
      <c r="DM14" s="642"/>
      <c r="DN14" s="642"/>
      <c r="DO14" s="642"/>
      <c r="DP14" s="643"/>
      <c r="DQ14" s="650">
        <v>478123</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32684</v>
      </c>
      <c r="S15" s="642"/>
      <c r="T15" s="642"/>
      <c r="U15" s="642"/>
      <c r="V15" s="642"/>
      <c r="W15" s="642"/>
      <c r="X15" s="642"/>
      <c r="Y15" s="643"/>
      <c r="Z15" s="644">
        <v>0.3</v>
      </c>
      <c r="AA15" s="644"/>
      <c r="AB15" s="644"/>
      <c r="AC15" s="644"/>
      <c r="AD15" s="645">
        <v>32684</v>
      </c>
      <c r="AE15" s="645"/>
      <c r="AF15" s="645"/>
      <c r="AG15" s="645"/>
      <c r="AH15" s="645"/>
      <c r="AI15" s="645"/>
      <c r="AJ15" s="645"/>
      <c r="AK15" s="645"/>
      <c r="AL15" s="646">
        <v>0.5</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168473</v>
      </c>
      <c r="BH15" s="642"/>
      <c r="BI15" s="642"/>
      <c r="BJ15" s="642"/>
      <c r="BK15" s="642"/>
      <c r="BL15" s="642"/>
      <c r="BM15" s="642"/>
      <c r="BN15" s="643"/>
      <c r="BO15" s="644">
        <v>7.5</v>
      </c>
      <c r="BP15" s="644"/>
      <c r="BQ15" s="644"/>
      <c r="BR15" s="644"/>
      <c r="BS15" s="650" t="s">
        <v>128</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1745469</v>
      </c>
      <c r="CS15" s="642"/>
      <c r="CT15" s="642"/>
      <c r="CU15" s="642"/>
      <c r="CV15" s="642"/>
      <c r="CW15" s="642"/>
      <c r="CX15" s="642"/>
      <c r="CY15" s="643"/>
      <c r="CZ15" s="644">
        <v>16.3</v>
      </c>
      <c r="DA15" s="644"/>
      <c r="DB15" s="644"/>
      <c r="DC15" s="644"/>
      <c r="DD15" s="650">
        <v>599216</v>
      </c>
      <c r="DE15" s="642"/>
      <c r="DF15" s="642"/>
      <c r="DG15" s="642"/>
      <c r="DH15" s="642"/>
      <c r="DI15" s="642"/>
      <c r="DJ15" s="642"/>
      <c r="DK15" s="642"/>
      <c r="DL15" s="642"/>
      <c r="DM15" s="642"/>
      <c r="DN15" s="642"/>
      <c r="DO15" s="642"/>
      <c r="DP15" s="643"/>
      <c r="DQ15" s="650">
        <v>1090340</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235</v>
      </c>
      <c r="AE16" s="645"/>
      <c r="AF16" s="645"/>
      <c r="AG16" s="645"/>
      <c r="AH16" s="645"/>
      <c r="AI16" s="645"/>
      <c r="AJ16" s="645"/>
      <c r="AK16" s="645"/>
      <c r="AL16" s="646" t="s">
        <v>235</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235</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t="s">
        <v>128</v>
      </c>
      <c r="CS16" s="642"/>
      <c r="CT16" s="642"/>
      <c r="CU16" s="642"/>
      <c r="CV16" s="642"/>
      <c r="CW16" s="642"/>
      <c r="CX16" s="642"/>
      <c r="CY16" s="643"/>
      <c r="CZ16" s="644" t="s">
        <v>128</v>
      </c>
      <c r="DA16" s="644"/>
      <c r="DB16" s="644"/>
      <c r="DC16" s="644"/>
      <c r="DD16" s="650" t="s">
        <v>128</v>
      </c>
      <c r="DE16" s="642"/>
      <c r="DF16" s="642"/>
      <c r="DG16" s="642"/>
      <c r="DH16" s="642"/>
      <c r="DI16" s="642"/>
      <c r="DJ16" s="642"/>
      <c r="DK16" s="642"/>
      <c r="DL16" s="642"/>
      <c r="DM16" s="642"/>
      <c r="DN16" s="642"/>
      <c r="DO16" s="642"/>
      <c r="DP16" s="643"/>
      <c r="DQ16" s="650" t="s">
        <v>128</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6726</v>
      </c>
      <c r="S17" s="642"/>
      <c r="T17" s="642"/>
      <c r="U17" s="642"/>
      <c r="V17" s="642"/>
      <c r="W17" s="642"/>
      <c r="X17" s="642"/>
      <c r="Y17" s="643"/>
      <c r="Z17" s="644">
        <v>0.1</v>
      </c>
      <c r="AA17" s="644"/>
      <c r="AB17" s="644"/>
      <c r="AC17" s="644"/>
      <c r="AD17" s="645">
        <v>6726</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235</v>
      </c>
      <c r="BH17" s="642"/>
      <c r="BI17" s="642"/>
      <c r="BJ17" s="642"/>
      <c r="BK17" s="642"/>
      <c r="BL17" s="642"/>
      <c r="BM17" s="642"/>
      <c r="BN17" s="643"/>
      <c r="BO17" s="644" t="s">
        <v>128</v>
      </c>
      <c r="BP17" s="644"/>
      <c r="BQ17" s="644"/>
      <c r="BR17" s="644"/>
      <c r="BS17" s="650" t="s">
        <v>235</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1074005</v>
      </c>
      <c r="CS17" s="642"/>
      <c r="CT17" s="642"/>
      <c r="CU17" s="642"/>
      <c r="CV17" s="642"/>
      <c r="CW17" s="642"/>
      <c r="CX17" s="642"/>
      <c r="CY17" s="643"/>
      <c r="CZ17" s="644">
        <v>10</v>
      </c>
      <c r="DA17" s="644"/>
      <c r="DB17" s="644"/>
      <c r="DC17" s="644"/>
      <c r="DD17" s="650" t="s">
        <v>128</v>
      </c>
      <c r="DE17" s="642"/>
      <c r="DF17" s="642"/>
      <c r="DG17" s="642"/>
      <c r="DH17" s="642"/>
      <c r="DI17" s="642"/>
      <c r="DJ17" s="642"/>
      <c r="DK17" s="642"/>
      <c r="DL17" s="642"/>
      <c r="DM17" s="642"/>
      <c r="DN17" s="642"/>
      <c r="DO17" s="642"/>
      <c r="DP17" s="643"/>
      <c r="DQ17" s="650">
        <v>999627</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4037278</v>
      </c>
      <c r="S18" s="642"/>
      <c r="T18" s="642"/>
      <c r="U18" s="642"/>
      <c r="V18" s="642"/>
      <c r="W18" s="642"/>
      <c r="X18" s="642"/>
      <c r="Y18" s="643"/>
      <c r="Z18" s="644">
        <v>37.4</v>
      </c>
      <c r="AA18" s="644"/>
      <c r="AB18" s="644"/>
      <c r="AC18" s="644"/>
      <c r="AD18" s="645">
        <v>3675691</v>
      </c>
      <c r="AE18" s="645"/>
      <c r="AF18" s="645"/>
      <c r="AG18" s="645"/>
      <c r="AH18" s="645"/>
      <c r="AI18" s="645"/>
      <c r="AJ18" s="645"/>
      <c r="AK18" s="645"/>
      <c r="AL18" s="646">
        <v>57.1</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3675691</v>
      </c>
      <c r="S19" s="642"/>
      <c r="T19" s="642"/>
      <c r="U19" s="642"/>
      <c r="V19" s="642"/>
      <c r="W19" s="642"/>
      <c r="X19" s="642"/>
      <c r="Y19" s="643"/>
      <c r="Z19" s="644">
        <v>34</v>
      </c>
      <c r="AA19" s="644"/>
      <c r="AB19" s="644"/>
      <c r="AC19" s="644"/>
      <c r="AD19" s="645">
        <v>3675691</v>
      </c>
      <c r="AE19" s="645"/>
      <c r="AF19" s="645"/>
      <c r="AG19" s="645"/>
      <c r="AH19" s="645"/>
      <c r="AI19" s="645"/>
      <c r="AJ19" s="645"/>
      <c r="AK19" s="645"/>
      <c r="AL19" s="646">
        <v>57.1</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120063</v>
      </c>
      <c r="BH19" s="642"/>
      <c r="BI19" s="642"/>
      <c r="BJ19" s="642"/>
      <c r="BK19" s="642"/>
      <c r="BL19" s="642"/>
      <c r="BM19" s="642"/>
      <c r="BN19" s="643"/>
      <c r="BO19" s="644">
        <v>5.3</v>
      </c>
      <c r="BP19" s="644"/>
      <c r="BQ19" s="644"/>
      <c r="BR19" s="644"/>
      <c r="BS19" s="650" t="s">
        <v>235</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235</v>
      </c>
      <c r="DA19" s="644"/>
      <c r="DB19" s="644"/>
      <c r="DC19" s="644"/>
      <c r="DD19" s="650" t="s">
        <v>235</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361587</v>
      </c>
      <c r="S20" s="642"/>
      <c r="T20" s="642"/>
      <c r="U20" s="642"/>
      <c r="V20" s="642"/>
      <c r="W20" s="642"/>
      <c r="X20" s="642"/>
      <c r="Y20" s="643"/>
      <c r="Z20" s="644">
        <v>3.3</v>
      </c>
      <c r="AA20" s="644"/>
      <c r="AB20" s="644"/>
      <c r="AC20" s="644"/>
      <c r="AD20" s="645" t="s">
        <v>235</v>
      </c>
      <c r="AE20" s="645"/>
      <c r="AF20" s="645"/>
      <c r="AG20" s="645"/>
      <c r="AH20" s="645"/>
      <c r="AI20" s="645"/>
      <c r="AJ20" s="645"/>
      <c r="AK20" s="645"/>
      <c r="AL20" s="646" t="s">
        <v>128</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120063</v>
      </c>
      <c r="BH20" s="642"/>
      <c r="BI20" s="642"/>
      <c r="BJ20" s="642"/>
      <c r="BK20" s="642"/>
      <c r="BL20" s="642"/>
      <c r="BM20" s="642"/>
      <c r="BN20" s="643"/>
      <c r="BO20" s="644">
        <v>5.3</v>
      </c>
      <c r="BP20" s="644"/>
      <c r="BQ20" s="644"/>
      <c r="BR20" s="644"/>
      <c r="BS20" s="650" t="s">
        <v>128</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10726852</v>
      </c>
      <c r="CS20" s="642"/>
      <c r="CT20" s="642"/>
      <c r="CU20" s="642"/>
      <c r="CV20" s="642"/>
      <c r="CW20" s="642"/>
      <c r="CX20" s="642"/>
      <c r="CY20" s="643"/>
      <c r="CZ20" s="644">
        <v>100</v>
      </c>
      <c r="DA20" s="644"/>
      <c r="DB20" s="644"/>
      <c r="DC20" s="644"/>
      <c r="DD20" s="650">
        <v>1698823</v>
      </c>
      <c r="DE20" s="642"/>
      <c r="DF20" s="642"/>
      <c r="DG20" s="642"/>
      <c r="DH20" s="642"/>
      <c r="DI20" s="642"/>
      <c r="DJ20" s="642"/>
      <c r="DK20" s="642"/>
      <c r="DL20" s="642"/>
      <c r="DM20" s="642"/>
      <c r="DN20" s="642"/>
      <c r="DO20" s="642"/>
      <c r="DP20" s="643"/>
      <c r="DQ20" s="650">
        <v>7418513</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235</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128</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128</v>
      </c>
      <c r="BH21" s="642"/>
      <c r="BI21" s="642"/>
      <c r="BJ21" s="642"/>
      <c r="BK21" s="642"/>
      <c r="BL21" s="642"/>
      <c r="BM21" s="642"/>
      <c r="BN21" s="643"/>
      <c r="BO21" s="644" t="s">
        <v>235</v>
      </c>
      <c r="BP21" s="644"/>
      <c r="BQ21" s="644"/>
      <c r="BR21" s="644"/>
      <c r="BS21" s="650" t="s">
        <v>235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6883085</v>
      </c>
      <c r="S22" s="642"/>
      <c r="T22" s="642"/>
      <c r="U22" s="642"/>
      <c r="V22" s="642"/>
      <c r="W22" s="642"/>
      <c r="X22" s="642"/>
      <c r="Y22" s="643"/>
      <c r="Z22" s="644">
        <v>63.7</v>
      </c>
      <c r="AA22" s="644"/>
      <c r="AB22" s="644"/>
      <c r="AC22" s="644"/>
      <c r="AD22" s="645">
        <v>6401435</v>
      </c>
      <c r="AE22" s="645"/>
      <c r="AF22" s="645"/>
      <c r="AG22" s="645"/>
      <c r="AH22" s="645"/>
      <c r="AI22" s="645"/>
      <c r="AJ22" s="645"/>
      <c r="AK22" s="645"/>
      <c r="AL22" s="646">
        <v>99.4</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235</v>
      </c>
      <c r="BP22" s="644"/>
      <c r="BQ22" s="644"/>
      <c r="BR22" s="644"/>
      <c r="BS22" s="650" t="s">
        <v>128</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2688</v>
      </c>
      <c r="S23" s="642"/>
      <c r="T23" s="642"/>
      <c r="U23" s="642"/>
      <c r="V23" s="642"/>
      <c r="W23" s="642"/>
      <c r="X23" s="642"/>
      <c r="Y23" s="643"/>
      <c r="Z23" s="644">
        <v>0</v>
      </c>
      <c r="AA23" s="644"/>
      <c r="AB23" s="644"/>
      <c r="AC23" s="644"/>
      <c r="AD23" s="645">
        <v>2688</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v>120063</v>
      </c>
      <c r="BH23" s="642"/>
      <c r="BI23" s="642"/>
      <c r="BJ23" s="642"/>
      <c r="BK23" s="642"/>
      <c r="BL23" s="642"/>
      <c r="BM23" s="642"/>
      <c r="BN23" s="643"/>
      <c r="BO23" s="644">
        <v>5.3</v>
      </c>
      <c r="BP23" s="644"/>
      <c r="BQ23" s="644"/>
      <c r="BR23" s="644"/>
      <c r="BS23" s="650" t="s">
        <v>128</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69613</v>
      </c>
      <c r="S24" s="642"/>
      <c r="T24" s="642"/>
      <c r="U24" s="642"/>
      <c r="V24" s="642"/>
      <c r="W24" s="642"/>
      <c r="X24" s="642"/>
      <c r="Y24" s="643"/>
      <c r="Z24" s="644">
        <v>0.6</v>
      </c>
      <c r="AA24" s="644"/>
      <c r="AB24" s="644"/>
      <c r="AC24" s="644"/>
      <c r="AD24" s="645" t="s">
        <v>235</v>
      </c>
      <c r="AE24" s="645"/>
      <c r="AF24" s="645"/>
      <c r="AG24" s="645"/>
      <c r="AH24" s="645"/>
      <c r="AI24" s="645"/>
      <c r="AJ24" s="645"/>
      <c r="AK24" s="645"/>
      <c r="AL24" s="646" t="s">
        <v>235</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235</v>
      </c>
      <c r="BH24" s="642"/>
      <c r="BI24" s="642"/>
      <c r="BJ24" s="642"/>
      <c r="BK24" s="642"/>
      <c r="BL24" s="642"/>
      <c r="BM24" s="642"/>
      <c r="BN24" s="643"/>
      <c r="BO24" s="644" t="s">
        <v>235</v>
      </c>
      <c r="BP24" s="644"/>
      <c r="BQ24" s="644"/>
      <c r="BR24" s="644"/>
      <c r="BS24" s="650" t="s">
        <v>128</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3489533</v>
      </c>
      <c r="CS24" s="631"/>
      <c r="CT24" s="631"/>
      <c r="CU24" s="631"/>
      <c r="CV24" s="631"/>
      <c r="CW24" s="631"/>
      <c r="CX24" s="631"/>
      <c r="CY24" s="632"/>
      <c r="CZ24" s="635">
        <v>32.5</v>
      </c>
      <c r="DA24" s="636"/>
      <c r="DB24" s="636"/>
      <c r="DC24" s="655"/>
      <c r="DD24" s="674">
        <v>2578871</v>
      </c>
      <c r="DE24" s="631"/>
      <c r="DF24" s="631"/>
      <c r="DG24" s="631"/>
      <c r="DH24" s="631"/>
      <c r="DI24" s="631"/>
      <c r="DJ24" s="631"/>
      <c r="DK24" s="632"/>
      <c r="DL24" s="674">
        <v>2570713</v>
      </c>
      <c r="DM24" s="631"/>
      <c r="DN24" s="631"/>
      <c r="DO24" s="631"/>
      <c r="DP24" s="631"/>
      <c r="DQ24" s="631"/>
      <c r="DR24" s="631"/>
      <c r="DS24" s="631"/>
      <c r="DT24" s="631"/>
      <c r="DU24" s="631"/>
      <c r="DV24" s="632"/>
      <c r="DW24" s="635">
        <v>38</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209184</v>
      </c>
      <c r="S25" s="642"/>
      <c r="T25" s="642"/>
      <c r="U25" s="642"/>
      <c r="V25" s="642"/>
      <c r="W25" s="642"/>
      <c r="X25" s="642"/>
      <c r="Y25" s="643"/>
      <c r="Z25" s="644">
        <v>1.9</v>
      </c>
      <c r="AA25" s="644"/>
      <c r="AB25" s="644"/>
      <c r="AC25" s="644"/>
      <c r="AD25" s="645">
        <v>4202</v>
      </c>
      <c r="AE25" s="645"/>
      <c r="AF25" s="645"/>
      <c r="AG25" s="645"/>
      <c r="AH25" s="645"/>
      <c r="AI25" s="645"/>
      <c r="AJ25" s="645"/>
      <c r="AK25" s="645"/>
      <c r="AL25" s="646">
        <v>0.1</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235</v>
      </c>
      <c r="BP25" s="644"/>
      <c r="BQ25" s="644"/>
      <c r="BR25" s="644"/>
      <c r="BS25" s="650" t="s">
        <v>235</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1398925</v>
      </c>
      <c r="CS25" s="677"/>
      <c r="CT25" s="677"/>
      <c r="CU25" s="677"/>
      <c r="CV25" s="677"/>
      <c r="CW25" s="677"/>
      <c r="CX25" s="677"/>
      <c r="CY25" s="678"/>
      <c r="CZ25" s="646">
        <v>13</v>
      </c>
      <c r="DA25" s="675"/>
      <c r="DB25" s="675"/>
      <c r="DC25" s="679"/>
      <c r="DD25" s="650">
        <v>1301930</v>
      </c>
      <c r="DE25" s="677"/>
      <c r="DF25" s="677"/>
      <c r="DG25" s="677"/>
      <c r="DH25" s="677"/>
      <c r="DI25" s="677"/>
      <c r="DJ25" s="677"/>
      <c r="DK25" s="678"/>
      <c r="DL25" s="650">
        <v>1296053</v>
      </c>
      <c r="DM25" s="677"/>
      <c r="DN25" s="677"/>
      <c r="DO25" s="677"/>
      <c r="DP25" s="677"/>
      <c r="DQ25" s="677"/>
      <c r="DR25" s="677"/>
      <c r="DS25" s="677"/>
      <c r="DT25" s="677"/>
      <c r="DU25" s="677"/>
      <c r="DV25" s="678"/>
      <c r="DW25" s="646">
        <v>19.2</v>
      </c>
      <c r="DX25" s="675"/>
      <c r="DY25" s="675"/>
      <c r="DZ25" s="675"/>
      <c r="EA25" s="675"/>
      <c r="EB25" s="675"/>
      <c r="EC25" s="676"/>
    </row>
    <row r="26" spans="2:133" ht="11.25" customHeight="1" x14ac:dyDescent="0.15">
      <c r="B26" s="638" t="s">
        <v>296</v>
      </c>
      <c r="C26" s="639"/>
      <c r="D26" s="639"/>
      <c r="E26" s="639"/>
      <c r="F26" s="639"/>
      <c r="G26" s="639"/>
      <c r="H26" s="639"/>
      <c r="I26" s="639"/>
      <c r="J26" s="639"/>
      <c r="K26" s="639"/>
      <c r="L26" s="639"/>
      <c r="M26" s="639"/>
      <c r="N26" s="639"/>
      <c r="O26" s="639"/>
      <c r="P26" s="639"/>
      <c r="Q26" s="640"/>
      <c r="R26" s="641">
        <v>83127</v>
      </c>
      <c r="S26" s="642"/>
      <c r="T26" s="642"/>
      <c r="U26" s="642"/>
      <c r="V26" s="642"/>
      <c r="W26" s="642"/>
      <c r="X26" s="642"/>
      <c r="Y26" s="643"/>
      <c r="Z26" s="644">
        <v>0.8</v>
      </c>
      <c r="AA26" s="644"/>
      <c r="AB26" s="644"/>
      <c r="AC26" s="644"/>
      <c r="AD26" s="645" t="s">
        <v>235</v>
      </c>
      <c r="AE26" s="645"/>
      <c r="AF26" s="645"/>
      <c r="AG26" s="645"/>
      <c r="AH26" s="645"/>
      <c r="AI26" s="645"/>
      <c r="AJ26" s="645"/>
      <c r="AK26" s="645"/>
      <c r="AL26" s="646" t="s">
        <v>128</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235</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948102</v>
      </c>
      <c r="CS26" s="642"/>
      <c r="CT26" s="642"/>
      <c r="CU26" s="642"/>
      <c r="CV26" s="642"/>
      <c r="CW26" s="642"/>
      <c r="CX26" s="642"/>
      <c r="CY26" s="643"/>
      <c r="CZ26" s="646">
        <v>8.8000000000000007</v>
      </c>
      <c r="DA26" s="675"/>
      <c r="DB26" s="675"/>
      <c r="DC26" s="679"/>
      <c r="DD26" s="650">
        <v>862460</v>
      </c>
      <c r="DE26" s="642"/>
      <c r="DF26" s="642"/>
      <c r="DG26" s="642"/>
      <c r="DH26" s="642"/>
      <c r="DI26" s="642"/>
      <c r="DJ26" s="642"/>
      <c r="DK26" s="643"/>
      <c r="DL26" s="650" t="s">
        <v>235</v>
      </c>
      <c r="DM26" s="642"/>
      <c r="DN26" s="642"/>
      <c r="DO26" s="642"/>
      <c r="DP26" s="642"/>
      <c r="DQ26" s="642"/>
      <c r="DR26" s="642"/>
      <c r="DS26" s="642"/>
      <c r="DT26" s="642"/>
      <c r="DU26" s="642"/>
      <c r="DV26" s="643"/>
      <c r="DW26" s="646" t="s">
        <v>128</v>
      </c>
      <c r="DX26" s="675"/>
      <c r="DY26" s="675"/>
      <c r="DZ26" s="675"/>
      <c r="EA26" s="675"/>
      <c r="EB26" s="675"/>
      <c r="EC26" s="676"/>
    </row>
    <row r="27" spans="2:133" ht="11.25" customHeight="1" x14ac:dyDescent="0.15">
      <c r="B27" s="638" t="s">
        <v>299</v>
      </c>
      <c r="C27" s="639"/>
      <c r="D27" s="639"/>
      <c r="E27" s="639"/>
      <c r="F27" s="639"/>
      <c r="G27" s="639"/>
      <c r="H27" s="639"/>
      <c r="I27" s="639"/>
      <c r="J27" s="639"/>
      <c r="K27" s="639"/>
      <c r="L27" s="639"/>
      <c r="M27" s="639"/>
      <c r="N27" s="639"/>
      <c r="O27" s="639"/>
      <c r="P27" s="639"/>
      <c r="Q27" s="640"/>
      <c r="R27" s="641">
        <v>752570</v>
      </c>
      <c r="S27" s="642"/>
      <c r="T27" s="642"/>
      <c r="U27" s="642"/>
      <c r="V27" s="642"/>
      <c r="W27" s="642"/>
      <c r="X27" s="642"/>
      <c r="Y27" s="643"/>
      <c r="Z27" s="644">
        <v>7</v>
      </c>
      <c r="AA27" s="644"/>
      <c r="AB27" s="644"/>
      <c r="AC27" s="644"/>
      <c r="AD27" s="645" t="s">
        <v>235</v>
      </c>
      <c r="AE27" s="645"/>
      <c r="AF27" s="645"/>
      <c r="AG27" s="645"/>
      <c r="AH27" s="645"/>
      <c r="AI27" s="645"/>
      <c r="AJ27" s="645"/>
      <c r="AK27" s="645"/>
      <c r="AL27" s="646" t="s">
        <v>235</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2244640</v>
      </c>
      <c r="BH27" s="642"/>
      <c r="BI27" s="642"/>
      <c r="BJ27" s="642"/>
      <c r="BK27" s="642"/>
      <c r="BL27" s="642"/>
      <c r="BM27" s="642"/>
      <c r="BN27" s="643"/>
      <c r="BO27" s="644">
        <v>100</v>
      </c>
      <c r="BP27" s="644"/>
      <c r="BQ27" s="644"/>
      <c r="BR27" s="644"/>
      <c r="BS27" s="650">
        <v>26782</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1016738</v>
      </c>
      <c r="CS27" s="677"/>
      <c r="CT27" s="677"/>
      <c r="CU27" s="677"/>
      <c r="CV27" s="677"/>
      <c r="CW27" s="677"/>
      <c r="CX27" s="677"/>
      <c r="CY27" s="678"/>
      <c r="CZ27" s="646">
        <v>9.5</v>
      </c>
      <c r="DA27" s="675"/>
      <c r="DB27" s="675"/>
      <c r="DC27" s="679"/>
      <c r="DD27" s="650">
        <v>277449</v>
      </c>
      <c r="DE27" s="677"/>
      <c r="DF27" s="677"/>
      <c r="DG27" s="677"/>
      <c r="DH27" s="677"/>
      <c r="DI27" s="677"/>
      <c r="DJ27" s="677"/>
      <c r="DK27" s="678"/>
      <c r="DL27" s="650">
        <v>275168</v>
      </c>
      <c r="DM27" s="677"/>
      <c r="DN27" s="677"/>
      <c r="DO27" s="677"/>
      <c r="DP27" s="677"/>
      <c r="DQ27" s="677"/>
      <c r="DR27" s="677"/>
      <c r="DS27" s="677"/>
      <c r="DT27" s="677"/>
      <c r="DU27" s="677"/>
      <c r="DV27" s="678"/>
      <c r="DW27" s="646">
        <v>4.0999999999999996</v>
      </c>
      <c r="DX27" s="675"/>
      <c r="DY27" s="675"/>
      <c r="DZ27" s="675"/>
      <c r="EA27" s="675"/>
      <c r="EB27" s="675"/>
      <c r="EC27" s="676"/>
    </row>
    <row r="28" spans="2:133" ht="11.25" customHeight="1" x14ac:dyDescent="0.15">
      <c r="B28" s="683" t="s">
        <v>302</v>
      </c>
      <c r="C28" s="684"/>
      <c r="D28" s="684"/>
      <c r="E28" s="684"/>
      <c r="F28" s="684"/>
      <c r="G28" s="684"/>
      <c r="H28" s="684"/>
      <c r="I28" s="684"/>
      <c r="J28" s="684"/>
      <c r="K28" s="684"/>
      <c r="L28" s="684"/>
      <c r="M28" s="684"/>
      <c r="N28" s="684"/>
      <c r="O28" s="684"/>
      <c r="P28" s="684"/>
      <c r="Q28" s="685"/>
      <c r="R28" s="641">
        <v>336</v>
      </c>
      <c r="S28" s="642"/>
      <c r="T28" s="642"/>
      <c r="U28" s="642"/>
      <c r="V28" s="642"/>
      <c r="W28" s="642"/>
      <c r="X28" s="642"/>
      <c r="Y28" s="643"/>
      <c r="Z28" s="644">
        <v>0</v>
      </c>
      <c r="AA28" s="644"/>
      <c r="AB28" s="644"/>
      <c r="AC28" s="644"/>
      <c r="AD28" s="645">
        <v>336</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1073870</v>
      </c>
      <c r="CS28" s="642"/>
      <c r="CT28" s="642"/>
      <c r="CU28" s="642"/>
      <c r="CV28" s="642"/>
      <c r="CW28" s="642"/>
      <c r="CX28" s="642"/>
      <c r="CY28" s="643"/>
      <c r="CZ28" s="646">
        <v>10</v>
      </c>
      <c r="DA28" s="675"/>
      <c r="DB28" s="675"/>
      <c r="DC28" s="679"/>
      <c r="DD28" s="650">
        <v>999492</v>
      </c>
      <c r="DE28" s="642"/>
      <c r="DF28" s="642"/>
      <c r="DG28" s="642"/>
      <c r="DH28" s="642"/>
      <c r="DI28" s="642"/>
      <c r="DJ28" s="642"/>
      <c r="DK28" s="643"/>
      <c r="DL28" s="650">
        <v>999492</v>
      </c>
      <c r="DM28" s="642"/>
      <c r="DN28" s="642"/>
      <c r="DO28" s="642"/>
      <c r="DP28" s="642"/>
      <c r="DQ28" s="642"/>
      <c r="DR28" s="642"/>
      <c r="DS28" s="642"/>
      <c r="DT28" s="642"/>
      <c r="DU28" s="642"/>
      <c r="DV28" s="643"/>
      <c r="DW28" s="646">
        <v>14.8</v>
      </c>
      <c r="DX28" s="675"/>
      <c r="DY28" s="675"/>
      <c r="DZ28" s="675"/>
      <c r="EA28" s="675"/>
      <c r="EB28" s="675"/>
      <c r="EC28" s="676"/>
    </row>
    <row r="29" spans="2:133" ht="11.25" customHeight="1" x14ac:dyDescent="0.15">
      <c r="B29" s="638" t="s">
        <v>304</v>
      </c>
      <c r="C29" s="639"/>
      <c r="D29" s="639"/>
      <c r="E29" s="639"/>
      <c r="F29" s="639"/>
      <c r="G29" s="639"/>
      <c r="H29" s="639"/>
      <c r="I29" s="639"/>
      <c r="J29" s="639"/>
      <c r="K29" s="639"/>
      <c r="L29" s="639"/>
      <c r="M29" s="639"/>
      <c r="N29" s="639"/>
      <c r="O29" s="639"/>
      <c r="P29" s="639"/>
      <c r="Q29" s="640"/>
      <c r="R29" s="641">
        <v>767561</v>
      </c>
      <c r="S29" s="642"/>
      <c r="T29" s="642"/>
      <c r="U29" s="642"/>
      <c r="V29" s="642"/>
      <c r="W29" s="642"/>
      <c r="X29" s="642"/>
      <c r="Y29" s="643"/>
      <c r="Z29" s="644">
        <v>7.1</v>
      </c>
      <c r="AA29" s="644"/>
      <c r="AB29" s="644"/>
      <c r="AC29" s="644"/>
      <c r="AD29" s="645" t="s">
        <v>128</v>
      </c>
      <c r="AE29" s="645"/>
      <c r="AF29" s="645"/>
      <c r="AG29" s="645"/>
      <c r="AH29" s="645"/>
      <c r="AI29" s="645"/>
      <c r="AJ29" s="645"/>
      <c r="AK29" s="645"/>
      <c r="AL29" s="646" t="s">
        <v>128</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1073710</v>
      </c>
      <c r="CS29" s="677"/>
      <c r="CT29" s="677"/>
      <c r="CU29" s="677"/>
      <c r="CV29" s="677"/>
      <c r="CW29" s="677"/>
      <c r="CX29" s="677"/>
      <c r="CY29" s="678"/>
      <c r="CZ29" s="646">
        <v>10</v>
      </c>
      <c r="DA29" s="675"/>
      <c r="DB29" s="675"/>
      <c r="DC29" s="679"/>
      <c r="DD29" s="650">
        <v>999332</v>
      </c>
      <c r="DE29" s="677"/>
      <c r="DF29" s="677"/>
      <c r="DG29" s="677"/>
      <c r="DH29" s="677"/>
      <c r="DI29" s="677"/>
      <c r="DJ29" s="677"/>
      <c r="DK29" s="678"/>
      <c r="DL29" s="650">
        <v>999332</v>
      </c>
      <c r="DM29" s="677"/>
      <c r="DN29" s="677"/>
      <c r="DO29" s="677"/>
      <c r="DP29" s="677"/>
      <c r="DQ29" s="677"/>
      <c r="DR29" s="677"/>
      <c r="DS29" s="677"/>
      <c r="DT29" s="677"/>
      <c r="DU29" s="677"/>
      <c r="DV29" s="678"/>
      <c r="DW29" s="646">
        <v>14.8</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38861</v>
      </c>
      <c r="S30" s="642"/>
      <c r="T30" s="642"/>
      <c r="U30" s="642"/>
      <c r="V30" s="642"/>
      <c r="W30" s="642"/>
      <c r="X30" s="642"/>
      <c r="Y30" s="643"/>
      <c r="Z30" s="644">
        <v>0.4</v>
      </c>
      <c r="AA30" s="644"/>
      <c r="AB30" s="644"/>
      <c r="AC30" s="644"/>
      <c r="AD30" s="645">
        <v>18236</v>
      </c>
      <c r="AE30" s="645"/>
      <c r="AF30" s="645"/>
      <c r="AG30" s="645"/>
      <c r="AH30" s="645"/>
      <c r="AI30" s="645"/>
      <c r="AJ30" s="645"/>
      <c r="AK30" s="645"/>
      <c r="AL30" s="646">
        <v>0.3</v>
      </c>
      <c r="AM30" s="647"/>
      <c r="AN30" s="647"/>
      <c r="AO30" s="648"/>
      <c r="AP30" s="689" t="s">
        <v>310</v>
      </c>
      <c r="AQ30" s="690"/>
      <c r="AR30" s="690"/>
      <c r="AS30" s="690"/>
      <c r="AT30" s="695" t="s">
        <v>311</v>
      </c>
      <c r="AU30" s="230"/>
      <c r="AV30" s="230"/>
      <c r="AW30" s="230"/>
      <c r="AX30" s="627" t="s">
        <v>187</v>
      </c>
      <c r="AY30" s="628"/>
      <c r="AZ30" s="628"/>
      <c r="BA30" s="628"/>
      <c r="BB30" s="628"/>
      <c r="BC30" s="628"/>
      <c r="BD30" s="628"/>
      <c r="BE30" s="628"/>
      <c r="BF30" s="629"/>
      <c r="BG30" s="701">
        <v>99.5</v>
      </c>
      <c r="BH30" s="702"/>
      <c r="BI30" s="702"/>
      <c r="BJ30" s="702"/>
      <c r="BK30" s="702"/>
      <c r="BL30" s="702"/>
      <c r="BM30" s="636">
        <v>96.4</v>
      </c>
      <c r="BN30" s="702"/>
      <c r="BO30" s="702"/>
      <c r="BP30" s="702"/>
      <c r="BQ30" s="703"/>
      <c r="BR30" s="701">
        <v>99.5</v>
      </c>
      <c r="BS30" s="702"/>
      <c r="BT30" s="702"/>
      <c r="BU30" s="702"/>
      <c r="BV30" s="702"/>
      <c r="BW30" s="702"/>
      <c r="BX30" s="636">
        <v>96.6</v>
      </c>
      <c r="BY30" s="702"/>
      <c r="BZ30" s="702"/>
      <c r="CA30" s="702"/>
      <c r="CB30" s="703"/>
      <c r="CD30" s="706"/>
      <c r="CE30" s="707"/>
      <c r="CF30" s="656" t="s">
        <v>312</v>
      </c>
      <c r="CG30" s="657"/>
      <c r="CH30" s="657"/>
      <c r="CI30" s="657"/>
      <c r="CJ30" s="657"/>
      <c r="CK30" s="657"/>
      <c r="CL30" s="657"/>
      <c r="CM30" s="657"/>
      <c r="CN30" s="657"/>
      <c r="CO30" s="657"/>
      <c r="CP30" s="657"/>
      <c r="CQ30" s="658"/>
      <c r="CR30" s="641">
        <v>1008505</v>
      </c>
      <c r="CS30" s="642"/>
      <c r="CT30" s="642"/>
      <c r="CU30" s="642"/>
      <c r="CV30" s="642"/>
      <c r="CW30" s="642"/>
      <c r="CX30" s="642"/>
      <c r="CY30" s="643"/>
      <c r="CZ30" s="646">
        <v>9.4</v>
      </c>
      <c r="DA30" s="675"/>
      <c r="DB30" s="675"/>
      <c r="DC30" s="679"/>
      <c r="DD30" s="650">
        <v>934127</v>
      </c>
      <c r="DE30" s="642"/>
      <c r="DF30" s="642"/>
      <c r="DG30" s="642"/>
      <c r="DH30" s="642"/>
      <c r="DI30" s="642"/>
      <c r="DJ30" s="642"/>
      <c r="DK30" s="643"/>
      <c r="DL30" s="650">
        <v>934127</v>
      </c>
      <c r="DM30" s="642"/>
      <c r="DN30" s="642"/>
      <c r="DO30" s="642"/>
      <c r="DP30" s="642"/>
      <c r="DQ30" s="642"/>
      <c r="DR30" s="642"/>
      <c r="DS30" s="642"/>
      <c r="DT30" s="642"/>
      <c r="DU30" s="642"/>
      <c r="DV30" s="643"/>
      <c r="DW30" s="646">
        <v>13.8</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43398</v>
      </c>
      <c r="S31" s="642"/>
      <c r="T31" s="642"/>
      <c r="U31" s="642"/>
      <c r="V31" s="642"/>
      <c r="W31" s="642"/>
      <c r="X31" s="642"/>
      <c r="Y31" s="643"/>
      <c r="Z31" s="644">
        <v>0.4</v>
      </c>
      <c r="AA31" s="644"/>
      <c r="AB31" s="644"/>
      <c r="AC31" s="644"/>
      <c r="AD31" s="645" t="s">
        <v>128</v>
      </c>
      <c r="AE31" s="645"/>
      <c r="AF31" s="645"/>
      <c r="AG31" s="645"/>
      <c r="AH31" s="645"/>
      <c r="AI31" s="645"/>
      <c r="AJ31" s="645"/>
      <c r="AK31" s="645"/>
      <c r="AL31" s="646" t="s">
        <v>235</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99.4</v>
      </c>
      <c r="BH31" s="677"/>
      <c r="BI31" s="677"/>
      <c r="BJ31" s="677"/>
      <c r="BK31" s="677"/>
      <c r="BL31" s="677"/>
      <c r="BM31" s="647">
        <v>96.2</v>
      </c>
      <c r="BN31" s="699"/>
      <c r="BO31" s="699"/>
      <c r="BP31" s="699"/>
      <c r="BQ31" s="700"/>
      <c r="BR31" s="698">
        <v>99.4</v>
      </c>
      <c r="BS31" s="677"/>
      <c r="BT31" s="677"/>
      <c r="BU31" s="677"/>
      <c r="BV31" s="677"/>
      <c r="BW31" s="677"/>
      <c r="BX31" s="647">
        <v>96.3</v>
      </c>
      <c r="BY31" s="699"/>
      <c r="BZ31" s="699"/>
      <c r="CA31" s="699"/>
      <c r="CB31" s="700"/>
      <c r="CD31" s="706"/>
      <c r="CE31" s="707"/>
      <c r="CF31" s="656" t="s">
        <v>316</v>
      </c>
      <c r="CG31" s="657"/>
      <c r="CH31" s="657"/>
      <c r="CI31" s="657"/>
      <c r="CJ31" s="657"/>
      <c r="CK31" s="657"/>
      <c r="CL31" s="657"/>
      <c r="CM31" s="657"/>
      <c r="CN31" s="657"/>
      <c r="CO31" s="657"/>
      <c r="CP31" s="657"/>
      <c r="CQ31" s="658"/>
      <c r="CR31" s="641">
        <v>65205</v>
      </c>
      <c r="CS31" s="677"/>
      <c r="CT31" s="677"/>
      <c r="CU31" s="677"/>
      <c r="CV31" s="677"/>
      <c r="CW31" s="677"/>
      <c r="CX31" s="677"/>
      <c r="CY31" s="678"/>
      <c r="CZ31" s="646">
        <v>0.6</v>
      </c>
      <c r="DA31" s="675"/>
      <c r="DB31" s="675"/>
      <c r="DC31" s="679"/>
      <c r="DD31" s="650">
        <v>65205</v>
      </c>
      <c r="DE31" s="677"/>
      <c r="DF31" s="677"/>
      <c r="DG31" s="677"/>
      <c r="DH31" s="677"/>
      <c r="DI31" s="677"/>
      <c r="DJ31" s="677"/>
      <c r="DK31" s="678"/>
      <c r="DL31" s="650">
        <v>65205</v>
      </c>
      <c r="DM31" s="677"/>
      <c r="DN31" s="677"/>
      <c r="DO31" s="677"/>
      <c r="DP31" s="677"/>
      <c r="DQ31" s="677"/>
      <c r="DR31" s="677"/>
      <c r="DS31" s="677"/>
      <c r="DT31" s="677"/>
      <c r="DU31" s="677"/>
      <c r="DV31" s="678"/>
      <c r="DW31" s="646">
        <v>1</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351890</v>
      </c>
      <c r="S32" s="642"/>
      <c r="T32" s="642"/>
      <c r="U32" s="642"/>
      <c r="V32" s="642"/>
      <c r="W32" s="642"/>
      <c r="X32" s="642"/>
      <c r="Y32" s="643"/>
      <c r="Z32" s="644">
        <v>3.3</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99.5</v>
      </c>
      <c r="BH32" s="711"/>
      <c r="BI32" s="711"/>
      <c r="BJ32" s="711"/>
      <c r="BK32" s="711"/>
      <c r="BL32" s="711"/>
      <c r="BM32" s="712">
        <v>96.1</v>
      </c>
      <c r="BN32" s="711"/>
      <c r="BO32" s="711"/>
      <c r="BP32" s="711"/>
      <c r="BQ32" s="713"/>
      <c r="BR32" s="710">
        <v>99.6</v>
      </c>
      <c r="BS32" s="711"/>
      <c r="BT32" s="711"/>
      <c r="BU32" s="711"/>
      <c r="BV32" s="711"/>
      <c r="BW32" s="711"/>
      <c r="BX32" s="712">
        <v>96.2</v>
      </c>
      <c r="BY32" s="711"/>
      <c r="BZ32" s="711"/>
      <c r="CA32" s="711"/>
      <c r="CB32" s="713"/>
      <c r="CD32" s="708"/>
      <c r="CE32" s="709"/>
      <c r="CF32" s="656" t="s">
        <v>319</v>
      </c>
      <c r="CG32" s="657"/>
      <c r="CH32" s="657"/>
      <c r="CI32" s="657"/>
      <c r="CJ32" s="657"/>
      <c r="CK32" s="657"/>
      <c r="CL32" s="657"/>
      <c r="CM32" s="657"/>
      <c r="CN32" s="657"/>
      <c r="CO32" s="657"/>
      <c r="CP32" s="657"/>
      <c r="CQ32" s="658"/>
      <c r="CR32" s="641">
        <v>160</v>
      </c>
      <c r="CS32" s="642"/>
      <c r="CT32" s="642"/>
      <c r="CU32" s="642"/>
      <c r="CV32" s="642"/>
      <c r="CW32" s="642"/>
      <c r="CX32" s="642"/>
      <c r="CY32" s="643"/>
      <c r="CZ32" s="646">
        <v>0</v>
      </c>
      <c r="DA32" s="675"/>
      <c r="DB32" s="675"/>
      <c r="DC32" s="679"/>
      <c r="DD32" s="650">
        <v>160</v>
      </c>
      <c r="DE32" s="642"/>
      <c r="DF32" s="642"/>
      <c r="DG32" s="642"/>
      <c r="DH32" s="642"/>
      <c r="DI32" s="642"/>
      <c r="DJ32" s="642"/>
      <c r="DK32" s="643"/>
      <c r="DL32" s="650">
        <v>160</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46126</v>
      </c>
      <c r="S33" s="642"/>
      <c r="T33" s="642"/>
      <c r="U33" s="642"/>
      <c r="V33" s="642"/>
      <c r="W33" s="642"/>
      <c r="X33" s="642"/>
      <c r="Y33" s="643"/>
      <c r="Z33" s="644">
        <v>0.4</v>
      </c>
      <c r="AA33" s="644"/>
      <c r="AB33" s="644"/>
      <c r="AC33" s="644"/>
      <c r="AD33" s="645" t="s">
        <v>235</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5538496</v>
      </c>
      <c r="CS33" s="677"/>
      <c r="CT33" s="677"/>
      <c r="CU33" s="677"/>
      <c r="CV33" s="677"/>
      <c r="CW33" s="677"/>
      <c r="CX33" s="677"/>
      <c r="CY33" s="678"/>
      <c r="CZ33" s="646">
        <v>51.6</v>
      </c>
      <c r="DA33" s="675"/>
      <c r="DB33" s="675"/>
      <c r="DC33" s="679"/>
      <c r="DD33" s="650">
        <v>4417529</v>
      </c>
      <c r="DE33" s="677"/>
      <c r="DF33" s="677"/>
      <c r="DG33" s="677"/>
      <c r="DH33" s="677"/>
      <c r="DI33" s="677"/>
      <c r="DJ33" s="677"/>
      <c r="DK33" s="678"/>
      <c r="DL33" s="650">
        <v>2742548</v>
      </c>
      <c r="DM33" s="677"/>
      <c r="DN33" s="677"/>
      <c r="DO33" s="677"/>
      <c r="DP33" s="677"/>
      <c r="DQ33" s="677"/>
      <c r="DR33" s="677"/>
      <c r="DS33" s="677"/>
      <c r="DT33" s="677"/>
      <c r="DU33" s="677"/>
      <c r="DV33" s="678"/>
      <c r="DW33" s="646">
        <v>40.6</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525332</v>
      </c>
      <c r="S34" s="642"/>
      <c r="T34" s="642"/>
      <c r="U34" s="642"/>
      <c r="V34" s="642"/>
      <c r="W34" s="642"/>
      <c r="X34" s="642"/>
      <c r="Y34" s="643"/>
      <c r="Z34" s="644">
        <v>4.9000000000000004</v>
      </c>
      <c r="AA34" s="644"/>
      <c r="AB34" s="644"/>
      <c r="AC34" s="644"/>
      <c r="AD34" s="645">
        <v>14470</v>
      </c>
      <c r="AE34" s="645"/>
      <c r="AF34" s="645"/>
      <c r="AG34" s="645"/>
      <c r="AH34" s="645"/>
      <c r="AI34" s="645"/>
      <c r="AJ34" s="645"/>
      <c r="AK34" s="645"/>
      <c r="AL34" s="646">
        <v>0.2</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1676849</v>
      </c>
      <c r="CS34" s="642"/>
      <c r="CT34" s="642"/>
      <c r="CU34" s="642"/>
      <c r="CV34" s="642"/>
      <c r="CW34" s="642"/>
      <c r="CX34" s="642"/>
      <c r="CY34" s="643"/>
      <c r="CZ34" s="646">
        <v>15.6</v>
      </c>
      <c r="DA34" s="675"/>
      <c r="DB34" s="675"/>
      <c r="DC34" s="679"/>
      <c r="DD34" s="650">
        <v>1324510</v>
      </c>
      <c r="DE34" s="642"/>
      <c r="DF34" s="642"/>
      <c r="DG34" s="642"/>
      <c r="DH34" s="642"/>
      <c r="DI34" s="642"/>
      <c r="DJ34" s="642"/>
      <c r="DK34" s="643"/>
      <c r="DL34" s="650">
        <v>1041167</v>
      </c>
      <c r="DM34" s="642"/>
      <c r="DN34" s="642"/>
      <c r="DO34" s="642"/>
      <c r="DP34" s="642"/>
      <c r="DQ34" s="642"/>
      <c r="DR34" s="642"/>
      <c r="DS34" s="642"/>
      <c r="DT34" s="642"/>
      <c r="DU34" s="642"/>
      <c r="DV34" s="643"/>
      <c r="DW34" s="646">
        <v>15.4</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1025263</v>
      </c>
      <c r="S35" s="642"/>
      <c r="T35" s="642"/>
      <c r="U35" s="642"/>
      <c r="V35" s="642"/>
      <c r="W35" s="642"/>
      <c r="X35" s="642"/>
      <c r="Y35" s="643"/>
      <c r="Z35" s="644">
        <v>9.5</v>
      </c>
      <c r="AA35" s="644"/>
      <c r="AB35" s="644"/>
      <c r="AC35" s="644"/>
      <c r="AD35" s="645" t="s">
        <v>235</v>
      </c>
      <c r="AE35" s="645"/>
      <c r="AF35" s="645"/>
      <c r="AG35" s="645"/>
      <c r="AH35" s="645"/>
      <c r="AI35" s="645"/>
      <c r="AJ35" s="645"/>
      <c r="AK35" s="645"/>
      <c r="AL35" s="646" t="s">
        <v>235</v>
      </c>
      <c r="AM35" s="647"/>
      <c r="AN35" s="647"/>
      <c r="AO35" s="648"/>
      <c r="AP35" s="234"/>
      <c r="AQ35" s="714" t="s">
        <v>327</v>
      </c>
      <c r="AR35" s="715"/>
      <c r="AS35" s="715"/>
      <c r="AT35" s="715"/>
      <c r="AU35" s="715"/>
      <c r="AV35" s="715"/>
      <c r="AW35" s="715"/>
      <c r="AX35" s="715"/>
      <c r="AY35" s="716"/>
      <c r="AZ35" s="630">
        <v>1593470</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28620</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354686</v>
      </c>
      <c r="CS35" s="677"/>
      <c r="CT35" s="677"/>
      <c r="CU35" s="677"/>
      <c r="CV35" s="677"/>
      <c r="CW35" s="677"/>
      <c r="CX35" s="677"/>
      <c r="CY35" s="678"/>
      <c r="CZ35" s="646">
        <v>3.3</v>
      </c>
      <c r="DA35" s="675"/>
      <c r="DB35" s="675"/>
      <c r="DC35" s="679"/>
      <c r="DD35" s="650">
        <v>305095</v>
      </c>
      <c r="DE35" s="677"/>
      <c r="DF35" s="677"/>
      <c r="DG35" s="677"/>
      <c r="DH35" s="677"/>
      <c r="DI35" s="677"/>
      <c r="DJ35" s="677"/>
      <c r="DK35" s="678"/>
      <c r="DL35" s="650">
        <v>193538</v>
      </c>
      <c r="DM35" s="677"/>
      <c r="DN35" s="677"/>
      <c r="DO35" s="677"/>
      <c r="DP35" s="677"/>
      <c r="DQ35" s="677"/>
      <c r="DR35" s="677"/>
      <c r="DS35" s="677"/>
      <c r="DT35" s="677"/>
      <c r="DU35" s="677"/>
      <c r="DV35" s="678"/>
      <c r="DW35" s="646">
        <v>2.9</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235</v>
      </c>
      <c r="AE36" s="645"/>
      <c r="AF36" s="645"/>
      <c r="AG36" s="645"/>
      <c r="AH36" s="645"/>
      <c r="AI36" s="645"/>
      <c r="AJ36" s="645"/>
      <c r="AK36" s="645"/>
      <c r="AL36" s="646" t="s">
        <v>235</v>
      </c>
      <c r="AM36" s="647"/>
      <c r="AN36" s="647"/>
      <c r="AO36" s="648"/>
      <c r="AQ36" s="718" t="s">
        <v>331</v>
      </c>
      <c r="AR36" s="719"/>
      <c r="AS36" s="719"/>
      <c r="AT36" s="719"/>
      <c r="AU36" s="719"/>
      <c r="AV36" s="719"/>
      <c r="AW36" s="719"/>
      <c r="AX36" s="719"/>
      <c r="AY36" s="720"/>
      <c r="AZ36" s="641">
        <v>382836</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12589</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1321984</v>
      </c>
      <c r="CS36" s="642"/>
      <c r="CT36" s="642"/>
      <c r="CU36" s="642"/>
      <c r="CV36" s="642"/>
      <c r="CW36" s="642"/>
      <c r="CX36" s="642"/>
      <c r="CY36" s="643"/>
      <c r="CZ36" s="646">
        <v>12.3</v>
      </c>
      <c r="DA36" s="675"/>
      <c r="DB36" s="675"/>
      <c r="DC36" s="679"/>
      <c r="DD36" s="650">
        <v>1119241</v>
      </c>
      <c r="DE36" s="642"/>
      <c r="DF36" s="642"/>
      <c r="DG36" s="642"/>
      <c r="DH36" s="642"/>
      <c r="DI36" s="642"/>
      <c r="DJ36" s="642"/>
      <c r="DK36" s="643"/>
      <c r="DL36" s="650">
        <v>823685</v>
      </c>
      <c r="DM36" s="642"/>
      <c r="DN36" s="642"/>
      <c r="DO36" s="642"/>
      <c r="DP36" s="642"/>
      <c r="DQ36" s="642"/>
      <c r="DR36" s="642"/>
      <c r="DS36" s="642"/>
      <c r="DT36" s="642"/>
      <c r="DU36" s="642"/>
      <c r="DV36" s="643"/>
      <c r="DW36" s="646">
        <v>12.2</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316863</v>
      </c>
      <c r="S37" s="642"/>
      <c r="T37" s="642"/>
      <c r="U37" s="642"/>
      <c r="V37" s="642"/>
      <c r="W37" s="642"/>
      <c r="X37" s="642"/>
      <c r="Y37" s="643"/>
      <c r="Z37" s="644">
        <v>2.9</v>
      </c>
      <c r="AA37" s="644"/>
      <c r="AB37" s="644"/>
      <c r="AC37" s="644"/>
      <c r="AD37" s="645" t="s">
        <v>235</v>
      </c>
      <c r="AE37" s="645"/>
      <c r="AF37" s="645"/>
      <c r="AG37" s="645"/>
      <c r="AH37" s="645"/>
      <c r="AI37" s="645"/>
      <c r="AJ37" s="645"/>
      <c r="AK37" s="645"/>
      <c r="AL37" s="646" t="s">
        <v>128</v>
      </c>
      <c r="AM37" s="647"/>
      <c r="AN37" s="647"/>
      <c r="AO37" s="648"/>
      <c r="AQ37" s="718" t="s">
        <v>335</v>
      </c>
      <c r="AR37" s="719"/>
      <c r="AS37" s="719"/>
      <c r="AT37" s="719"/>
      <c r="AU37" s="719"/>
      <c r="AV37" s="719"/>
      <c r="AW37" s="719"/>
      <c r="AX37" s="719"/>
      <c r="AY37" s="720"/>
      <c r="AZ37" s="641">
        <v>376515</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2974</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501520</v>
      </c>
      <c r="CS37" s="677"/>
      <c r="CT37" s="677"/>
      <c r="CU37" s="677"/>
      <c r="CV37" s="677"/>
      <c r="CW37" s="677"/>
      <c r="CX37" s="677"/>
      <c r="CY37" s="678"/>
      <c r="CZ37" s="646">
        <v>4.7</v>
      </c>
      <c r="DA37" s="675"/>
      <c r="DB37" s="675"/>
      <c r="DC37" s="679"/>
      <c r="DD37" s="650">
        <v>500700</v>
      </c>
      <c r="DE37" s="677"/>
      <c r="DF37" s="677"/>
      <c r="DG37" s="677"/>
      <c r="DH37" s="677"/>
      <c r="DI37" s="677"/>
      <c r="DJ37" s="677"/>
      <c r="DK37" s="678"/>
      <c r="DL37" s="650">
        <v>442641</v>
      </c>
      <c r="DM37" s="677"/>
      <c r="DN37" s="677"/>
      <c r="DO37" s="677"/>
      <c r="DP37" s="677"/>
      <c r="DQ37" s="677"/>
      <c r="DR37" s="677"/>
      <c r="DS37" s="677"/>
      <c r="DT37" s="677"/>
      <c r="DU37" s="677"/>
      <c r="DV37" s="678"/>
      <c r="DW37" s="646">
        <v>6.5</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10799034</v>
      </c>
      <c r="S38" s="722"/>
      <c r="T38" s="722"/>
      <c r="U38" s="722"/>
      <c r="V38" s="722"/>
      <c r="W38" s="722"/>
      <c r="X38" s="722"/>
      <c r="Y38" s="723"/>
      <c r="Z38" s="724">
        <v>100</v>
      </c>
      <c r="AA38" s="724"/>
      <c r="AB38" s="724"/>
      <c r="AC38" s="724"/>
      <c r="AD38" s="725">
        <v>6441367</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10102</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5119</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1216751</v>
      </c>
      <c r="CS38" s="642"/>
      <c r="CT38" s="642"/>
      <c r="CU38" s="642"/>
      <c r="CV38" s="642"/>
      <c r="CW38" s="642"/>
      <c r="CX38" s="642"/>
      <c r="CY38" s="643"/>
      <c r="CZ38" s="646">
        <v>11.3</v>
      </c>
      <c r="DA38" s="675"/>
      <c r="DB38" s="675"/>
      <c r="DC38" s="679"/>
      <c r="DD38" s="650">
        <v>1061608</v>
      </c>
      <c r="DE38" s="642"/>
      <c r="DF38" s="642"/>
      <c r="DG38" s="642"/>
      <c r="DH38" s="642"/>
      <c r="DI38" s="642"/>
      <c r="DJ38" s="642"/>
      <c r="DK38" s="643"/>
      <c r="DL38" s="650">
        <v>684158</v>
      </c>
      <c r="DM38" s="642"/>
      <c r="DN38" s="642"/>
      <c r="DO38" s="642"/>
      <c r="DP38" s="642"/>
      <c r="DQ38" s="642"/>
      <c r="DR38" s="642"/>
      <c r="DS38" s="642"/>
      <c r="DT38" s="642"/>
      <c r="DU38" s="642"/>
      <c r="DV38" s="643"/>
      <c r="DW38" s="646">
        <v>10.1</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v>204</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113</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495852</v>
      </c>
      <c r="CS39" s="677"/>
      <c r="CT39" s="677"/>
      <c r="CU39" s="677"/>
      <c r="CV39" s="677"/>
      <c r="CW39" s="677"/>
      <c r="CX39" s="677"/>
      <c r="CY39" s="678"/>
      <c r="CZ39" s="646">
        <v>4.5999999999999996</v>
      </c>
      <c r="DA39" s="675"/>
      <c r="DB39" s="675"/>
      <c r="DC39" s="679"/>
      <c r="DD39" s="650">
        <v>465701</v>
      </c>
      <c r="DE39" s="677"/>
      <c r="DF39" s="677"/>
      <c r="DG39" s="677"/>
      <c r="DH39" s="677"/>
      <c r="DI39" s="677"/>
      <c r="DJ39" s="677"/>
      <c r="DK39" s="678"/>
      <c r="DL39" s="650" t="s">
        <v>235</v>
      </c>
      <c r="DM39" s="677"/>
      <c r="DN39" s="677"/>
      <c r="DO39" s="677"/>
      <c r="DP39" s="677"/>
      <c r="DQ39" s="677"/>
      <c r="DR39" s="677"/>
      <c r="DS39" s="677"/>
      <c r="DT39" s="677"/>
      <c r="DU39" s="677"/>
      <c r="DV39" s="678"/>
      <c r="DW39" s="646" t="s">
        <v>235</v>
      </c>
      <c r="DX39" s="675"/>
      <c r="DY39" s="675"/>
      <c r="DZ39" s="675"/>
      <c r="EA39" s="675"/>
      <c r="EB39" s="675"/>
      <c r="EC39" s="676"/>
    </row>
    <row r="40" spans="2:133" ht="11.25" customHeight="1" x14ac:dyDescent="0.15">
      <c r="AQ40" s="718" t="s">
        <v>346</v>
      </c>
      <c r="AR40" s="719"/>
      <c r="AS40" s="719"/>
      <c r="AT40" s="719"/>
      <c r="AU40" s="719"/>
      <c r="AV40" s="719"/>
      <c r="AW40" s="719"/>
      <c r="AX40" s="719"/>
      <c r="AY40" s="720"/>
      <c r="AZ40" s="641">
        <v>219526</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235</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472374</v>
      </c>
      <c r="CS40" s="642"/>
      <c r="CT40" s="642"/>
      <c r="CU40" s="642"/>
      <c r="CV40" s="642"/>
      <c r="CW40" s="642"/>
      <c r="CX40" s="642"/>
      <c r="CY40" s="643"/>
      <c r="CZ40" s="646">
        <v>4.4000000000000004</v>
      </c>
      <c r="DA40" s="675"/>
      <c r="DB40" s="675"/>
      <c r="DC40" s="679"/>
      <c r="DD40" s="650">
        <v>141374</v>
      </c>
      <c r="DE40" s="642"/>
      <c r="DF40" s="642"/>
      <c r="DG40" s="642"/>
      <c r="DH40" s="642"/>
      <c r="DI40" s="642"/>
      <c r="DJ40" s="642"/>
      <c r="DK40" s="643"/>
      <c r="DL40" s="650" t="s">
        <v>235</v>
      </c>
      <c r="DM40" s="642"/>
      <c r="DN40" s="642"/>
      <c r="DO40" s="642"/>
      <c r="DP40" s="642"/>
      <c r="DQ40" s="642"/>
      <c r="DR40" s="642"/>
      <c r="DS40" s="642"/>
      <c r="DT40" s="642"/>
      <c r="DU40" s="642"/>
      <c r="DV40" s="643"/>
      <c r="DW40" s="646" t="s">
        <v>235</v>
      </c>
      <c r="DX40" s="675"/>
      <c r="DY40" s="675"/>
      <c r="DZ40" s="675"/>
      <c r="EA40" s="675"/>
      <c r="EB40" s="675"/>
      <c r="EC40" s="676"/>
    </row>
    <row r="41" spans="2:133" ht="11.25" customHeight="1" x14ac:dyDescent="0.15">
      <c r="AQ41" s="728" t="s">
        <v>349</v>
      </c>
      <c r="AR41" s="729"/>
      <c r="AS41" s="729"/>
      <c r="AT41" s="729"/>
      <c r="AU41" s="729"/>
      <c r="AV41" s="729"/>
      <c r="AW41" s="729"/>
      <c r="AX41" s="729"/>
      <c r="AY41" s="730"/>
      <c r="AZ41" s="721">
        <v>604287</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329</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1698823</v>
      </c>
      <c r="CS42" s="642"/>
      <c r="CT42" s="642"/>
      <c r="CU42" s="642"/>
      <c r="CV42" s="642"/>
      <c r="CW42" s="642"/>
      <c r="CX42" s="642"/>
      <c r="CY42" s="643"/>
      <c r="CZ42" s="646">
        <v>15.8</v>
      </c>
      <c r="DA42" s="647"/>
      <c r="DB42" s="647"/>
      <c r="DC42" s="742"/>
      <c r="DD42" s="650">
        <v>422113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t="s">
        <v>235</v>
      </c>
      <c r="CS43" s="677"/>
      <c r="CT43" s="677"/>
      <c r="CU43" s="677"/>
      <c r="CV43" s="677"/>
      <c r="CW43" s="677"/>
      <c r="CX43" s="677"/>
      <c r="CY43" s="678"/>
      <c r="CZ43" s="646" t="s">
        <v>128</v>
      </c>
      <c r="DA43" s="675"/>
      <c r="DB43" s="675"/>
      <c r="DC43" s="679"/>
      <c r="DD43" s="650" t="s">
        <v>235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1698823</v>
      </c>
      <c r="CS44" s="642"/>
      <c r="CT44" s="642"/>
      <c r="CU44" s="642"/>
      <c r="CV44" s="642"/>
      <c r="CW44" s="642"/>
      <c r="CX44" s="642"/>
      <c r="CY44" s="643"/>
      <c r="CZ44" s="646">
        <v>15.8</v>
      </c>
      <c r="DA44" s="647"/>
      <c r="DB44" s="647"/>
      <c r="DC44" s="742"/>
      <c r="DD44" s="650">
        <v>422113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907779</v>
      </c>
      <c r="CS45" s="677"/>
      <c r="CT45" s="677"/>
      <c r="CU45" s="677"/>
      <c r="CV45" s="677"/>
      <c r="CW45" s="677"/>
      <c r="CX45" s="677"/>
      <c r="CY45" s="678"/>
      <c r="CZ45" s="646">
        <v>8.5</v>
      </c>
      <c r="DA45" s="675"/>
      <c r="DB45" s="675"/>
      <c r="DC45" s="679"/>
      <c r="DD45" s="650">
        <v>124447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675248</v>
      </c>
      <c r="CS46" s="642"/>
      <c r="CT46" s="642"/>
      <c r="CU46" s="642"/>
      <c r="CV46" s="642"/>
      <c r="CW46" s="642"/>
      <c r="CX46" s="642"/>
      <c r="CY46" s="643"/>
      <c r="CZ46" s="646">
        <v>6.3</v>
      </c>
      <c r="DA46" s="647"/>
      <c r="DB46" s="647"/>
      <c r="DC46" s="742"/>
      <c r="DD46" s="650">
        <v>288493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t="s">
        <v>235</v>
      </c>
      <c r="CS47" s="677"/>
      <c r="CT47" s="677"/>
      <c r="CU47" s="677"/>
      <c r="CV47" s="677"/>
      <c r="CW47" s="677"/>
      <c r="CX47" s="677"/>
      <c r="CY47" s="678"/>
      <c r="CZ47" s="646" t="s">
        <v>128</v>
      </c>
      <c r="DA47" s="675"/>
      <c r="DB47" s="675"/>
      <c r="DC47" s="679"/>
      <c r="DD47" s="650" t="s">
        <v>235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235</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10726852</v>
      </c>
      <c r="CS49" s="711"/>
      <c r="CT49" s="711"/>
      <c r="CU49" s="711"/>
      <c r="CV49" s="711"/>
      <c r="CW49" s="711"/>
      <c r="CX49" s="711"/>
      <c r="CY49" s="743"/>
      <c r="CZ49" s="726">
        <v>100</v>
      </c>
      <c r="DA49" s="744"/>
      <c r="DB49" s="744"/>
      <c r="DC49" s="745"/>
      <c r="DD49" s="746">
        <v>7418513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G+T0sl1c5fb3eDRZqA5ccMwhoVvInTFS9bP14A29Y1ozrpQEWhoLLtG2D90RMR+HfPamGnqecSoWaMmGd1C95Q==" saltValue="RcZzu1GgNdWvvrdZAGth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10799</v>
      </c>
      <c r="R7" s="777"/>
      <c r="S7" s="777"/>
      <c r="T7" s="777"/>
      <c r="U7" s="777"/>
      <c r="V7" s="777">
        <v>10727</v>
      </c>
      <c r="W7" s="777"/>
      <c r="X7" s="777"/>
      <c r="Y7" s="777"/>
      <c r="Z7" s="777"/>
      <c r="AA7" s="777">
        <v>72</v>
      </c>
      <c r="AB7" s="777"/>
      <c r="AC7" s="777"/>
      <c r="AD7" s="777"/>
      <c r="AE7" s="778"/>
      <c r="AF7" s="779">
        <v>72</v>
      </c>
      <c r="AG7" s="780"/>
      <c r="AH7" s="780"/>
      <c r="AI7" s="780"/>
      <c r="AJ7" s="781"/>
      <c r="AK7" s="816">
        <v>352</v>
      </c>
      <c r="AL7" s="817"/>
      <c r="AM7" s="817"/>
      <c r="AN7" s="817"/>
      <c r="AO7" s="817"/>
      <c r="AP7" s="817">
        <v>9230</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575</v>
      </c>
      <c r="BT7" s="821"/>
      <c r="BU7" s="821"/>
      <c r="BV7" s="821"/>
      <c r="BW7" s="821"/>
      <c r="BX7" s="821"/>
      <c r="BY7" s="821"/>
      <c r="BZ7" s="821"/>
      <c r="CA7" s="821"/>
      <c r="CB7" s="821"/>
      <c r="CC7" s="821"/>
      <c r="CD7" s="821"/>
      <c r="CE7" s="821"/>
      <c r="CF7" s="821"/>
      <c r="CG7" s="822"/>
      <c r="CH7" s="813">
        <v>-1</v>
      </c>
      <c r="CI7" s="814"/>
      <c r="CJ7" s="814"/>
      <c r="CK7" s="814"/>
      <c r="CL7" s="815"/>
      <c r="CM7" s="813">
        <v>7</v>
      </c>
      <c r="CN7" s="814"/>
      <c r="CO7" s="814"/>
      <c r="CP7" s="814"/>
      <c r="CQ7" s="815"/>
      <c r="CR7" s="813">
        <v>3</v>
      </c>
      <c r="CS7" s="814"/>
      <c r="CT7" s="814"/>
      <c r="CU7" s="814"/>
      <c r="CV7" s="815"/>
      <c r="CW7" s="813">
        <v>22</v>
      </c>
      <c r="CX7" s="814"/>
      <c r="CY7" s="814"/>
      <c r="CZ7" s="814"/>
      <c r="DA7" s="815"/>
      <c r="DB7" s="813" t="s">
        <v>510</v>
      </c>
      <c r="DC7" s="814"/>
      <c r="DD7" s="814"/>
      <c r="DE7" s="814"/>
      <c r="DF7" s="815"/>
      <c r="DG7" s="813" t="s">
        <v>510</v>
      </c>
      <c r="DH7" s="814"/>
      <c r="DI7" s="814"/>
      <c r="DJ7" s="814"/>
      <c r="DK7" s="815"/>
      <c r="DL7" s="813" t="s">
        <v>510</v>
      </c>
      <c r="DM7" s="814"/>
      <c r="DN7" s="814"/>
      <c r="DO7" s="814"/>
      <c r="DP7" s="815"/>
      <c r="DQ7" s="813" t="s">
        <v>510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10799</v>
      </c>
      <c r="R23" s="836"/>
      <c r="S23" s="836"/>
      <c r="T23" s="836"/>
      <c r="U23" s="836"/>
      <c r="V23" s="836">
        <v>10727</v>
      </c>
      <c r="W23" s="836"/>
      <c r="X23" s="836"/>
      <c r="Y23" s="836"/>
      <c r="Z23" s="836"/>
      <c r="AA23" s="836">
        <v>72</v>
      </c>
      <c r="AB23" s="836"/>
      <c r="AC23" s="836"/>
      <c r="AD23" s="836"/>
      <c r="AE23" s="837"/>
      <c r="AF23" s="838">
        <v>72</v>
      </c>
      <c r="AG23" s="836"/>
      <c r="AH23" s="836"/>
      <c r="AI23" s="836"/>
      <c r="AJ23" s="839"/>
      <c r="AK23" s="840"/>
      <c r="AL23" s="841"/>
      <c r="AM23" s="841"/>
      <c r="AN23" s="841"/>
      <c r="AO23" s="841"/>
      <c r="AP23" s="836">
        <v>9230</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2643</v>
      </c>
      <c r="R28" s="865"/>
      <c r="S28" s="865"/>
      <c r="T28" s="865"/>
      <c r="U28" s="865"/>
      <c r="V28" s="865">
        <v>2614</v>
      </c>
      <c r="W28" s="865"/>
      <c r="X28" s="865"/>
      <c r="Y28" s="865"/>
      <c r="Z28" s="865"/>
      <c r="AA28" s="865">
        <v>29</v>
      </c>
      <c r="AB28" s="865"/>
      <c r="AC28" s="865"/>
      <c r="AD28" s="865"/>
      <c r="AE28" s="866"/>
      <c r="AF28" s="867">
        <v>29</v>
      </c>
      <c r="AG28" s="865"/>
      <c r="AH28" s="865"/>
      <c r="AI28" s="865"/>
      <c r="AJ28" s="868"/>
      <c r="AK28" s="869">
        <v>220</v>
      </c>
      <c r="AL28" s="860"/>
      <c r="AM28" s="860"/>
      <c r="AN28" s="860"/>
      <c r="AO28" s="860"/>
      <c r="AP28" s="860" t="s">
        <v>572</v>
      </c>
      <c r="AQ28" s="860"/>
      <c r="AR28" s="860"/>
      <c r="AS28" s="860"/>
      <c r="AT28" s="860"/>
      <c r="AU28" s="860" t="s">
        <v>510</v>
      </c>
      <c r="AV28" s="860"/>
      <c r="AW28" s="860"/>
      <c r="AX28" s="860"/>
      <c r="AY28" s="860"/>
      <c r="AZ28" s="861" t="s">
        <v>510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1845</v>
      </c>
      <c r="R29" s="801"/>
      <c r="S29" s="801"/>
      <c r="T29" s="801"/>
      <c r="U29" s="801"/>
      <c r="V29" s="801">
        <v>1842</v>
      </c>
      <c r="W29" s="801"/>
      <c r="X29" s="801"/>
      <c r="Y29" s="801"/>
      <c r="Z29" s="801"/>
      <c r="AA29" s="801">
        <v>3</v>
      </c>
      <c r="AB29" s="801"/>
      <c r="AC29" s="801"/>
      <c r="AD29" s="801"/>
      <c r="AE29" s="802"/>
      <c r="AF29" s="803">
        <v>3</v>
      </c>
      <c r="AG29" s="804"/>
      <c r="AH29" s="804"/>
      <c r="AI29" s="804"/>
      <c r="AJ29" s="805"/>
      <c r="AK29" s="872">
        <v>284</v>
      </c>
      <c r="AL29" s="873"/>
      <c r="AM29" s="873"/>
      <c r="AN29" s="873"/>
      <c r="AO29" s="873"/>
      <c r="AP29" s="873" t="s">
        <v>510</v>
      </c>
      <c r="AQ29" s="873"/>
      <c r="AR29" s="873"/>
      <c r="AS29" s="873"/>
      <c r="AT29" s="873"/>
      <c r="AU29" s="873" t="s">
        <v>510</v>
      </c>
      <c r="AV29" s="873"/>
      <c r="AW29" s="873"/>
      <c r="AX29" s="873"/>
      <c r="AY29" s="873"/>
      <c r="AZ29" s="874" t="s">
        <v>510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297</v>
      </c>
      <c r="R30" s="801"/>
      <c r="S30" s="801"/>
      <c r="T30" s="801"/>
      <c r="U30" s="801"/>
      <c r="V30" s="801">
        <v>297</v>
      </c>
      <c r="W30" s="801"/>
      <c r="X30" s="801"/>
      <c r="Y30" s="801"/>
      <c r="Z30" s="801"/>
      <c r="AA30" s="801">
        <v>0</v>
      </c>
      <c r="AB30" s="801"/>
      <c r="AC30" s="801"/>
      <c r="AD30" s="801"/>
      <c r="AE30" s="802"/>
      <c r="AF30" s="803">
        <v>0</v>
      </c>
      <c r="AG30" s="804"/>
      <c r="AH30" s="804"/>
      <c r="AI30" s="804"/>
      <c r="AJ30" s="805"/>
      <c r="AK30" s="872">
        <v>99</v>
      </c>
      <c r="AL30" s="873"/>
      <c r="AM30" s="873"/>
      <c r="AN30" s="873"/>
      <c r="AO30" s="873"/>
      <c r="AP30" s="873" t="s">
        <v>510</v>
      </c>
      <c r="AQ30" s="873"/>
      <c r="AR30" s="873"/>
      <c r="AS30" s="873"/>
      <c r="AT30" s="873"/>
      <c r="AU30" s="873" t="s">
        <v>510</v>
      </c>
      <c r="AV30" s="873"/>
      <c r="AW30" s="873"/>
      <c r="AX30" s="873"/>
      <c r="AY30" s="873"/>
      <c r="AZ30" s="874" t="s">
        <v>510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489</v>
      </c>
      <c r="R31" s="801"/>
      <c r="S31" s="801"/>
      <c r="T31" s="801"/>
      <c r="U31" s="801"/>
      <c r="V31" s="801">
        <v>403</v>
      </c>
      <c r="W31" s="801"/>
      <c r="X31" s="801"/>
      <c r="Y31" s="801"/>
      <c r="Z31" s="801"/>
      <c r="AA31" s="801">
        <v>86</v>
      </c>
      <c r="AB31" s="801"/>
      <c r="AC31" s="801"/>
      <c r="AD31" s="801"/>
      <c r="AE31" s="802"/>
      <c r="AF31" s="803">
        <v>806</v>
      </c>
      <c r="AG31" s="804"/>
      <c r="AH31" s="804"/>
      <c r="AI31" s="804"/>
      <c r="AJ31" s="805"/>
      <c r="AK31" s="872">
        <v>0</v>
      </c>
      <c r="AL31" s="873"/>
      <c r="AM31" s="873"/>
      <c r="AN31" s="873"/>
      <c r="AO31" s="873"/>
      <c r="AP31" s="873">
        <v>1837</v>
      </c>
      <c r="AQ31" s="873"/>
      <c r="AR31" s="873"/>
      <c r="AS31" s="873"/>
      <c r="AT31" s="873"/>
      <c r="AU31" s="873">
        <v>2</v>
      </c>
      <c r="AV31" s="873"/>
      <c r="AW31" s="873"/>
      <c r="AX31" s="873"/>
      <c r="AY31" s="873"/>
      <c r="AZ31" s="874" t="s">
        <v>510</v>
      </c>
      <c r="BA31" s="874"/>
      <c r="BB31" s="874"/>
      <c r="BC31" s="874"/>
      <c r="BD31" s="874"/>
      <c r="BE31" s="870" t="s">
        <v>403</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2061</v>
      </c>
      <c r="R32" s="801"/>
      <c r="S32" s="801"/>
      <c r="T32" s="801"/>
      <c r="U32" s="801"/>
      <c r="V32" s="801">
        <v>2163</v>
      </c>
      <c r="W32" s="801"/>
      <c r="X32" s="801"/>
      <c r="Y32" s="801"/>
      <c r="Z32" s="801"/>
      <c r="AA32" s="801">
        <v>-102</v>
      </c>
      <c r="AB32" s="801"/>
      <c r="AC32" s="801"/>
      <c r="AD32" s="801"/>
      <c r="AE32" s="802"/>
      <c r="AF32" s="803">
        <v>279</v>
      </c>
      <c r="AG32" s="804"/>
      <c r="AH32" s="804"/>
      <c r="AI32" s="804"/>
      <c r="AJ32" s="805"/>
      <c r="AK32" s="872">
        <v>377</v>
      </c>
      <c r="AL32" s="873"/>
      <c r="AM32" s="873"/>
      <c r="AN32" s="873"/>
      <c r="AO32" s="873"/>
      <c r="AP32" s="873">
        <v>1819</v>
      </c>
      <c r="AQ32" s="873"/>
      <c r="AR32" s="873"/>
      <c r="AS32" s="873"/>
      <c r="AT32" s="873"/>
      <c r="AU32" s="873">
        <v>1146</v>
      </c>
      <c r="AV32" s="873"/>
      <c r="AW32" s="873"/>
      <c r="AX32" s="873"/>
      <c r="AY32" s="873"/>
      <c r="AZ32" s="874" t="s">
        <v>510</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970</v>
      </c>
      <c r="R33" s="801"/>
      <c r="S33" s="801"/>
      <c r="T33" s="801"/>
      <c r="U33" s="801"/>
      <c r="V33" s="801">
        <v>967</v>
      </c>
      <c r="W33" s="801"/>
      <c r="X33" s="801"/>
      <c r="Y33" s="801"/>
      <c r="Z33" s="801"/>
      <c r="AA33" s="801">
        <v>3</v>
      </c>
      <c r="AB33" s="801"/>
      <c r="AC33" s="801"/>
      <c r="AD33" s="801"/>
      <c r="AE33" s="802"/>
      <c r="AF33" s="803">
        <v>3</v>
      </c>
      <c r="AG33" s="804"/>
      <c r="AH33" s="804"/>
      <c r="AI33" s="804"/>
      <c r="AJ33" s="805"/>
      <c r="AK33" s="872">
        <v>343</v>
      </c>
      <c r="AL33" s="873"/>
      <c r="AM33" s="873"/>
      <c r="AN33" s="873"/>
      <c r="AO33" s="873"/>
      <c r="AP33" s="873">
        <v>4190</v>
      </c>
      <c r="AQ33" s="873"/>
      <c r="AR33" s="873"/>
      <c r="AS33" s="873"/>
      <c r="AT33" s="873"/>
      <c r="AU33" s="873">
        <v>3340</v>
      </c>
      <c r="AV33" s="873"/>
      <c r="AW33" s="873"/>
      <c r="AX33" s="873"/>
      <c r="AY33" s="873"/>
      <c r="AZ33" s="874" t="s">
        <v>510</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408</v>
      </c>
      <c r="C34" s="798"/>
      <c r="D34" s="798"/>
      <c r="E34" s="798"/>
      <c r="F34" s="798"/>
      <c r="G34" s="798"/>
      <c r="H34" s="798"/>
      <c r="I34" s="798"/>
      <c r="J34" s="798"/>
      <c r="K34" s="798"/>
      <c r="L34" s="798"/>
      <c r="M34" s="798"/>
      <c r="N34" s="798"/>
      <c r="O34" s="798"/>
      <c r="P34" s="799"/>
      <c r="Q34" s="800">
        <v>75</v>
      </c>
      <c r="R34" s="801"/>
      <c r="S34" s="801"/>
      <c r="T34" s="801"/>
      <c r="U34" s="801"/>
      <c r="V34" s="801">
        <v>75</v>
      </c>
      <c r="W34" s="801"/>
      <c r="X34" s="801"/>
      <c r="Y34" s="801"/>
      <c r="Z34" s="801"/>
      <c r="AA34" s="801">
        <v>0</v>
      </c>
      <c r="AB34" s="801"/>
      <c r="AC34" s="801"/>
      <c r="AD34" s="801"/>
      <c r="AE34" s="802"/>
      <c r="AF34" s="803">
        <v>0</v>
      </c>
      <c r="AG34" s="804"/>
      <c r="AH34" s="804"/>
      <c r="AI34" s="804"/>
      <c r="AJ34" s="805"/>
      <c r="AK34" s="872">
        <v>41</v>
      </c>
      <c r="AL34" s="873"/>
      <c r="AM34" s="873"/>
      <c r="AN34" s="873"/>
      <c r="AO34" s="873"/>
      <c r="AP34" s="873">
        <v>496</v>
      </c>
      <c r="AQ34" s="873"/>
      <c r="AR34" s="873"/>
      <c r="AS34" s="873"/>
      <c r="AT34" s="873"/>
      <c r="AU34" s="873">
        <v>427</v>
      </c>
      <c r="AV34" s="873"/>
      <c r="AW34" s="873"/>
      <c r="AX34" s="873"/>
      <c r="AY34" s="873"/>
      <c r="AZ34" s="874" t="s">
        <v>510</v>
      </c>
      <c r="BA34" s="874"/>
      <c r="BB34" s="874"/>
      <c r="BC34" s="874"/>
      <c r="BD34" s="874"/>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1120</v>
      </c>
      <c r="AG63" s="884"/>
      <c r="AH63" s="884"/>
      <c r="AI63" s="884"/>
      <c r="AJ63" s="885"/>
      <c r="AK63" s="886"/>
      <c r="AL63" s="881"/>
      <c r="AM63" s="881"/>
      <c r="AN63" s="881"/>
      <c r="AO63" s="881"/>
      <c r="AP63" s="884">
        <v>8342</v>
      </c>
      <c r="AQ63" s="884"/>
      <c r="AR63" s="884"/>
      <c r="AS63" s="884"/>
      <c r="AT63" s="884"/>
      <c r="AU63" s="884">
        <v>4915</v>
      </c>
      <c r="AV63" s="884"/>
      <c r="AW63" s="884"/>
      <c r="AX63" s="884"/>
      <c r="AY63" s="884"/>
      <c r="AZ63" s="888"/>
      <c r="BA63" s="888"/>
      <c r="BB63" s="888"/>
      <c r="BC63" s="888"/>
      <c r="BD63" s="888"/>
      <c r="BE63" s="889"/>
      <c r="BF63" s="889"/>
      <c r="BG63" s="889"/>
      <c r="BH63" s="889"/>
      <c r="BI63" s="890"/>
      <c r="BJ63" s="891" t="s">
        <v>128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414</v>
      </c>
      <c r="W66" s="760"/>
      <c r="X66" s="760"/>
      <c r="Y66" s="760"/>
      <c r="Z66" s="761"/>
      <c r="AA66" s="759" t="s">
        <v>393</v>
      </c>
      <c r="AB66" s="760"/>
      <c r="AC66" s="760"/>
      <c r="AD66" s="760"/>
      <c r="AE66" s="761"/>
      <c r="AF66" s="894" t="s">
        <v>415</v>
      </c>
      <c r="AG66" s="855"/>
      <c r="AH66" s="855"/>
      <c r="AI66" s="855"/>
      <c r="AJ66" s="895"/>
      <c r="AK66" s="759" t="s">
        <v>416</v>
      </c>
      <c r="AL66" s="783"/>
      <c r="AM66" s="783"/>
      <c r="AN66" s="783"/>
      <c r="AO66" s="784"/>
      <c r="AP66" s="759" t="s">
        <v>417</v>
      </c>
      <c r="AQ66" s="760"/>
      <c r="AR66" s="760"/>
      <c r="AS66" s="760"/>
      <c r="AT66" s="761"/>
      <c r="AU66" s="759" t="s">
        <v>418</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573</v>
      </c>
      <c r="C68" s="912"/>
      <c r="D68" s="912"/>
      <c r="E68" s="912"/>
      <c r="F68" s="912"/>
      <c r="G68" s="912"/>
      <c r="H68" s="912"/>
      <c r="I68" s="912"/>
      <c r="J68" s="912"/>
      <c r="K68" s="912"/>
      <c r="L68" s="912"/>
      <c r="M68" s="912"/>
      <c r="N68" s="912"/>
      <c r="O68" s="912"/>
      <c r="P68" s="913"/>
      <c r="Q68" s="914">
        <v>1074</v>
      </c>
      <c r="R68" s="908"/>
      <c r="S68" s="908"/>
      <c r="T68" s="908"/>
      <c r="U68" s="908"/>
      <c r="V68" s="908">
        <v>1061</v>
      </c>
      <c r="W68" s="908"/>
      <c r="X68" s="908"/>
      <c r="Y68" s="908"/>
      <c r="Z68" s="908"/>
      <c r="AA68" s="908">
        <v>13</v>
      </c>
      <c r="AB68" s="908"/>
      <c r="AC68" s="908"/>
      <c r="AD68" s="908"/>
      <c r="AE68" s="908"/>
      <c r="AF68" s="908">
        <v>13</v>
      </c>
      <c r="AG68" s="908"/>
      <c r="AH68" s="908"/>
      <c r="AI68" s="908"/>
      <c r="AJ68" s="908"/>
      <c r="AK68" s="908" t="s">
        <v>510</v>
      </c>
      <c r="AL68" s="908"/>
      <c r="AM68" s="908"/>
      <c r="AN68" s="908"/>
      <c r="AO68" s="908"/>
      <c r="AP68" s="908">
        <v>177</v>
      </c>
      <c r="AQ68" s="908"/>
      <c r="AR68" s="908"/>
      <c r="AS68" s="908"/>
      <c r="AT68" s="908"/>
      <c r="AU68" s="908">
        <v>134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574</v>
      </c>
      <c r="C69" s="916"/>
      <c r="D69" s="916"/>
      <c r="E69" s="916"/>
      <c r="F69" s="916"/>
      <c r="G69" s="916"/>
      <c r="H69" s="916"/>
      <c r="I69" s="916"/>
      <c r="J69" s="916"/>
      <c r="K69" s="916"/>
      <c r="L69" s="916"/>
      <c r="M69" s="916"/>
      <c r="N69" s="916"/>
      <c r="O69" s="916"/>
      <c r="P69" s="917"/>
      <c r="Q69" s="918">
        <v>17</v>
      </c>
      <c r="R69" s="873"/>
      <c r="S69" s="873"/>
      <c r="T69" s="873"/>
      <c r="U69" s="873"/>
      <c r="V69" s="873">
        <v>14</v>
      </c>
      <c r="W69" s="873"/>
      <c r="X69" s="873"/>
      <c r="Y69" s="873"/>
      <c r="Z69" s="873"/>
      <c r="AA69" s="873">
        <v>3</v>
      </c>
      <c r="AB69" s="873"/>
      <c r="AC69" s="873"/>
      <c r="AD69" s="873"/>
      <c r="AE69" s="873"/>
      <c r="AF69" s="873">
        <v>3</v>
      </c>
      <c r="AG69" s="873"/>
      <c r="AH69" s="873"/>
      <c r="AI69" s="873"/>
      <c r="AJ69" s="873"/>
      <c r="AK69" s="873" t="s">
        <v>510</v>
      </c>
      <c r="AL69" s="873"/>
      <c r="AM69" s="873"/>
      <c r="AN69" s="873"/>
      <c r="AO69" s="873"/>
      <c r="AP69" s="873" t="s">
        <v>510</v>
      </c>
      <c r="AQ69" s="873"/>
      <c r="AR69" s="873"/>
      <c r="AS69" s="873"/>
      <c r="AT69" s="873"/>
      <c r="AU69" s="873" t="s">
        <v>510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c r="C70" s="916"/>
      <c r="D70" s="916"/>
      <c r="E70" s="916"/>
      <c r="F70" s="916"/>
      <c r="G70" s="916"/>
      <c r="H70" s="916"/>
      <c r="I70" s="916"/>
      <c r="J70" s="916"/>
      <c r="K70" s="916"/>
      <c r="L70" s="916"/>
      <c r="M70" s="916"/>
      <c r="N70" s="916"/>
      <c r="O70" s="916"/>
      <c r="P70" s="917"/>
      <c r="Q70" s="918"/>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16</v>
      </c>
      <c r="AG88" s="884"/>
      <c r="AH88" s="884"/>
      <c r="AI88" s="884"/>
      <c r="AJ88" s="884"/>
      <c r="AK88" s="881"/>
      <c r="AL88" s="881"/>
      <c r="AM88" s="881"/>
      <c r="AN88" s="881"/>
      <c r="AO88" s="881"/>
      <c r="AP88" s="884">
        <v>177</v>
      </c>
      <c r="AQ88" s="884"/>
      <c r="AR88" s="884"/>
      <c r="AS88" s="884"/>
      <c r="AT88" s="884"/>
      <c r="AU88" s="884">
        <v>134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v>
      </c>
      <c r="CS102" s="892"/>
      <c r="CT102" s="892"/>
      <c r="CU102" s="892"/>
      <c r="CV102" s="935"/>
      <c r="CW102" s="934">
        <v>22</v>
      </c>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306</v>
      </c>
      <c r="AG109" s="937"/>
      <c r="AH109" s="937"/>
      <c r="AI109" s="937"/>
      <c r="AJ109" s="938"/>
      <c r="AK109" s="936" t="s">
        <v>305</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306</v>
      </c>
      <c r="BW109" s="937"/>
      <c r="BX109" s="937"/>
      <c r="BY109" s="937"/>
      <c r="BZ109" s="938"/>
      <c r="CA109" s="936" t="s">
        <v>305</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306</v>
      </c>
      <c r="DM109" s="937"/>
      <c r="DN109" s="937"/>
      <c r="DO109" s="937"/>
      <c r="DP109" s="938"/>
      <c r="DQ109" s="936" t="s">
        <v>305</v>
      </c>
      <c r="DR109" s="937"/>
      <c r="DS109" s="937"/>
      <c r="DT109" s="937"/>
      <c r="DU109" s="938"/>
      <c r="DV109" s="936" t="s">
        <v>429</v>
      </c>
      <c r="DW109" s="937"/>
      <c r="DX109" s="937"/>
      <c r="DY109" s="937"/>
      <c r="DZ109" s="939"/>
    </row>
    <row r="110" spans="1:131" s="246" customFormat="1" ht="26.25" customHeight="1" x14ac:dyDescent="0.15">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1118080</v>
      </c>
      <c r="AB110" s="944"/>
      <c r="AC110" s="944"/>
      <c r="AD110" s="944"/>
      <c r="AE110" s="945"/>
      <c r="AF110" s="946">
        <v>1085637</v>
      </c>
      <c r="AG110" s="944"/>
      <c r="AH110" s="944"/>
      <c r="AI110" s="944"/>
      <c r="AJ110" s="945"/>
      <c r="AK110" s="946">
        <v>1073710</v>
      </c>
      <c r="AL110" s="944"/>
      <c r="AM110" s="944"/>
      <c r="AN110" s="944"/>
      <c r="AO110" s="945"/>
      <c r="AP110" s="947">
        <v>18.600000000000001</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8706046</v>
      </c>
      <c r="BR110" s="979"/>
      <c r="BS110" s="979"/>
      <c r="BT110" s="979"/>
      <c r="BU110" s="979"/>
      <c r="BV110" s="979">
        <v>9222811</v>
      </c>
      <c r="BW110" s="979"/>
      <c r="BX110" s="979"/>
      <c r="BY110" s="979"/>
      <c r="BZ110" s="979"/>
      <c r="CA110" s="979">
        <v>9229595</v>
      </c>
      <c r="CB110" s="979"/>
      <c r="CC110" s="979"/>
      <c r="CD110" s="979"/>
      <c r="CE110" s="979"/>
      <c r="CF110" s="993">
        <v>160.30000000000001</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128</v>
      </c>
      <c r="DH110" s="979"/>
      <c r="DI110" s="979"/>
      <c r="DJ110" s="979"/>
      <c r="DK110" s="979"/>
      <c r="DL110" s="979" t="s">
        <v>128</v>
      </c>
      <c r="DM110" s="979"/>
      <c r="DN110" s="979"/>
      <c r="DO110" s="979"/>
      <c r="DP110" s="979"/>
      <c r="DQ110" s="979" t="s">
        <v>128</v>
      </c>
      <c r="DR110" s="979"/>
      <c r="DS110" s="979"/>
      <c r="DT110" s="979"/>
      <c r="DU110" s="979"/>
      <c r="DV110" s="980" t="s">
        <v>128</v>
      </c>
      <c r="DW110" s="980"/>
      <c r="DX110" s="980"/>
      <c r="DY110" s="980"/>
      <c r="DZ110" s="981"/>
    </row>
    <row r="111" spans="1:131" s="246" customFormat="1" ht="26.25" customHeight="1" x14ac:dyDescent="0.15">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128</v>
      </c>
      <c r="AB111" s="986"/>
      <c r="AC111" s="986"/>
      <c r="AD111" s="986"/>
      <c r="AE111" s="987"/>
      <c r="AF111" s="988" t="s">
        <v>128</v>
      </c>
      <c r="AG111" s="986"/>
      <c r="AH111" s="986"/>
      <c r="AI111" s="986"/>
      <c r="AJ111" s="987"/>
      <c r="AK111" s="988" t="s">
        <v>128</v>
      </c>
      <c r="AL111" s="986"/>
      <c r="AM111" s="986"/>
      <c r="AN111" s="986"/>
      <c r="AO111" s="987"/>
      <c r="AP111" s="989" t="s">
        <v>128</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161371</v>
      </c>
      <c r="BR111" s="972"/>
      <c r="BS111" s="972"/>
      <c r="BT111" s="972"/>
      <c r="BU111" s="972"/>
      <c r="BV111" s="972">
        <v>123704</v>
      </c>
      <c r="BW111" s="972"/>
      <c r="BX111" s="972"/>
      <c r="BY111" s="972"/>
      <c r="BZ111" s="972"/>
      <c r="CA111" s="972">
        <v>89919</v>
      </c>
      <c r="CB111" s="972"/>
      <c r="CC111" s="972"/>
      <c r="CD111" s="972"/>
      <c r="CE111" s="972"/>
      <c r="CF111" s="966">
        <v>1.6</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128</v>
      </c>
      <c r="DM111" s="972"/>
      <c r="DN111" s="972"/>
      <c r="DO111" s="972"/>
      <c r="DP111" s="972"/>
      <c r="DQ111" s="972" t="s">
        <v>438</v>
      </c>
      <c r="DR111" s="972"/>
      <c r="DS111" s="972"/>
      <c r="DT111" s="972"/>
      <c r="DU111" s="972"/>
      <c r="DV111" s="973" t="s">
        <v>128</v>
      </c>
      <c r="DW111" s="973"/>
      <c r="DX111" s="973"/>
      <c r="DY111" s="973"/>
      <c r="DZ111" s="974"/>
    </row>
    <row r="112" spans="1:131" s="246" customFormat="1" ht="26.25" customHeight="1" x14ac:dyDescent="0.15">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438</v>
      </c>
      <c r="AB112" s="1011"/>
      <c r="AC112" s="1011"/>
      <c r="AD112" s="1011"/>
      <c r="AE112" s="1012"/>
      <c r="AF112" s="1013" t="s">
        <v>128</v>
      </c>
      <c r="AG112" s="1011"/>
      <c r="AH112" s="1011"/>
      <c r="AI112" s="1011"/>
      <c r="AJ112" s="1012"/>
      <c r="AK112" s="1013" t="s">
        <v>128</v>
      </c>
      <c r="AL112" s="1011"/>
      <c r="AM112" s="1011"/>
      <c r="AN112" s="1011"/>
      <c r="AO112" s="1012"/>
      <c r="AP112" s="1014" t="s">
        <v>128</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5576192</v>
      </c>
      <c r="BR112" s="972"/>
      <c r="BS112" s="972"/>
      <c r="BT112" s="972"/>
      <c r="BU112" s="972"/>
      <c r="BV112" s="972">
        <v>5192213</v>
      </c>
      <c r="BW112" s="972"/>
      <c r="BX112" s="972"/>
      <c r="BY112" s="972"/>
      <c r="BZ112" s="972"/>
      <c r="CA112" s="972">
        <v>4914312</v>
      </c>
      <c r="CB112" s="972"/>
      <c r="CC112" s="972"/>
      <c r="CD112" s="972"/>
      <c r="CE112" s="972"/>
      <c r="CF112" s="966">
        <v>85.3</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438</v>
      </c>
      <c r="DH112" s="972"/>
      <c r="DI112" s="972"/>
      <c r="DJ112" s="972"/>
      <c r="DK112" s="972"/>
      <c r="DL112" s="972" t="s">
        <v>128</v>
      </c>
      <c r="DM112" s="972"/>
      <c r="DN112" s="972"/>
      <c r="DO112" s="972"/>
      <c r="DP112" s="972"/>
      <c r="DQ112" s="972" t="s">
        <v>128</v>
      </c>
      <c r="DR112" s="972"/>
      <c r="DS112" s="972"/>
      <c r="DT112" s="972"/>
      <c r="DU112" s="972"/>
      <c r="DV112" s="973" t="s">
        <v>128</v>
      </c>
      <c r="DW112" s="973"/>
      <c r="DX112" s="973"/>
      <c r="DY112" s="973"/>
      <c r="DZ112" s="974"/>
    </row>
    <row r="113" spans="1:130" s="246" customFormat="1" ht="26.25" customHeight="1" x14ac:dyDescent="0.15">
      <c r="A113" s="1006"/>
      <c r="B113" s="1007"/>
      <c r="C113" s="1002" t="s">
        <v>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501185</v>
      </c>
      <c r="AB113" s="986"/>
      <c r="AC113" s="986"/>
      <c r="AD113" s="986"/>
      <c r="AE113" s="987"/>
      <c r="AF113" s="988">
        <v>558050</v>
      </c>
      <c r="AG113" s="986"/>
      <c r="AH113" s="986"/>
      <c r="AI113" s="986"/>
      <c r="AJ113" s="987"/>
      <c r="AK113" s="988">
        <v>509854</v>
      </c>
      <c r="AL113" s="986"/>
      <c r="AM113" s="986"/>
      <c r="AN113" s="986"/>
      <c r="AO113" s="987"/>
      <c r="AP113" s="989">
        <v>8.9</v>
      </c>
      <c r="AQ113" s="990"/>
      <c r="AR113" s="990"/>
      <c r="AS113" s="990"/>
      <c r="AT113" s="991"/>
      <c r="AU113" s="952"/>
      <c r="AV113" s="953"/>
      <c r="AW113" s="953"/>
      <c r="AX113" s="953"/>
      <c r="AY113" s="953"/>
      <c r="AZ113" s="1001" t="s">
        <v>444</v>
      </c>
      <c r="BA113" s="1002"/>
      <c r="BB113" s="1002"/>
      <c r="BC113" s="1002"/>
      <c r="BD113" s="1002"/>
      <c r="BE113" s="1002"/>
      <c r="BF113" s="1002"/>
      <c r="BG113" s="1002"/>
      <c r="BH113" s="1002"/>
      <c r="BI113" s="1002"/>
      <c r="BJ113" s="1002"/>
      <c r="BK113" s="1002"/>
      <c r="BL113" s="1002"/>
      <c r="BM113" s="1002"/>
      <c r="BN113" s="1002"/>
      <c r="BO113" s="1002"/>
      <c r="BP113" s="1003"/>
      <c r="BQ113" s="971">
        <v>84950</v>
      </c>
      <c r="BR113" s="972"/>
      <c r="BS113" s="972"/>
      <c r="BT113" s="972"/>
      <c r="BU113" s="972"/>
      <c r="BV113" s="972">
        <v>74279</v>
      </c>
      <c r="BW113" s="972"/>
      <c r="BX113" s="972"/>
      <c r="BY113" s="972"/>
      <c r="BZ113" s="972"/>
      <c r="CA113" s="972">
        <v>134268</v>
      </c>
      <c r="CB113" s="972"/>
      <c r="CC113" s="972"/>
      <c r="CD113" s="972"/>
      <c r="CE113" s="972"/>
      <c r="CF113" s="966">
        <v>2.2999999999999998</v>
      </c>
      <c r="CG113" s="967"/>
      <c r="CH113" s="967"/>
      <c r="CI113" s="967"/>
      <c r="CJ113" s="967"/>
      <c r="CK113" s="997"/>
      <c r="CL113" s="998"/>
      <c r="CM113" s="968" t="s">
        <v>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128</v>
      </c>
      <c r="DR113" s="1011"/>
      <c r="DS113" s="1011"/>
      <c r="DT113" s="1011"/>
      <c r="DU113" s="1012"/>
      <c r="DV113" s="1014" t="s">
        <v>128</v>
      </c>
      <c r="DW113" s="1015"/>
      <c r="DX113" s="1015"/>
      <c r="DY113" s="1015"/>
      <c r="DZ113" s="1016"/>
    </row>
    <row r="114" spans="1:130" s="246" customFormat="1" ht="26.25" customHeight="1" x14ac:dyDescent="0.15">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23490</v>
      </c>
      <c r="AB114" s="1011"/>
      <c r="AC114" s="1011"/>
      <c r="AD114" s="1011"/>
      <c r="AE114" s="1012"/>
      <c r="AF114" s="1013">
        <v>19792</v>
      </c>
      <c r="AG114" s="1011"/>
      <c r="AH114" s="1011"/>
      <c r="AI114" s="1011"/>
      <c r="AJ114" s="1012"/>
      <c r="AK114" s="1013">
        <v>21277</v>
      </c>
      <c r="AL114" s="1011"/>
      <c r="AM114" s="1011"/>
      <c r="AN114" s="1011"/>
      <c r="AO114" s="1012"/>
      <c r="AP114" s="1014">
        <v>0.4</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1179541</v>
      </c>
      <c r="BR114" s="972"/>
      <c r="BS114" s="972"/>
      <c r="BT114" s="972"/>
      <c r="BU114" s="972"/>
      <c r="BV114" s="972">
        <v>1174470</v>
      </c>
      <c r="BW114" s="972"/>
      <c r="BX114" s="972"/>
      <c r="BY114" s="972"/>
      <c r="BZ114" s="972"/>
      <c r="CA114" s="972">
        <v>872574</v>
      </c>
      <c r="CB114" s="972"/>
      <c r="CC114" s="972"/>
      <c r="CD114" s="972"/>
      <c r="CE114" s="972"/>
      <c r="CF114" s="966">
        <v>15.2</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128</v>
      </c>
      <c r="DM114" s="1011"/>
      <c r="DN114" s="1011"/>
      <c r="DO114" s="1011"/>
      <c r="DP114" s="1012"/>
      <c r="DQ114" s="1013" t="s">
        <v>438</v>
      </c>
      <c r="DR114" s="1011"/>
      <c r="DS114" s="1011"/>
      <c r="DT114" s="1011"/>
      <c r="DU114" s="1012"/>
      <c r="DV114" s="1014" t="s">
        <v>128</v>
      </c>
      <c r="DW114" s="1015"/>
      <c r="DX114" s="1015"/>
      <c r="DY114" s="1015"/>
      <c r="DZ114" s="1016"/>
    </row>
    <row r="115" spans="1:130" s="246" customFormat="1" ht="26.25" customHeight="1" x14ac:dyDescent="0.15">
      <c r="A115" s="1006"/>
      <c r="B115" s="1007"/>
      <c r="C115" s="1002" t="s">
        <v>449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41960</v>
      </c>
      <c r="AB115" s="986"/>
      <c r="AC115" s="986"/>
      <c r="AD115" s="986"/>
      <c r="AE115" s="987"/>
      <c r="AF115" s="988">
        <v>38969</v>
      </c>
      <c r="AG115" s="986"/>
      <c r="AH115" s="986"/>
      <c r="AI115" s="986"/>
      <c r="AJ115" s="987"/>
      <c r="AK115" s="988">
        <v>40817</v>
      </c>
      <c r="AL115" s="986"/>
      <c r="AM115" s="986"/>
      <c r="AN115" s="986"/>
      <c r="AO115" s="987"/>
      <c r="AP115" s="989">
        <v>0.7</v>
      </c>
      <c r="AQ115" s="990"/>
      <c r="AR115" s="990"/>
      <c r="AS115" s="990"/>
      <c r="AT115" s="991"/>
      <c r="AU115" s="952"/>
      <c r="AV115" s="953"/>
      <c r="AW115" s="953"/>
      <c r="AX115" s="953"/>
      <c r="AY115" s="953"/>
      <c r="AZ115" s="1001" t="s">
        <v>450</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128</v>
      </c>
      <c r="BW115" s="972"/>
      <c r="BX115" s="972"/>
      <c r="BY115" s="972"/>
      <c r="BZ115" s="972"/>
      <c r="CA115" s="972" t="s">
        <v>128</v>
      </c>
      <c r="CB115" s="972"/>
      <c r="CC115" s="972"/>
      <c r="CD115" s="972"/>
      <c r="CE115" s="972"/>
      <c r="CF115" s="966" t="s">
        <v>128</v>
      </c>
      <c r="CG115" s="967"/>
      <c r="CH115" s="967"/>
      <c r="CI115" s="967"/>
      <c r="CJ115" s="967"/>
      <c r="CK115" s="997"/>
      <c r="CL115" s="998"/>
      <c r="CM115" s="1001" t="s">
        <v>451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438</v>
      </c>
      <c r="DM115" s="1011"/>
      <c r="DN115" s="1011"/>
      <c r="DO115" s="1011"/>
      <c r="DP115" s="1012"/>
      <c r="DQ115" s="1013" t="s">
        <v>128</v>
      </c>
      <c r="DR115" s="1011"/>
      <c r="DS115" s="1011"/>
      <c r="DT115" s="1011"/>
      <c r="DU115" s="1012"/>
      <c r="DV115" s="1014" t="s">
        <v>128</v>
      </c>
      <c r="DW115" s="1015"/>
      <c r="DX115" s="1015"/>
      <c r="DY115" s="1015"/>
      <c r="DZ115" s="1016"/>
    </row>
    <row r="116" spans="1:130" s="246" customFormat="1" ht="26.25" customHeight="1" x14ac:dyDescent="0.15">
      <c r="A116" s="1008"/>
      <c r="B116" s="1009"/>
      <c r="C116" s="1017" t="s">
        <v>452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128</v>
      </c>
      <c r="AB116" s="1011"/>
      <c r="AC116" s="1011"/>
      <c r="AD116" s="1011"/>
      <c r="AE116" s="1012"/>
      <c r="AF116" s="1013" t="s">
        <v>128</v>
      </c>
      <c r="AG116" s="1011"/>
      <c r="AH116" s="1011"/>
      <c r="AI116" s="1011"/>
      <c r="AJ116" s="1012"/>
      <c r="AK116" s="1013" t="s">
        <v>128</v>
      </c>
      <c r="AL116" s="1011"/>
      <c r="AM116" s="1011"/>
      <c r="AN116" s="1011"/>
      <c r="AO116" s="1012"/>
      <c r="AP116" s="1014" t="s">
        <v>128</v>
      </c>
      <c r="AQ116" s="1015"/>
      <c r="AR116" s="1015"/>
      <c r="AS116" s="1015"/>
      <c r="AT116" s="1016"/>
      <c r="AU116" s="952"/>
      <c r="AV116" s="953"/>
      <c r="AW116" s="953"/>
      <c r="AX116" s="953"/>
      <c r="AY116" s="953"/>
      <c r="AZ116" s="1019" t="s">
        <v>453</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128</v>
      </c>
      <c r="BW116" s="972"/>
      <c r="BX116" s="972"/>
      <c r="BY116" s="972"/>
      <c r="BZ116" s="972"/>
      <c r="CA116" s="972" t="s">
        <v>128</v>
      </c>
      <c r="CB116" s="972"/>
      <c r="CC116" s="972"/>
      <c r="CD116" s="972"/>
      <c r="CE116" s="972"/>
      <c r="CF116" s="966" t="s">
        <v>128</v>
      </c>
      <c r="CG116" s="967"/>
      <c r="CH116" s="967"/>
      <c r="CI116" s="967"/>
      <c r="CJ116" s="967"/>
      <c r="CK116" s="997"/>
      <c r="CL116" s="998"/>
      <c r="CM116" s="968" t="s">
        <v>454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140335</v>
      </c>
      <c r="DH116" s="1011"/>
      <c r="DI116" s="1011"/>
      <c r="DJ116" s="1011"/>
      <c r="DK116" s="1012"/>
      <c r="DL116" s="1013">
        <v>112268</v>
      </c>
      <c r="DM116" s="1011"/>
      <c r="DN116" s="1011"/>
      <c r="DO116" s="1011"/>
      <c r="DP116" s="1012"/>
      <c r="DQ116" s="1013">
        <v>84201</v>
      </c>
      <c r="DR116" s="1011"/>
      <c r="DS116" s="1011"/>
      <c r="DT116" s="1011"/>
      <c r="DU116" s="1012"/>
      <c r="DV116" s="1014">
        <v>1.5</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455</v>
      </c>
      <c r="Z117" s="938"/>
      <c r="AA117" s="1028">
        <v>1684715</v>
      </c>
      <c r="AB117" s="1029"/>
      <c r="AC117" s="1029"/>
      <c r="AD117" s="1029"/>
      <c r="AE117" s="1030"/>
      <c r="AF117" s="1031">
        <v>1702448</v>
      </c>
      <c r="AG117" s="1029"/>
      <c r="AH117" s="1029"/>
      <c r="AI117" s="1029"/>
      <c r="AJ117" s="1030"/>
      <c r="AK117" s="1031">
        <v>1645658</v>
      </c>
      <c r="AL117" s="1029"/>
      <c r="AM117" s="1029"/>
      <c r="AN117" s="1029"/>
      <c r="AO117" s="1030"/>
      <c r="AP117" s="1032"/>
      <c r="AQ117" s="1033"/>
      <c r="AR117" s="1033"/>
      <c r="AS117" s="1033"/>
      <c r="AT117" s="1034"/>
      <c r="AU117" s="952"/>
      <c r="AV117" s="953"/>
      <c r="AW117" s="953"/>
      <c r="AX117" s="953"/>
      <c r="AY117" s="953"/>
      <c r="AZ117" s="1019" t="s">
        <v>456</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128</v>
      </c>
      <c r="CB117" s="972"/>
      <c r="CC117" s="972"/>
      <c r="CD117" s="972"/>
      <c r="CE117" s="972"/>
      <c r="CF117" s="966" t="s">
        <v>128</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128</v>
      </c>
      <c r="DM117" s="1011"/>
      <c r="DN117" s="1011"/>
      <c r="DO117" s="1011"/>
      <c r="DP117" s="1012"/>
      <c r="DQ117" s="1013" t="s">
        <v>128</v>
      </c>
      <c r="DR117" s="1011"/>
      <c r="DS117" s="1011"/>
      <c r="DT117" s="1011"/>
      <c r="DU117" s="1012"/>
      <c r="DV117" s="1014" t="s">
        <v>128</v>
      </c>
      <c r="DW117" s="1015"/>
      <c r="DX117" s="1015"/>
      <c r="DY117" s="1015"/>
      <c r="DZ117" s="1016"/>
    </row>
    <row r="118" spans="1:130" s="246" customFormat="1" ht="26.25" customHeight="1" x14ac:dyDescent="0.15">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306</v>
      </c>
      <c r="AG118" s="937"/>
      <c r="AH118" s="937"/>
      <c r="AI118" s="937"/>
      <c r="AJ118" s="938"/>
      <c r="AK118" s="936" t="s">
        <v>305</v>
      </c>
      <c r="AL118" s="937"/>
      <c r="AM118" s="937"/>
      <c r="AN118" s="937"/>
      <c r="AO118" s="938"/>
      <c r="AP118" s="1023" t="s">
        <v>429</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128</v>
      </c>
      <c r="BW118" s="1050"/>
      <c r="BX118" s="1050"/>
      <c r="BY118" s="1050"/>
      <c r="BZ118" s="1050"/>
      <c r="CA118" s="1050" t="s">
        <v>128</v>
      </c>
      <c r="CB118" s="1050"/>
      <c r="CC118" s="1050"/>
      <c r="CD118" s="1050"/>
      <c r="CE118" s="1050"/>
      <c r="CF118" s="966" t="s">
        <v>128</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128</v>
      </c>
      <c r="DM118" s="1011"/>
      <c r="DN118" s="1011"/>
      <c r="DO118" s="1011"/>
      <c r="DP118" s="1012"/>
      <c r="DQ118" s="1013" t="s">
        <v>128</v>
      </c>
      <c r="DR118" s="1011"/>
      <c r="DS118" s="1011"/>
      <c r="DT118" s="1011"/>
      <c r="DU118" s="1012"/>
      <c r="DV118" s="1014" t="s">
        <v>128</v>
      </c>
      <c r="DW118" s="1015"/>
      <c r="DX118" s="1015"/>
      <c r="DY118" s="1015"/>
      <c r="DZ118" s="1016"/>
    </row>
    <row r="119" spans="1:130" s="246" customFormat="1" ht="26.25" customHeight="1" x14ac:dyDescent="0.15">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460</v>
      </c>
      <c r="BP119" s="1058"/>
      <c r="BQ119" s="1049">
        <v>15708100</v>
      </c>
      <c r="BR119" s="1050"/>
      <c r="BS119" s="1050"/>
      <c r="BT119" s="1050"/>
      <c r="BU119" s="1050"/>
      <c r="BV119" s="1050">
        <v>15787477</v>
      </c>
      <c r="BW119" s="1050"/>
      <c r="BX119" s="1050"/>
      <c r="BY119" s="1050"/>
      <c r="BZ119" s="1050"/>
      <c r="CA119" s="1050">
        <v>15240668</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21036</v>
      </c>
      <c r="DH119" s="1036"/>
      <c r="DI119" s="1036"/>
      <c r="DJ119" s="1036"/>
      <c r="DK119" s="1037"/>
      <c r="DL119" s="1035">
        <v>11436</v>
      </c>
      <c r="DM119" s="1036"/>
      <c r="DN119" s="1036"/>
      <c r="DO119" s="1036"/>
      <c r="DP119" s="1037"/>
      <c r="DQ119" s="1035">
        <v>5718</v>
      </c>
      <c r="DR119" s="1036"/>
      <c r="DS119" s="1036"/>
      <c r="DT119" s="1036"/>
      <c r="DU119" s="1037"/>
      <c r="DV119" s="1038">
        <v>0.1</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438</v>
      </c>
      <c r="AG120" s="1011"/>
      <c r="AH120" s="1011"/>
      <c r="AI120" s="1011"/>
      <c r="AJ120" s="1012"/>
      <c r="AK120" s="1013" t="s">
        <v>128</v>
      </c>
      <c r="AL120" s="1011"/>
      <c r="AM120" s="1011"/>
      <c r="AN120" s="1011"/>
      <c r="AO120" s="1012"/>
      <c r="AP120" s="1014" t="s">
        <v>128</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4873886</v>
      </c>
      <c r="BR120" s="979"/>
      <c r="BS120" s="979"/>
      <c r="BT120" s="979"/>
      <c r="BU120" s="979"/>
      <c r="BV120" s="979">
        <v>5190909</v>
      </c>
      <c r="BW120" s="979"/>
      <c r="BX120" s="979"/>
      <c r="BY120" s="979"/>
      <c r="BZ120" s="979"/>
      <c r="CA120" s="979">
        <v>5371423</v>
      </c>
      <c r="CB120" s="979"/>
      <c r="CC120" s="979"/>
      <c r="CD120" s="979"/>
      <c r="CE120" s="979"/>
      <c r="CF120" s="993">
        <v>93.3</v>
      </c>
      <c r="CG120" s="994"/>
      <c r="CH120" s="994"/>
      <c r="CI120" s="994"/>
      <c r="CJ120" s="994"/>
      <c r="CK120" s="1059" t="s">
        <v>464</v>
      </c>
      <c r="CL120" s="1060"/>
      <c r="CM120" s="1060"/>
      <c r="CN120" s="1060"/>
      <c r="CO120" s="1061"/>
      <c r="CP120" s="1067" t="s">
        <v>406</v>
      </c>
      <c r="CQ120" s="1068"/>
      <c r="CR120" s="1068"/>
      <c r="CS120" s="1068"/>
      <c r="CT120" s="1068"/>
      <c r="CU120" s="1068"/>
      <c r="CV120" s="1068"/>
      <c r="CW120" s="1068"/>
      <c r="CX120" s="1068"/>
      <c r="CY120" s="1068"/>
      <c r="CZ120" s="1068"/>
      <c r="DA120" s="1068"/>
      <c r="DB120" s="1068"/>
      <c r="DC120" s="1068"/>
      <c r="DD120" s="1068"/>
      <c r="DE120" s="1068"/>
      <c r="DF120" s="1069"/>
      <c r="DG120" s="978">
        <v>3607053</v>
      </c>
      <c r="DH120" s="979"/>
      <c r="DI120" s="979"/>
      <c r="DJ120" s="979"/>
      <c r="DK120" s="979"/>
      <c r="DL120" s="979">
        <v>3484651</v>
      </c>
      <c r="DM120" s="979"/>
      <c r="DN120" s="979"/>
      <c r="DO120" s="979"/>
      <c r="DP120" s="979"/>
      <c r="DQ120" s="979">
        <v>3339740</v>
      </c>
      <c r="DR120" s="979"/>
      <c r="DS120" s="979"/>
      <c r="DT120" s="979"/>
      <c r="DU120" s="979"/>
      <c r="DV120" s="980">
        <v>58</v>
      </c>
      <c r="DW120" s="980"/>
      <c r="DX120" s="980"/>
      <c r="DY120" s="980"/>
      <c r="DZ120" s="981"/>
    </row>
    <row r="121" spans="1:130" s="246" customFormat="1" ht="26.25" customHeight="1" x14ac:dyDescent="0.15">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128</v>
      </c>
      <c r="AG121" s="1011"/>
      <c r="AH121" s="1011"/>
      <c r="AI121" s="1011"/>
      <c r="AJ121" s="1012"/>
      <c r="AK121" s="1013" t="s">
        <v>128</v>
      </c>
      <c r="AL121" s="1011"/>
      <c r="AM121" s="1011"/>
      <c r="AN121" s="1011"/>
      <c r="AO121" s="1012"/>
      <c r="AP121" s="1014" t="s">
        <v>128</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v>1773875</v>
      </c>
      <c r="BR121" s="972"/>
      <c r="BS121" s="972"/>
      <c r="BT121" s="972"/>
      <c r="BU121" s="972"/>
      <c r="BV121" s="972">
        <v>1591122</v>
      </c>
      <c r="BW121" s="972"/>
      <c r="BX121" s="972"/>
      <c r="BY121" s="972"/>
      <c r="BZ121" s="972"/>
      <c r="CA121" s="972">
        <v>1567520</v>
      </c>
      <c r="CB121" s="972"/>
      <c r="CC121" s="972"/>
      <c r="CD121" s="972"/>
      <c r="CE121" s="972"/>
      <c r="CF121" s="966">
        <v>27.2</v>
      </c>
      <c r="CG121" s="967"/>
      <c r="CH121" s="967"/>
      <c r="CI121" s="967"/>
      <c r="CJ121" s="967"/>
      <c r="CK121" s="1062"/>
      <c r="CL121" s="1063"/>
      <c r="CM121" s="1063"/>
      <c r="CN121" s="1063"/>
      <c r="CO121" s="1064"/>
      <c r="CP121" s="1072" t="s">
        <v>467</v>
      </c>
      <c r="CQ121" s="1073"/>
      <c r="CR121" s="1073"/>
      <c r="CS121" s="1073"/>
      <c r="CT121" s="1073"/>
      <c r="CU121" s="1073"/>
      <c r="CV121" s="1073"/>
      <c r="CW121" s="1073"/>
      <c r="CX121" s="1073"/>
      <c r="CY121" s="1073"/>
      <c r="CZ121" s="1073"/>
      <c r="DA121" s="1073"/>
      <c r="DB121" s="1073"/>
      <c r="DC121" s="1073"/>
      <c r="DD121" s="1073"/>
      <c r="DE121" s="1073"/>
      <c r="DF121" s="1074"/>
      <c r="DG121" s="971">
        <v>1517138</v>
      </c>
      <c r="DH121" s="972"/>
      <c r="DI121" s="972"/>
      <c r="DJ121" s="972"/>
      <c r="DK121" s="972"/>
      <c r="DL121" s="972">
        <v>1260241</v>
      </c>
      <c r="DM121" s="972"/>
      <c r="DN121" s="972"/>
      <c r="DO121" s="972"/>
      <c r="DP121" s="972"/>
      <c r="DQ121" s="972">
        <v>1145984</v>
      </c>
      <c r="DR121" s="972"/>
      <c r="DS121" s="972"/>
      <c r="DT121" s="972"/>
      <c r="DU121" s="972"/>
      <c r="DV121" s="973">
        <v>19.899999999999999</v>
      </c>
      <c r="DW121" s="973"/>
      <c r="DX121" s="973"/>
      <c r="DY121" s="973"/>
      <c r="DZ121" s="974"/>
    </row>
    <row r="122" spans="1:130" s="246" customFormat="1" ht="26.25" customHeight="1" x14ac:dyDescent="0.15">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128</v>
      </c>
      <c r="AG122" s="1011"/>
      <c r="AH122" s="1011"/>
      <c r="AI122" s="1011"/>
      <c r="AJ122" s="1012"/>
      <c r="AK122" s="1013" t="s">
        <v>128</v>
      </c>
      <c r="AL122" s="1011"/>
      <c r="AM122" s="1011"/>
      <c r="AN122" s="1011"/>
      <c r="AO122" s="1012"/>
      <c r="AP122" s="1014" t="s">
        <v>128</v>
      </c>
      <c r="AQ122" s="1015"/>
      <c r="AR122" s="1015"/>
      <c r="AS122" s="1015"/>
      <c r="AT122" s="1016"/>
      <c r="AU122" s="1044"/>
      <c r="AV122" s="1045"/>
      <c r="AW122" s="1045"/>
      <c r="AX122" s="1045"/>
      <c r="AY122" s="1046"/>
      <c r="AZ122" s="1026" t="s">
        <v>468</v>
      </c>
      <c r="BA122" s="1017"/>
      <c r="BB122" s="1017"/>
      <c r="BC122" s="1017"/>
      <c r="BD122" s="1017"/>
      <c r="BE122" s="1017"/>
      <c r="BF122" s="1017"/>
      <c r="BG122" s="1017"/>
      <c r="BH122" s="1017"/>
      <c r="BI122" s="1017"/>
      <c r="BJ122" s="1017"/>
      <c r="BK122" s="1017"/>
      <c r="BL122" s="1017"/>
      <c r="BM122" s="1017"/>
      <c r="BN122" s="1017"/>
      <c r="BO122" s="1017"/>
      <c r="BP122" s="1018"/>
      <c r="BQ122" s="1049">
        <v>9856034</v>
      </c>
      <c r="BR122" s="1050"/>
      <c r="BS122" s="1050"/>
      <c r="BT122" s="1050"/>
      <c r="BU122" s="1050"/>
      <c r="BV122" s="1050">
        <v>10119624</v>
      </c>
      <c r="BW122" s="1050"/>
      <c r="BX122" s="1050"/>
      <c r="BY122" s="1050"/>
      <c r="BZ122" s="1050"/>
      <c r="CA122" s="1050">
        <v>10538524</v>
      </c>
      <c r="CB122" s="1050"/>
      <c r="CC122" s="1050"/>
      <c r="CD122" s="1050"/>
      <c r="CE122" s="1050"/>
      <c r="CF122" s="1070">
        <v>183</v>
      </c>
      <c r="CG122" s="1071"/>
      <c r="CH122" s="1071"/>
      <c r="CI122" s="1071"/>
      <c r="CJ122" s="1071"/>
      <c r="CK122" s="1062"/>
      <c r="CL122" s="1063"/>
      <c r="CM122" s="1063"/>
      <c r="CN122" s="1063"/>
      <c r="CO122" s="1064"/>
      <c r="CP122" s="1072" t="s">
        <v>469</v>
      </c>
      <c r="CQ122" s="1073"/>
      <c r="CR122" s="1073"/>
      <c r="CS122" s="1073"/>
      <c r="CT122" s="1073"/>
      <c r="CU122" s="1073"/>
      <c r="CV122" s="1073"/>
      <c r="CW122" s="1073"/>
      <c r="CX122" s="1073"/>
      <c r="CY122" s="1073"/>
      <c r="CZ122" s="1073"/>
      <c r="DA122" s="1073"/>
      <c r="DB122" s="1073"/>
      <c r="DC122" s="1073"/>
      <c r="DD122" s="1073"/>
      <c r="DE122" s="1073"/>
      <c r="DF122" s="1074"/>
      <c r="DG122" s="971">
        <v>443026</v>
      </c>
      <c r="DH122" s="972"/>
      <c r="DI122" s="972"/>
      <c r="DJ122" s="972"/>
      <c r="DK122" s="972"/>
      <c r="DL122" s="972">
        <v>445474</v>
      </c>
      <c r="DM122" s="972"/>
      <c r="DN122" s="972"/>
      <c r="DO122" s="972"/>
      <c r="DP122" s="972"/>
      <c r="DQ122" s="972">
        <v>426752</v>
      </c>
      <c r="DR122" s="972"/>
      <c r="DS122" s="972"/>
      <c r="DT122" s="972"/>
      <c r="DU122" s="972"/>
      <c r="DV122" s="973">
        <v>7.4</v>
      </c>
      <c r="DW122" s="973"/>
      <c r="DX122" s="973"/>
      <c r="DY122" s="973"/>
      <c r="DZ122" s="974"/>
    </row>
    <row r="123" spans="1:130" s="246" customFormat="1" ht="26.25" customHeight="1" x14ac:dyDescent="0.15">
      <c r="A123" s="1111"/>
      <c r="B123" s="998"/>
      <c r="C123" s="968" t="s">
        <v>454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28067</v>
      </c>
      <c r="AB123" s="1011"/>
      <c r="AC123" s="1011"/>
      <c r="AD123" s="1011"/>
      <c r="AE123" s="1012"/>
      <c r="AF123" s="1013">
        <v>28067</v>
      </c>
      <c r="AG123" s="1011"/>
      <c r="AH123" s="1011"/>
      <c r="AI123" s="1011"/>
      <c r="AJ123" s="1012"/>
      <c r="AK123" s="1013">
        <v>28067</v>
      </c>
      <c r="AL123" s="1011"/>
      <c r="AM123" s="1011"/>
      <c r="AN123" s="1011"/>
      <c r="AO123" s="1012"/>
      <c r="AP123" s="1014">
        <v>0.5</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470</v>
      </c>
      <c r="BP123" s="1058"/>
      <c r="BQ123" s="1117">
        <v>16503795</v>
      </c>
      <c r="BR123" s="1118"/>
      <c r="BS123" s="1118"/>
      <c r="BT123" s="1118"/>
      <c r="BU123" s="1118"/>
      <c r="BV123" s="1118">
        <v>16901655</v>
      </c>
      <c r="BW123" s="1118"/>
      <c r="BX123" s="1118"/>
      <c r="BY123" s="1118"/>
      <c r="BZ123" s="1118"/>
      <c r="CA123" s="1118">
        <v>17477467</v>
      </c>
      <c r="CB123" s="1118"/>
      <c r="CC123" s="1118"/>
      <c r="CD123" s="1118"/>
      <c r="CE123" s="1118"/>
      <c r="CF123" s="1051"/>
      <c r="CG123" s="1052"/>
      <c r="CH123" s="1052"/>
      <c r="CI123" s="1052"/>
      <c r="CJ123" s="1053"/>
      <c r="CK123" s="1062"/>
      <c r="CL123" s="1063"/>
      <c r="CM123" s="1063"/>
      <c r="CN123" s="1063"/>
      <c r="CO123" s="1064"/>
      <c r="CP123" s="1072" t="s">
        <v>471</v>
      </c>
      <c r="CQ123" s="1073"/>
      <c r="CR123" s="1073"/>
      <c r="CS123" s="1073"/>
      <c r="CT123" s="1073"/>
      <c r="CU123" s="1073"/>
      <c r="CV123" s="1073"/>
      <c r="CW123" s="1073"/>
      <c r="CX123" s="1073"/>
      <c r="CY123" s="1073"/>
      <c r="CZ123" s="1073"/>
      <c r="DA123" s="1073"/>
      <c r="DB123" s="1073"/>
      <c r="DC123" s="1073"/>
      <c r="DD123" s="1073"/>
      <c r="DE123" s="1073"/>
      <c r="DF123" s="1074"/>
      <c r="DG123" s="1010">
        <v>8975</v>
      </c>
      <c r="DH123" s="1011"/>
      <c r="DI123" s="1011"/>
      <c r="DJ123" s="1011"/>
      <c r="DK123" s="1012"/>
      <c r="DL123" s="1013">
        <v>1847</v>
      </c>
      <c r="DM123" s="1011"/>
      <c r="DN123" s="1011"/>
      <c r="DO123" s="1011"/>
      <c r="DP123" s="1012"/>
      <c r="DQ123" s="1013">
        <v>1836</v>
      </c>
      <c r="DR123" s="1011"/>
      <c r="DS123" s="1011"/>
      <c r="DT123" s="1011"/>
      <c r="DU123" s="1012"/>
      <c r="DV123" s="1014">
        <v>0</v>
      </c>
      <c r="DW123" s="1015"/>
      <c r="DX123" s="1015"/>
      <c r="DY123" s="1015"/>
      <c r="DZ123" s="1016"/>
    </row>
    <row r="124" spans="1:130" s="246" customFormat="1" ht="26.25" customHeight="1" thickBot="1" x14ac:dyDescent="0.2">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128</v>
      </c>
      <c r="AG124" s="1011"/>
      <c r="AH124" s="1011"/>
      <c r="AI124" s="1011"/>
      <c r="AJ124" s="1012"/>
      <c r="AK124" s="1013" t="s">
        <v>128</v>
      </c>
      <c r="AL124" s="1011"/>
      <c r="AM124" s="1011"/>
      <c r="AN124" s="1011"/>
      <c r="AO124" s="1012"/>
      <c r="AP124" s="1014" t="s">
        <v>128</v>
      </c>
      <c r="AQ124" s="1015"/>
      <c r="AR124" s="1015"/>
      <c r="AS124" s="1015"/>
      <c r="AT124" s="1016"/>
      <c r="AU124" s="1113" t="s">
        <v>472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128</v>
      </c>
      <c r="BR124" s="1080"/>
      <c r="BS124" s="1080"/>
      <c r="BT124" s="1080"/>
      <c r="BU124" s="1080"/>
      <c r="BV124" s="1080" t="s">
        <v>128</v>
      </c>
      <c r="BW124" s="1080"/>
      <c r="BX124" s="1080"/>
      <c r="BY124" s="1080"/>
      <c r="BZ124" s="1080"/>
      <c r="CA124" s="1080" t="s">
        <v>128</v>
      </c>
      <c r="CB124" s="1080"/>
      <c r="CC124" s="1080"/>
      <c r="CD124" s="1080"/>
      <c r="CE124" s="1080"/>
      <c r="CF124" s="1081"/>
      <c r="CG124" s="1082"/>
      <c r="CH124" s="1082"/>
      <c r="CI124" s="1082"/>
      <c r="CJ124" s="1083"/>
      <c r="CK124" s="1065"/>
      <c r="CL124" s="1065"/>
      <c r="CM124" s="1065"/>
      <c r="CN124" s="1065"/>
      <c r="CO124" s="1066"/>
      <c r="CP124" s="1072" t="s">
        <v>473</v>
      </c>
      <c r="CQ124" s="1073"/>
      <c r="CR124" s="1073"/>
      <c r="CS124" s="1073"/>
      <c r="CT124" s="1073"/>
      <c r="CU124" s="1073"/>
      <c r="CV124" s="1073"/>
      <c r="CW124" s="1073"/>
      <c r="CX124" s="1073"/>
      <c r="CY124" s="1073"/>
      <c r="CZ124" s="1073"/>
      <c r="DA124" s="1073"/>
      <c r="DB124" s="1073"/>
      <c r="DC124" s="1073"/>
      <c r="DD124" s="1073"/>
      <c r="DE124" s="1073"/>
      <c r="DF124" s="1074"/>
      <c r="DG124" s="1057" t="s">
        <v>128</v>
      </c>
      <c r="DH124" s="1036"/>
      <c r="DI124" s="1036"/>
      <c r="DJ124" s="1036"/>
      <c r="DK124" s="1037"/>
      <c r="DL124" s="1035" t="s">
        <v>128</v>
      </c>
      <c r="DM124" s="1036"/>
      <c r="DN124" s="1036"/>
      <c r="DO124" s="1036"/>
      <c r="DP124" s="1037"/>
      <c r="DQ124" s="1035" t="s">
        <v>128</v>
      </c>
      <c r="DR124" s="1036"/>
      <c r="DS124" s="1036"/>
      <c r="DT124" s="1036"/>
      <c r="DU124" s="1037"/>
      <c r="DV124" s="1038" t="s">
        <v>128</v>
      </c>
      <c r="DW124" s="1039"/>
      <c r="DX124" s="1039"/>
      <c r="DY124" s="1039"/>
      <c r="DZ124" s="1040"/>
    </row>
    <row r="125" spans="1:130" s="246" customFormat="1" ht="26.25" customHeight="1" x14ac:dyDescent="0.15">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438</v>
      </c>
      <c r="AG125" s="1011"/>
      <c r="AH125" s="1011"/>
      <c r="AI125" s="1011"/>
      <c r="AJ125" s="1012"/>
      <c r="AK125" s="1013" t="s">
        <v>128</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474</v>
      </c>
      <c r="CL125" s="1060"/>
      <c r="CM125" s="1060"/>
      <c r="CN125" s="1060"/>
      <c r="CO125" s="1061"/>
      <c r="CP125" s="992" t="s">
        <v>475</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128</v>
      </c>
      <c r="DM125" s="979"/>
      <c r="DN125" s="979"/>
      <c r="DO125" s="979"/>
      <c r="DP125" s="979"/>
      <c r="DQ125" s="979" t="s">
        <v>128</v>
      </c>
      <c r="DR125" s="979"/>
      <c r="DS125" s="979"/>
      <c r="DT125" s="979"/>
      <c r="DU125" s="979"/>
      <c r="DV125" s="980" t="s">
        <v>128</v>
      </c>
      <c r="DW125" s="980"/>
      <c r="DX125" s="980"/>
      <c r="DY125" s="980"/>
      <c r="DZ125" s="981"/>
    </row>
    <row r="126" spans="1:130" s="246" customFormat="1" ht="26.25" customHeight="1" thickBot="1" x14ac:dyDescent="0.2">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12642</v>
      </c>
      <c r="AB126" s="1011"/>
      <c r="AC126" s="1011"/>
      <c r="AD126" s="1011"/>
      <c r="AE126" s="1012"/>
      <c r="AF126" s="1013">
        <v>9651</v>
      </c>
      <c r="AG126" s="1011"/>
      <c r="AH126" s="1011"/>
      <c r="AI126" s="1011"/>
      <c r="AJ126" s="1012"/>
      <c r="AK126" s="1013">
        <v>11938</v>
      </c>
      <c r="AL126" s="1011"/>
      <c r="AM126" s="1011"/>
      <c r="AN126" s="1011"/>
      <c r="AO126" s="1012"/>
      <c r="AP126" s="1014">
        <v>0.2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476</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128</v>
      </c>
      <c r="DM126" s="972"/>
      <c r="DN126" s="972"/>
      <c r="DO126" s="972"/>
      <c r="DP126" s="972"/>
      <c r="DQ126" s="972" t="s">
        <v>128</v>
      </c>
      <c r="DR126" s="972"/>
      <c r="DS126" s="972"/>
      <c r="DT126" s="972"/>
      <c r="DU126" s="972"/>
      <c r="DV126" s="973" t="s">
        <v>128</v>
      </c>
      <c r="DW126" s="973"/>
      <c r="DX126" s="973"/>
      <c r="DY126" s="973"/>
      <c r="DZ126" s="974"/>
    </row>
    <row r="127" spans="1:130" s="246" customFormat="1" ht="26.25" customHeight="1" x14ac:dyDescent="0.15">
      <c r="A127" s="1112"/>
      <c r="B127" s="1000"/>
      <c r="C127" s="1054" t="s">
        <v>477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1251</v>
      </c>
      <c r="AB127" s="1011"/>
      <c r="AC127" s="1011"/>
      <c r="AD127" s="1011"/>
      <c r="AE127" s="1012"/>
      <c r="AF127" s="1013">
        <v>1251</v>
      </c>
      <c r="AG127" s="1011"/>
      <c r="AH127" s="1011"/>
      <c r="AI127" s="1011"/>
      <c r="AJ127" s="1012"/>
      <c r="AK127" s="1013">
        <v>812</v>
      </c>
      <c r="AL127" s="1011"/>
      <c r="AM127" s="1011"/>
      <c r="AN127" s="1011"/>
      <c r="AO127" s="1012"/>
      <c r="AP127" s="1014">
        <v>0</v>
      </c>
      <c r="AQ127" s="1015"/>
      <c r="AR127" s="1015"/>
      <c r="AS127" s="1015"/>
      <c r="AT127" s="1016"/>
      <c r="AU127" s="282"/>
      <c r="AV127" s="282"/>
      <c r="AW127" s="282"/>
      <c r="AX127" s="1084" t="s">
        <v>478</v>
      </c>
      <c r="AY127" s="1085"/>
      <c r="AZ127" s="1085"/>
      <c r="BA127" s="1085"/>
      <c r="BB127" s="1085"/>
      <c r="BC127" s="1085"/>
      <c r="BD127" s="1085"/>
      <c r="BE127" s="1086"/>
      <c r="BF127" s="1087" t="s">
        <v>479</v>
      </c>
      <c r="BG127" s="1085"/>
      <c r="BH127" s="1085"/>
      <c r="BI127" s="1085"/>
      <c r="BJ127" s="1085"/>
      <c r="BK127" s="1085"/>
      <c r="BL127" s="1086"/>
      <c r="BM127" s="1087" t="s">
        <v>480</v>
      </c>
      <c r="BN127" s="1085"/>
      <c r="BO127" s="1085"/>
      <c r="BP127" s="1085"/>
      <c r="BQ127" s="1085"/>
      <c r="BR127" s="1085"/>
      <c r="BS127" s="1086"/>
      <c r="BT127" s="1087" t="s">
        <v>481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482</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128</v>
      </c>
      <c r="DM127" s="972"/>
      <c r="DN127" s="972"/>
      <c r="DO127" s="972"/>
      <c r="DP127" s="972"/>
      <c r="DQ127" s="972" t="s">
        <v>128</v>
      </c>
      <c r="DR127" s="972"/>
      <c r="DS127" s="972"/>
      <c r="DT127" s="972"/>
      <c r="DU127" s="972"/>
      <c r="DV127" s="973" t="s">
        <v>438</v>
      </c>
      <c r="DW127" s="973"/>
      <c r="DX127" s="973"/>
      <c r="DY127" s="973"/>
      <c r="DZ127" s="974"/>
    </row>
    <row r="128" spans="1:130" s="246" customFormat="1" ht="26.25" customHeight="1" thickBot="1" x14ac:dyDescent="0.2">
      <c r="A128" s="1095" t="s">
        <v>483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484</v>
      </c>
      <c r="X128" s="1097"/>
      <c r="Y128" s="1097"/>
      <c r="Z128" s="1098"/>
      <c r="AA128" s="1099">
        <v>191744</v>
      </c>
      <c r="AB128" s="1100"/>
      <c r="AC128" s="1100"/>
      <c r="AD128" s="1100"/>
      <c r="AE128" s="1101"/>
      <c r="AF128" s="1102">
        <v>188403</v>
      </c>
      <c r="AG128" s="1100"/>
      <c r="AH128" s="1100"/>
      <c r="AI128" s="1100"/>
      <c r="AJ128" s="1101"/>
      <c r="AK128" s="1102">
        <v>184329</v>
      </c>
      <c r="AL128" s="1100"/>
      <c r="AM128" s="1100"/>
      <c r="AN128" s="1100"/>
      <c r="AO128" s="1101"/>
      <c r="AP128" s="1103"/>
      <c r="AQ128" s="1104"/>
      <c r="AR128" s="1104"/>
      <c r="AS128" s="1104"/>
      <c r="AT128" s="1105"/>
      <c r="AU128" s="282"/>
      <c r="AV128" s="282"/>
      <c r="AW128" s="282"/>
      <c r="AX128" s="940" t="s">
        <v>485</v>
      </c>
      <c r="AY128" s="941"/>
      <c r="AZ128" s="941"/>
      <c r="BA128" s="941"/>
      <c r="BB128" s="941"/>
      <c r="BC128" s="941"/>
      <c r="BD128" s="941"/>
      <c r="BE128" s="942"/>
      <c r="BF128" s="1106" t="s">
        <v>128</v>
      </c>
      <c r="BG128" s="1107"/>
      <c r="BH128" s="1107"/>
      <c r="BI128" s="1107"/>
      <c r="BJ128" s="1107"/>
      <c r="BK128" s="1107"/>
      <c r="BL128" s="1108"/>
      <c r="BM128" s="1106">
        <v>14.16</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486</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128</v>
      </c>
      <c r="DM128" s="1092"/>
      <c r="DN128" s="1092"/>
      <c r="DO128" s="1092"/>
      <c r="DP128" s="1092"/>
      <c r="DQ128" s="1092" t="s">
        <v>128</v>
      </c>
      <c r="DR128" s="1092"/>
      <c r="DS128" s="1092"/>
      <c r="DT128" s="1092"/>
      <c r="DU128" s="1092"/>
      <c r="DV128" s="1093" t="s">
        <v>128</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487</v>
      </c>
      <c r="X129" s="1126"/>
      <c r="Y129" s="1126"/>
      <c r="Z129" s="1127"/>
      <c r="AA129" s="1010">
        <v>6731624</v>
      </c>
      <c r="AB129" s="1011"/>
      <c r="AC129" s="1011"/>
      <c r="AD129" s="1011"/>
      <c r="AE129" s="1012"/>
      <c r="AF129" s="1013">
        <v>6702751</v>
      </c>
      <c r="AG129" s="1011"/>
      <c r="AH129" s="1011"/>
      <c r="AI129" s="1011"/>
      <c r="AJ129" s="1012"/>
      <c r="AK129" s="1013">
        <v>6688056</v>
      </c>
      <c r="AL129" s="1011"/>
      <c r="AM129" s="1011"/>
      <c r="AN129" s="1011"/>
      <c r="AO129" s="1012"/>
      <c r="AP129" s="1128"/>
      <c r="AQ129" s="1129"/>
      <c r="AR129" s="1129"/>
      <c r="AS129" s="1129"/>
      <c r="AT129" s="1130"/>
      <c r="AU129" s="284"/>
      <c r="AV129" s="284"/>
      <c r="AW129" s="284"/>
      <c r="AX129" s="1119" t="s">
        <v>488</v>
      </c>
      <c r="AY129" s="1002"/>
      <c r="AZ129" s="1002"/>
      <c r="BA129" s="1002"/>
      <c r="BB129" s="1002"/>
      <c r="BC129" s="1002"/>
      <c r="BD129" s="1002"/>
      <c r="BE129" s="1003"/>
      <c r="BF129" s="1120" t="s">
        <v>128</v>
      </c>
      <c r="BG129" s="1121"/>
      <c r="BH129" s="1121"/>
      <c r="BI129" s="1121"/>
      <c r="BJ129" s="1121"/>
      <c r="BK129" s="1121"/>
      <c r="BL129" s="1122"/>
      <c r="BM129" s="1120">
        <v>19.16</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490</v>
      </c>
      <c r="X130" s="1126"/>
      <c r="Y130" s="1126"/>
      <c r="Z130" s="1127"/>
      <c r="AA130" s="1010">
        <v>1030261</v>
      </c>
      <c r="AB130" s="1011"/>
      <c r="AC130" s="1011"/>
      <c r="AD130" s="1011"/>
      <c r="AE130" s="1012"/>
      <c r="AF130" s="1013">
        <v>984350</v>
      </c>
      <c r="AG130" s="1011"/>
      <c r="AH130" s="1011"/>
      <c r="AI130" s="1011"/>
      <c r="AJ130" s="1012"/>
      <c r="AK130" s="1013">
        <v>929938</v>
      </c>
      <c r="AL130" s="1011"/>
      <c r="AM130" s="1011"/>
      <c r="AN130" s="1011"/>
      <c r="AO130" s="1012"/>
      <c r="AP130" s="1128"/>
      <c r="AQ130" s="1129"/>
      <c r="AR130" s="1129"/>
      <c r="AS130" s="1129"/>
      <c r="AT130" s="1130"/>
      <c r="AU130" s="284"/>
      <c r="AV130" s="284"/>
      <c r="AW130" s="284"/>
      <c r="AX130" s="1119" t="s">
        <v>491</v>
      </c>
      <c r="AY130" s="1002"/>
      <c r="AZ130" s="1002"/>
      <c r="BA130" s="1002"/>
      <c r="BB130" s="1002"/>
      <c r="BC130" s="1002"/>
      <c r="BD130" s="1002"/>
      <c r="BE130" s="1003"/>
      <c r="BF130" s="1156">
        <v>8.8000000000000007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492</v>
      </c>
      <c r="X131" s="1164"/>
      <c r="Y131" s="1164"/>
      <c r="Z131" s="1165"/>
      <c r="AA131" s="1057">
        <v>5701363</v>
      </c>
      <c r="AB131" s="1036"/>
      <c r="AC131" s="1036"/>
      <c r="AD131" s="1036"/>
      <c r="AE131" s="1037"/>
      <c r="AF131" s="1035">
        <v>5718401</v>
      </c>
      <c r="AG131" s="1036"/>
      <c r="AH131" s="1036"/>
      <c r="AI131" s="1036"/>
      <c r="AJ131" s="1037"/>
      <c r="AK131" s="1035">
        <v>5758118</v>
      </c>
      <c r="AL131" s="1036"/>
      <c r="AM131" s="1036"/>
      <c r="AN131" s="1036"/>
      <c r="AO131" s="1037"/>
      <c r="AP131" s="1166"/>
      <c r="AQ131" s="1167"/>
      <c r="AR131" s="1167"/>
      <c r="AS131" s="1167"/>
      <c r="AT131" s="1168"/>
      <c r="AU131" s="284"/>
      <c r="AV131" s="284"/>
      <c r="AW131" s="284"/>
      <c r="AX131" s="1138" t="s">
        <v>493</v>
      </c>
      <c r="AY131" s="1089"/>
      <c r="AZ131" s="1089"/>
      <c r="BA131" s="1089"/>
      <c r="BB131" s="1089"/>
      <c r="BC131" s="1089"/>
      <c r="BD131" s="1089"/>
      <c r="BE131" s="1090"/>
      <c r="BF131" s="1139" t="s">
        <v>128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495</v>
      </c>
      <c r="W132" s="1149"/>
      <c r="X132" s="1149"/>
      <c r="Y132" s="1149"/>
      <c r="Z132" s="1150"/>
      <c r="AA132" s="1151">
        <v>8.1157786299999994</v>
      </c>
      <c r="AB132" s="1152"/>
      <c r="AC132" s="1152"/>
      <c r="AD132" s="1152"/>
      <c r="AE132" s="1153"/>
      <c r="AF132" s="1154">
        <v>9.2629915250000003</v>
      </c>
      <c r="AG132" s="1152"/>
      <c r="AH132" s="1152"/>
      <c r="AI132" s="1152"/>
      <c r="AJ132" s="1153"/>
      <c r="AK132" s="1154">
        <v>9.228553496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496</v>
      </c>
      <c r="W133" s="1132"/>
      <c r="X133" s="1132"/>
      <c r="Y133" s="1132"/>
      <c r="Z133" s="1133"/>
      <c r="AA133" s="1134">
        <v>8.9</v>
      </c>
      <c r="AB133" s="1135"/>
      <c r="AC133" s="1135"/>
      <c r="AD133" s="1135"/>
      <c r="AE133" s="1136"/>
      <c r="AF133" s="1134">
        <v>8.6999999999999993</v>
      </c>
      <c r="AG133" s="1135"/>
      <c r="AH133" s="1135"/>
      <c r="AI133" s="1135"/>
      <c r="AJ133" s="1136"/>
      <c r="AK133" s="1134">
        <v>8.8000000000000007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yQaddwNR72ZcSh5Cx+TTLKpyZVetY5g5Xu7Hui2OfsGg1BkFcOpp36VAt94M+6VcLtqjOwRzrh0c809ueYXgA==" saltValue="m5MB4Wpbbp6nm+fDAjlf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TRuXY7OsRtoB00CoNLaFJSTwxC7UtFOjwTekrn1r28jSt1EfUTtycXg91CIL/5sfNyIfKDrXLLTJL+Mv/gOSQ==" saltValue="NQdzd/7Q0NGtL8ZbCzGm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Zv2w/jcMD8lMRYDWHZiaGB1VS77UV1yFfX0GA84JKwXU1E5jVKW7h9kDtfqplnZq4veW/ykO8IoBCz+o/48QQ==" saltValue="gCu6QvC4t6HYSXVC8SRC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505</v>
      </c>
      <c r="AL9" s="1175"/>
      <c r="AM9" s="1175"/>
      <c r="AN9" s="1176"/>
      <c r="AO9" s="312">
        <v>1398925</v>
      </c>
      <c r="AP9" s="312">
        <v>71454</v>
      </c>
      <c r="AQ9" s="313">
        <v>56489</v>
      </c>
      <c r="AR9" s="314">
        <v>26.5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506</v>
      </c>
      <c r="AL10" s="1175"/>
      <c r="AM10" s="1175"/>
      <c r="AN10" s="1176"/>
      <c r="AO10" s="315">
        <v>356018</v>
      </c>
      <c r="AP10" s="315">
        <v>18185</v>
      </c>
      <c r="AQ10" s="316">
        <v>5759</v>
      </c>
      <c r="AR10" s="317">
        <v>215.8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507</v>
      </c>
      <c r="AL11" s="1175"/>
      <c r="AM11" s="1175"/>
      <c r="AN11" s="1176"/>
      <c r="AO11" s="315">
        <v>362662</v>
      </c>
      <c r="AP11" s="315">
        <v>18524</v>
      </c>
      <c r="AQ11" s="316">
        <v>8418</v>
      </c>
      <c r="AR11" s="317">
        <v>120.1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508</v>
      </c>
      <c r="AL12" s="1175"/>
      <c r="AM12" s="1175"/>
      <c r="AN12" s="1176"/>
      <c r="AO12" s="315">
        <v>28899</v>
      </c>
      <c r="AP12" s="315">
        <v>1476</v>
      </c>
      <c r="AQ12" s="316">
        <v>199</v>
      </c>
      <c r="AR12" s="317">
        <v>641.70000000000005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509</v>
      </c>
      <c r="AL13" s="1175"/>
      <c r="AM13" s="1175"/>
      <c r="AN13" s="1176"/>
      <c r="AO13" s="315" t="s">
        <v>510</v>
      </c>
      <c r="AP13" s="315" t="s">
        <v>510</v>
      </c>
      <c r="AQ13" s="316">
        <v>11</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511</v>
      </c>
      <c r="AL14" s="1175"/>
      <c r="AM14" s="1175"/>
      <c r="AN14" s="1176"/>
      <c r="AO14" s="315">
        <v>59892</v>
      </c>
      <c r="AP14" s="315">
        <v>3059</v>
      </c>
      <c r="AQ14" s="316">
        <v>2749</v>
      </c>
      <c r="AR14" s="317">
        <v>11.3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512</v>
      </c>
      <c r="AL15" s="1175"/>
      <c r="AM15" s="1175"/>
      <c r="AN15" s="1176"/>
      <c r="AO15" s="315" t="s">
        <v>510</v>
      </c>
      <c r="AP15" s="315" t="s">
        <v>510</v>
      </c>
      <c r="AQ15" s="316">
        <v>1213</v>
      </c>
      <c r="AR15" s="317" t="s">
        <v>510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513</v>
      </c>
      <c r="AL16" s="1178"/>
      <c r="AM16" s="1178"/>
      <c r="AN16" s="1179"/>
      <c r="AO16" s="315">
        <v>-111349</v>
      </c>
      <c r="AP16" s="315">
        <v>-5687</v>
      </c>
      <c r="AQ16" s="316">
        <v>-4842</v>
      </c>
      <c r="AR16" s="317">
        <v>17.5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2095047</v>
      </c>
      <c r="AP17" s="315">
        <v>107010</v>
      </c>
      <c r="AQ17" s="316">
        <v>69997</v>
      </c>
      <c r="AR17" s="317">
        <v>52.9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518</v>
      </c>
      <c r="AL21" s="1170"/>
      <c r="AM21" s="1170"/>
      <c r="AN21" s="1171"/>
      <c r="AO21" s="327">
        <v>8.6300000000000008</v>
      </c>
      <c r="AP21" s="328">
        <v>6.51</v>
      </c>
      <c r="AQ21" s="329">
        <v>2.12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519</v>
      </c>
      <c r="AL22" s="1170"/>
      <c r="AM22" s="1170"/>
      <c r="AN22" s="1171"/>
      <c r="AO22" s="332">
        <v>96.4</v>
      </c>
      <c r="AP22" s="333">
        <v>97.2</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523</v>
      </c>
      <c r="AL32" s="1186"/>
      <c r="AM32" s="1186"/>
      <c r="AN32" s="1187"/>
      <c r="AO32" s="342">
        <v>1073710</v>
      </c>
      <c r="AP32" s="342">
        <v>54843</v>
      </c>
      <c r="AQ32" s="343">
        <v>31531</v>
      </c>
      <c r="AR32" s="344">
        <v>73.900000000000006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524</v>
      </c>
      <c r="AL33" s="1186"/>
      <c r="AM33" s="1186"/>
      <c r="AN33" s="1187"/>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525</v>
      </c>
      <c r="AL34" s="1186"/>
      <c r="AM34" s="1186"/>
      <c r="AN34" s="1187"/>
      <c r="AO34" s="342" t="s">
        <v>510</v>
      </c>
      <c r="AP34" s="342" t="s">
        <v>510</v>
      </c>
      <c r="AQ34" s="343" t="s">
        <v>510</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526</v>
      </c>
      <c r="AL35" s="1186"/>
      <c r="AM35" s="1186"/>
      <c r="AN35" s="1187"/>
      <c r="AO35" s="342">
        <v>509854</v>
      </c>
      <c r="AP35" s="342">
        <v>26042</v>
      </c>
      <c r="AQ35" s="343">
        <v>9647</v>
      </c>
      <c r="AR35" s="344">
        <v>169.9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527</v>
      </c>
      <c r="AL36" s="1186"/>
      <c r="AM36" s="1186"/>
      <c r="AN36" s="1187"/>
      <c r="AO36" s="342">
        <v>21277</v>
      </c>
      <c r="AP36" s="342">
        <v>1087</v>
      </c>
      <c r="AQ36" s="343">
        <v>2316</v>
      </c>
      <c r="AR36" s="344">
        <v>-53.1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528</v>
      </c>
      <c r="AL37" s="1186"/>
      <c r="AM37" s="1186"/>
      <c r="AN37" s="1187"/>
      <c r="AO37" s="342">
        <v>40817</v>
      </c>
      <c r="AP37" s="342">
        <v>2085</v>
      </c>
      <c r="AQ37" s="343">
        <v>1006</v>
      </c>
      <c r="AR37" s="344">
        <v>107.3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529</v>
      </c>
      <c r="AL38" s="1189"/>
      <c r="AM38" s="1189"/>
      <c r="AN38" s="1190"/>
      <c r="AO38" s="345" t="s">
        <v>510</v>
      </c>
      <c r="AP38" s="345" t="s">
        <v>510</v>
      </c>
      <c r="AQ38" s="346">
        <v>1</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530</v>
      </c>
      <c r="AL39" s="1189"/>
      <c r="AM39" s="1189"/>
      <c r="AN39" s="1190"/>
      <c r="AO39" s="342">
        <v>-184329</v>
      </c>
      <c r="AP39" s="342">
        <v>-9415</v>
      </c>
      <c r="AQ39" s="343">
        <v>-3160</v>
      </c>
      <c r="AR39" s="344">
        <v>197.9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531</v>
      </c>
      <c r="AL40" s="1186"/>
      <c r="AM40" s="1186"/>
      <c r="AN40" s="1187"/>
      <c r="AO40" s="342">
        <v>-929938</v>
      </c>
      <c r="AP40" s="342">
        <v>-47499</v>
      </c>
      <c r="AQ40" s="343">
        <v>-28415</v>
      </c>
      <c r="AR40" s="344">
        <v>67.2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531391</v>
      </c>
      <c r="AP41" s="342">
        <v>27142</v>
      </c>
      <c r="AQ41" s="343">
        <v>12925</v>
      </c>
      <c r="AR41" s="344">
        <v>110</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500</v>
      </c>
      <c r="AN49" s="1182" t="s">
        <v>535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1497729</v>
      </c>
      <c r="AN51" s="364">
        <v>71830</v>
      </c>
      <c r="AO51" s="365">
        <v>10.8</v>
      </c>
      <c r="AP51" s="366">
        <v>53292</v>
      </c>
      <c r="AQ51" s="367">
        <v>0</v>
      </c>
      <c r="AR51" s="368">
        <v>10.8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755003</v>
      </c>
      <c r="AN52" s="372">
        <v>36209</v>
      </c>
      <c r="AO52" s="373">
        <v>11.1</v>
      </c>
      <c r="AP52" s="374">
        <v>28900</v>
      </c>
      <c r="AQ52" s="375">
        <v>18.899999999999999</v>
      </c>
      <c r="AR52" s="376">
        <v>-7.8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932730</v>
      </c>
      <c r="AN53" s="364">
        <v>45439</v>
      </c>
      <c r="AO53" s="365">
        <v>-36.700000000000003</v>
      </c>
      <c r="AP53" s="366">
        <v>49919</v>
      </c>
      <c r="AQ53" s="367">
        <v>-6.3</v>
      </c>
      <c r="AR53" s="368">
        <v>-30.4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625463</v>
      </c>
      <c r="AN54" s="372">
        <v>30470</v>
      </c>
      <c r="AO54" s="373">
        <v>-15.8</v>
      </c>
      <c r="AP54" s="374">
        <v>26398</v>
      </c>
      <c r="AQ54" s="375">
        <v>-8.6999999999999993</v>
      </c>
      <c r="AR54" s="376">
        <v>-7.1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1923584</v>
      </c>
      <c r="AN55" s="364">
        <v>95011</v>
      </c>
      <c r="AO55" s="365">
        <v>109.1</v>
      </c>
      <c r="AP55" s="366">
        <v>47738</v>
      </c>
      <c r="AQ55" s="367">
        <v>-4.4000000000000004</v>
      </c>
      <c r="AR55" s="368">
        <v>113.5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573170</v>
      </c>
      <c r="AN56" s="372">
        <v>28310</v>
      </c>
      <c r="AO56" s="373">
        <v>-7.1</v>
      </c>
      <c r="AP56" s="374">
        <v>24937</v>
      </c>
      <c r="AQ56" s="375">
        <v>-5.5</v>
      </c>
      <c r="AR56" s="376">
        <v>-1.6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2400585</v>
      </c>
      <c r="AN57" s="364">
        <v>120306</v>
      </c>
      <c r="AO57" s="365">
        <v>26.6</v>
      </c>
      <c r="AP57" s="366">
        <v>52191</v>
      </c>
      <c r="AQ57" s="367">
        <v>9.3000000000000007</v>
      </c>
      <c r="AR57" s="368">
        <v>17.3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580683</v>
      </c>
      <c r="AN58" s="372">
        <v>29101</v>
      </c>
      <c r="AO58" s="373">
        <v>2.8</v>
      </c>
      <c r="AP58" s="374">
        <v>24843</v>
      </c>
      <c r="AQ58" s="375">
        <v>-0.4</v>
      </c>
      <c r="AR58" s="376">
        <v>3.2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1698823</v>
      </c>
      <c r="AN59" s="364">
        <v>86772</v>
      </c>
      <c r="AO59" s="365">
        <v>-27.9</v>
      </c>
      <c r="AP59" s="366">
        <v>47387</v>
      </c>
      <c r="AQ59" s="367">
        <v>-9.1999999999999993</v>
      </c>
      <c r="AR59" s="368">
        <v>-18.7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675248</v>
      </c>
      <c r="AN60" s="372">
        <v>34490</v>
      </c>
      <c r="AO60" s="373">
        <v>18.5</v>
      </c>
      <c r="AP60" s="374">
        <v>24928</v>
      </c>
      <c r="AQ60" s="375">
        <v>0.3</v>
      </c>
      <c r="AR60" s="376">
        <v>18.2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1690690</v>
      </c>
      <c r="AN61" s="379">
        <v>83872</v>
      </c>
      <c r="AO61" s="380">
        <v>16.399999999999999</v>
      </c>
      <c r="AP61" s="381">
        <v>50105</v>
      </c>
      <c r="AQ61" s="382">
        <v>-2.1</v>
      </c>
      <c r="AR61" s="368">
        <v>18.5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641913</v>
      </c>
      <c r="AN62" s="372">
        <v>31716</v>
      </c>
      <c r="AO62" s="373">
        <v>1.9</v>
      </c>
      <c r="AP62" s="374">
        <v>26001</v>
      </c>
      <c r="AQ62" s="375">
        <v>0.9</v>
      </c>
      <c r="AR62" s="376">
        <v>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AZtjtFPpVwMQNMz7l8rzWtmK3irnkNkqRoUJXAsnRMTjJSnk9v1AGviG5HvVPjZoLkhiGHGRPUpbZ29XFrRwg==" saltValue="B/WcjmDV3DaV8+IvqTx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8pV/mAfK6oyfpJDRWTBslQDMFnDPFNf9LurC8+OMZzRSKDDXd+rQWlL4jxRe8TrHL1aHWB7rAB7c4qtZD86uQ==" saltValue="8G7hMNjuaPUKrKyh9CAe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efRHLeEGLdEvaCOw0zjvCHxeOw3m8yOzsTTEUDFZeQeuJ3sW8VFm8XU9hJlu5WujWLtj84AtxO6Lql3VoINEA==" saltValue="MDPB0L240n2x7z93weBOaw=="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4" t="s">
        <v>3</v>
      </c>
      <c r="D47" s="1194"/>
      <c r="E47" s="1195"/>
      <c r="F47" s="11">
        <v>18.350000000000001</v>
      </c>
      <c r="G47" s="12">
        <v>20.68</v>
      </c>
      <c r="H47" s="12">
        <v>21.6</v>
      </c>
      <c r="I47" s="12">
        <v>21.72</v>
      </c>
      <c r="J47" s="13">
        <v>21.87</v>
      </c>
    </row>
    <row r="48" spans="2:10" ht="57.75" customHeight="1" x14ac:dyDescent="0.15">
      <c r="B48" s="14"/>
      <c r="C48" s="1196" t="s">
        <v>4</v>
      </c>
      <c r="D48" s="1196"/>
      <c r="E48" s="1197"/>
      <c r="F48" s="15">
        <v>1.41</v>
      </c>
      <c r="G48" s="16">
        <v>1.1399999999999999</v>
      </c>
      <c r="H48" s="16">
        <v>0.8</v>
      </c>
      <c r="I48" s="16">
        <v>0.69</v>
      </c>
      <c r="J48" s="17">
        <v>1.08</v>
      </c>
    </row>
    <row r="49" spans="2:10" ht="57.75" customHeight="1" thickBot="1" x14ac:dyDescent="0.2">
      <c r="B49" s="18"/>
      <c r="C49" s="1198" t="s">
        <v>5</v>
      </c>
      <c r="D49" s="1198"/>
      <c r="E49" s="1199"/>
      <c r="F49" s="19">
        <v>0.2</v>
      </c>
      <c r="G49" s="20">
        <v>2.38</v>
      </c>
      <c r="H49" s="20">
        <v>0.11</v>
      </c>
      <c r="I49" s="20" t="s">
        <v>556</v>
      </c>
      <c r="J49" s="21">
        <v>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OIA9VaN1CRUGlRmePXU3u/AnfVRbOiJxOoqvXYuBUbb5aWPr4djbReNR1ihuVL4AOauiim+/cOtbMgr5U7Iyw==" saltValue="kAuB2fy5payv653aCpJC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6" t="s">
        <v>557</v>
      </c>
      <c r="D34" s="1206"/>
      <c r="E34" s="1207"/>
      <c r="F34" s="32">
        <v>8.6</v>
      </c>
      <c r="G34" s="33">
        <v>9.5399999999999991</v>
      </c>
      <c r="H34" s="33">
        <v>10.91</v>
      </c>
      <c r="I34" s="33">
        <v>11.92</v>
      </c>
      <c r="J34" s="34">
        <v>12.04</v>
      </c>
      <c r="K34" s="22"/>
      <c r="L34" s="22"/>
      <c r="M34" s="22"/>
      <c r="N34" s="22"/>
      <c r="O34" s="22"/>
      <c r="P34" s="22"/>
    </row>
    <row r="35" spans="1:16" ht="39" customHeight="1" x14ac:dyDescent="0.15">
      <c r="A35" s="22"/>
      <c r="B35" s="35"/>
      <c r="C35" s="1200" t="s">
        <v>558</v>
      </c>
      <c r="D35" s="1201"/>
      <c r="E35" s="1202"/>
      <c r="F35" s="36">
        <v>3.77</v>
      </c>
      <c r="G35" s="37">
        <v>4.0999999999999996</v>
      </c>
      <c r="H35" s="37">
        <v>5.52</v>
      </c>
      <c r="I35" s="37">
        <v>4.4400000000000004</v>
      </c>
      <c r="J35" s="38">
        <v>4.17</v>
      </c>
      <c r="K35" s="22"/>
      <c r="L35" s="22"/>
      <c r="M35" s="22"/>
      <c r="N35" s="22"/>
      <c r="O35" s="22"/>
      <c r="P35" s="22"/>
    </row>
    <row r="36" spans="1:16" ht="39" customHeight="1" x14ac:dyDescent="0.15">
      <c r="A36" s="22"/>
      <c r="B36" s="35"/>
      <c r="C36" s="1200" t="s">
        <v>559</v>
      </c>
      <c r="D36" s="1201"/>
      <c r="E36" s="1202"/>
      <c r="F36" s="36">
        <v>1.4</v>
      </c>
      <c r="G36" s="37">
        <v>1.1399999999999999</v>
      </c>
      <c r="H36" s="37">
        <v>0.8</v>
      </c>
      <c r="I36" s="37">
        <v>0.68</v>
      </c>
      <c r="J36" s="38">
        <v>1.07</v>
      </c>
      <c r="K36" s="22"/>
      <c r="L36" s="22"/>
      <c r="M36" s="22"/>
      <c r="N36" s="22"/>
      <c r="O36" s="22"/>
      <c r="P36" s="22"/>
    </row>
    <row r="37" spans="1:16" ht="39" customHeight="1" x14ac:dyDescent="0.15">
      <c r="A37" s="22"/>
      <c r="B37" s="35"/>
      <c r="C37" s="1200" t="s">
        <v>560</v>
      </c>
      <c r="D37" s="1201"/>
      <c r="E37" s="1202"/>
      <c r="F37" s="36">
        <v>1.39</v>
      </c>
      <c r="G37" s="37">
        <v>0.26</v>
      </c>
      <c r="H37" s="37">
        <v>1.1599999999999999</v>
      </c>
      <c r="I37" s="37">
        <v>1.33</v>
      </c>
      <c r="J37" s="38">
        <v>0.42</v>
      </c>
      <c r="K37" s="22"/>
      <c r="L37" s="22"/>
      <c r="M37" s="22"/>
      <c r="N37" s="22"/>
      <c r="O37" s="22"/>
      <c r="P37" s="22"/>
    </row>
    <row r="38" spans="1:16" ht="39" customHeight="1" x14ac:dyDescent="0.15">
      <c r="A38" s="22"/>
      <c r="B38" s="35"/>
      <c r="C38" s="1200" t="s">
        <v>561</v>
      </c>
      <c r="D38" s="1201"/>
      <c r="E38" s="1202"/>
      <c r="F38" s="36">
        <v>0.12</v>
      </c>
      <c r="G38" s="37">
        <v>0.02</v>
      </c>
      <c r="H38" s="37">
        <v>0.03</v>
      </c>
      <c r="I38" s="37">
        <v>0.05</v>
      </c>
      <c r="J38" s="38">
        <v>0.04</v>
      </c>
      <c r="K38" s="22"/>
      <c r="L38" s="22"/>
      <c r="M38" s="22"/>
      <c r="N38" s="22"/>
      <c r="O38" s="22"/>
      <c r="P38" s="22"/>
    </row>
    <row r="39" spans="1:16" ht="39" customHeight="1" x14ac:dyDescent="0.15">
      <c r="A39" s="22"/>
      <c r="B39" s="35"/>
      <c r="C39" s="1200" t="s">
        <v>562</v>
      </c>
      <c r="D39" s="1201"/>
      <c r="E39" s="1202"/>
      <c r="F39" s="36">
        <v>0</v>
      </c>
      <c r="G39" s="37">
        <v>0.02</v>
      </c>
      <c r="H39" s="37">
        <v>0.02</v>
      </c>
      <c r="I39" s="37">
        <v>0.02</v>
      </c>
      <c r="J39" s="38">
        <v>0.03</v>
      </c>
      <c r="K39" s="22"/>
      <c r="L39" s="22"/>
      <c r="M39" s="22"/>
      <c r="N39" s="22"/>
      <c r="O39" s="22"/>
      <c r="P39" s="22"/>
    </row>
    <row r="40" spans="1:16" ht="39" customHeight="1" x14ac:dyDescent="0.15">
      <c r="A40" s="22"/>
      <c r="B40" s="35"/>
      <c r="C40" s="1200" t="s">
        <v>563</v>
      </c>
      <c r="D40" s="1201"/>
      <c r="E40" s="1202"/>
      <c r="F40" s="36">
        <v>0</v>
      </c>
      <c r="G40" s="37">
        <v>0.01</v>
      </c>
      <c r="H40" s="37">
        <v>0</v>
      </c>
      <c r="I40" s="37">
        <v>0</v>
      </c>
      <c r="J40" s="38">
        <v>0</v>
      </c>
      <c r="K40" s="22"/>
      <c r="L40" s="22"/>
      <c r="M40" s="22"/>
      <c r="N40" s="22"/>
      <c r="O40" s="22"/>
      <c r="P40" s="22"/>
    </row>
    <row r="41" spans="1:16" ht="39" customHeight="1" x14ac:dyDescent="0.15">
      <c r="A41" s="22"/>
      <c r="B41" s="35"/>
      <c r="C41" s="1200" t="s">
        <v>564</v>
      </c>
      <c r="D41" s="1201"/>
      <c r="E41" s="1202"/>
      <c r="F41" s="36">
        <v>0.01</v>
      </c>
      <c r="G41" s="37">
        <v>0</v>
      </c>
      <c r="H41" s="37">
        <v>0</v>
      </c>
      <c r="I41" s="37">
        <v>0</v>
      </c>
      <c r="J41" s="38">
        <v>0</v>
      </c>
      <c r="K41" s="22"/>
      <c r="L41" s="22"/>
      <c r="M41" s="22"/>
      <c r="N41" s="22"/>
      <c r="O41" s="22"/>
      <c r="P41" s="22"/>
    </row>
    <row r="42" spans="1:16" ht="39" customHeight="1" x14ac:dyDescent="0.15">
      <c r="A42" s="22"/>
      <c r="B42" s="39"/>
      <c r="C42" s="1200" t="s">
        <v>565</v>
      </c>
      <c r="D42" s="1201"/>
      <c r="E42" s="1202"/>
      <c r="F42" s="36" t="s">
        <v>510</v>
      </c>
      <c r="G42" s="37" t="s">
        <v>510</v>
      </c>
      <c r="H42" s="37" t="s">
        <v>510</v>
      </c>
      <c r="I42" s="37" t="s">
        <v>510</v>
      </c>
      <c r="J42" s="38" t="s">
        <v>510</v>
      </c>
      <c r="K42" s="22"/>
      <c r="L42" s="22"/>
      <c r="M42" s="22"/>
      <c r="N42" s="22"/>
      <c r="O42" s="22"/>
      <c r="P42" s="22"/>
    </row>
    <row r="43" spans="1:16" ht="39" customHeight="1" thickBot="1" x14ac:dyDescent="0.2">
      <c r="A43" s="22"/>
      <c r="B43" s="40"/>
      <c r="C43" s="1203" t="s">
        <v>566</v>
      </c>
      <c r="D43" s="1204"/>
      <c r="E43" s="1205"/>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iq7ZFRAMAGQdKoVZgCT365JzdCQK3F4JGodaPzuY8jmprvCEOjr763XJXhBJvwJMRYyNlCMq/SSxr+5hQI/8Q==" saltValue="TY4tKjdOmvLkuMZvnyBe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1281</v>
      </c>
      <c r="L45" s="60">
        <v>1188</v>
      </c>
      <c r="M45" s="60">
        <v>1118</v>
      </c>
      <c r="N45" s="60">
        <v>1086</v>
      </c>
      <c r="O45" s="61">
        <v>1074</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10"/>
      <c r="C48" s="1211"/>
      <c r="D48" s="62"/>
      <c r="E48" s="1216" t="s">
        <v>15</v>
      </c>
      <c r="F48" s="1216"/>
      <c r="G48" s="1216"/>
      <c r="H48" s="1216"/>
      <c r="I48" s="1216"/>
      <c r="J48" s="1217"/>
      <c r="K48" s="63">
        <v>547</v>
      </c>
      <c r="L48" s="64">
        <v>526</v>
      </c>
      <c r="M48" s="64">
        <v>501</v>
      </c>
      <c r="N48" s="64">
        <v>558</v>
      </c>
      <c r="O48" s="65">
        <v>510</v>
      </c>
      <c r="P48" s="48"/>
      <c r="Q48" s="48"/>
      <c r="R48" s="48"/>
      <c r="S48" s="48"/>
      <c r="T48" s="48"/>
      <c r="U48" s="48"/>
    </row>
    <row r="49" spans="1:21" ht="30.75" customHeight="1" x14ac:dyDescent="0.15">
      <c r="A49" s="48"/>
      <c r="B49" s="1210"/>
      <c r="C49" s="1211"/>
      <c r="D49" s="62"/>
      <c r="E49" s="1216" t="s">
        <v>16</v>
      </c>
      <c r="F49" s="1216"/>
      <c r="G49" s="1216"/>
      <c r="H49" s="1216"/>
      <c r="I49" s="1216"/>
      <c r="J49" s="1217"/>
      <c r="K49" s="63">
        <v>33</v>
      </c>
      <c r="L49" s="64">
        <v>25</v>
      </c>
      <c r="M49" s="64">
        <v>23</v>
      </c>
      <c r="N49" s="64">
        <v>20</v>
      </c>
      <c r="O49" s="65">
        <v>21</v>
      </c>
      <c r="P49" s="48"/>
      <c r="Q49" s="48"/>
      <c r="R49" s="48"/>
      <c r="S49" s="48"/>
      <c r="T49" s="48"/>
      <c r="U49" s="48"/>
    </row>
    <row r="50" spans="1:21" ht="30.75" customHeight="1" x14ac:dyDescent="0.15">
      <c r="A50" s="48"/>
      <c r="B50" s="1210"/>
      <c r="C50" s="1211"/>
      <c r="D50" s="62"/>
      <c r="E50" s="1216" t="s">
        <v>17</v>
      </c>
      <c r="F50" s="1216"/>
      <c r="G50" s="1216"/>
      <c r="H50" s="1216"/>
      <c r="I50" s="1216"/>
      <c r="J50" s="1217"/>
      <c r="K50" s="63">
        <v>61</v>
      </c>
      <c r="L50" s="64">
        <v>44</v>
      </c>
      <c r="M50" s="64">
        <v>42</v>
      </c>
      <c r="N50" s="64">
        <v>39</v>
      </c>
      <c r="O50" s="65">
        <v>41</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510</v>
      </c>
      <c r="L51" s="64" t="s">
        <v>510</v>
      </c>
      <c r="M51" s="64" t="s">
        <v>510</v>
      </c>
      <c r="N51" s="64" t="s">
        <v>510</v>
      </c>
      <c r="O51" s="65" t="s">
        <v>510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1359</v>
      </c>
      <c r="L52" s="64">
        <v>1269</v>
      </c>
      <c r="M52" s="64">
        <v>1223</v>
      </c>
      <c r="N52" s="64">
        <v>1172</v>
      </c>
      <c r="O52" s="65">
        <v>1114</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563</v>
      </c>
      <c r="L53" s="69">
        <v>514</v>
      </c>
      <c r="M53" s="69">
        <v>461</v>
      </c>
      <c r="N53" s="69">
        <v>531</v>
      </c>
      <c r="O53" s="70">
        <v>532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510</v>
      </c>
      <c r="L57" s="83" t="s">
        <v>510</v>
      </c>
      <c r="M57" s="83" t="s">
        <v>510</v>
      </c>
      <c r="N57" s="83" t="s">
        <v>510</v>
      </c>
      <c r="O57" s="84" t="s">
        <v>510</v>
      </c>
    </row>
    <row r="58" spans="1:21" ht="31.5" customHeight="1" thickBot="1" x14ac:dyDescent="0.2">
      <c r="B58" s="1226"/>
      <c r="C58" s="1227"/>
      <c r="D58" s="1231" t="s">
        <v>27</v>
      </c>
      <c r="E58" s="1232"/>
      <c r="F58" s="1232"/>
      <c r="G58" s="1232"/>
      <c r="H58" s="1232"/>
      <c r="I58" s="1232"/>
      <c r="J58" s="1233"/>
      <c r="K58" s="85" t="s">
        <v>510</v>
      </c>
      <c r="L58" s="86" t="s">
        <v>510</v>
      </c>
      <c r="M58" s="86" t="s">
        <v>510</v>
      </c>
      <c r="N58" s="86" t="s">
        <v>510</v>
      </c>
      <c r="O58" s="87" t="s">
        <v>510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b7E22RVW7D+A7s6Fc74fj6vijVs0NUDoQdl0oeL/Ox/iY8IbyFU0NDh7tbwfmjLTNW+ji4gjox6jE21jOgeA==" saltValue="5uEsH5c1PMN9dV9e3RAp6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34" t="s">
        <v>30</v>
      </c>
      <c r="C41" s="1235"/>
      <c r="D41" s="101"/>
      <c r="E41" s="1240" t="s">
        <v>31</v>
      </c>
      <c r="F41" s="1240"/>
      <c r="G41" s="1240"/>
      <c r="H41" s="1241"/>
      <c r="I41" s="102">
        <v>9466</v>
      </c>
      <c r="J41" s="103">
        <v>9016</v>
      </c>
      <c r="K41" s="103">
        <v>8706</v>
      </c>
      <c r="L41" s="103">
        <v>9223</v>
      </c>
      <c r="M41" s="104">
        <v>9230</v>
      </c>
    </row>
    <row r="42" spans="2:13" ht="27.75" customHeight="1" x14ac:dyDescent="0.15">
      <c r="B42" s="1236"/>
      <c r="C42" s="1237"/>
      <c r="D42" s="105"/>
      <c r="E42" s="1242" t="s">
        <v>32</v>
      </c>
      <c r="F42" s="1242"/>
      <c r="G42" s="1242"/>
      <c r="H42" s="1243"/>
      <c r="I42" s="106">
        <v>237</v>
      </c>
      <c r="J42" s="107">
        <v>200</v>
      </c>
      <c r="K42" s="107">
        <v>161</v>
      </c>
      <c r="L42" s="107">
        <v>124</v>
      </c>
      <c r="M42" s="108">
        <v>90</v>
      </c>
    </row>
    <row r="43" spans="2:13" ht="27.75" customHeight="1" x14ac:dyDescent="0.15">
      <c r="B43" s="1236"/>
      <c r="C43" s="1237"/>
      <c r="D43" s="105"/>
      <c r="E43" s="1242" t="s">
        <v>33</v>
      </c>
      <c r="F43" s="1242"/>
      <c r="G43" s="1242"/>
      <c r="H43" s="1243"/>
      <c r="I43" s="106">
        <v>5799</v>
      </c>
      <c r="J43" s="107">
        <v>5689</v>
      </c>
      <c r="K43" s="107">
        <v>5576</v>
      </c>
      <c r="L43" s="107">
        <v>5192</v>
      </c>
      <c r="M43" s="108">
        <v>4914</v>
      </c>
    </row>
    <row r="44" spans="2:13" ht="27.75" customHeight="1" x14ac:dyDescent="0.15">
      <c r="B44" s="1236"/>
      <c r="C44" s="1237"/>
      <c r="D44" s="105"/>
      <c r="E44" s="1242" t="s">
        <v>34</v>
      </c>
      <c r="F44" s="1242"/>
      <c r="G44" s="1242"/>
      <c r="H44" s="1243"/>
      <c r="I44" s="106">
        <v>129</v>
      </c>
      <c r="J44" s="107">
        <v>105</v>
      </c>
      <c r="K44" s="107">
        <v>85</v>
      </c>
      <c r="L44" s="107">
        <v>74</v>
      </c>
      <c r="M44" s="108">
        <v>134</v>
      </c>
    </row>
    <row r="45" spans="2:13" ht="27.75" customHeight="1" x14ac:dyDescent="0.15">
      <c r="B45" s="1236"/>
      <c r="C45" s="1237"/>
      <c r="D45" s="105"/>
      <c r="E45" s="1242" t="s">
        <v>35</v>
      </c>
      <c r="F45" s="1242"/>
      <c r="G45" s="1242"/>
      <c r="H45" s="1243"/>
      <c r="I45" s="106">
        <v>1305</v>
      </c>
      <c r="J45" s="107">
        <v>1214</v>
      </c>
      <c r="K45" s="107">
        <v>1180</v>
      </c>
      <c r="L45" s="107">
        <v>1174</v>
      </c>
      <c r="M45" s="108">
        <v>873</v>
      </c>
    </row>
    <row r="46" spans="2:13" ht="27.75" customHeight="1" x14ac:dyDescent="0.15">
      <c r="B46" s="1236"/>
      <c r="C46" s="1237"/>
      <c r="D46" s="109"/>
      <c r="E46" s="1242" t="s">
        <v>36</v>
      </c>
      <c r="F46" s="1242"/>
      <c r="G46" s="1242"/>
      <c r="H46" s="1243"/>
      <c r="I46" s="106" t="s">
        <v>510</v>
      </c>
      <c r="J46" s="107" t="s">
        <v>510</v>
      </c>
      <c r="K46" s="107" t="s">
        <v>510</v>
      </c>
      <c r="L46" s="107" t="s">
        <v>510</v>
      </c>
      <c r="M46" s="108" t="s">
        <v>510</v>
      </c>
    </row>
    <row r="47" spans="2:13" ht="27.75" customHeight="1" x14ac:dyDescent="0.15">
      <c r="B47" s="1236"/>
      <c r="C47" s="1237"/>
      <c r="D47" s="110"/>
      <c r="E47" s="1244" t="s">
        <v>37</v>
      </c>
      <c r="F47" s="1245"/>
      <c r="G47" s="1245"/>
      <c r="H47" s="1246"/>
      <c r="I47" s="106" t="s">
        <v>510</v>
      </c>
      <c r="J47" s="107" t="s">
        <v>510</v>
      </c>
      <c r="K47" s="107" t="s">
        <v>510</v>
      </c>
      <c r="L47" s="107" t="s">
        <v>510</v>
      </c>
      <c r="M47" s="108" t="s">
        <v>510</v>
      </c>
    </row>
    <row r="48" spans="2:13" ht="27.75" customHeight="1" x14ac:dyDescent="0.15">
      <c r="B48" s="1236"/>
      <c r="C48" s="1237"/>
      <c r="D48" s="105"/>
      <c r="E48" s="1242" t="s">
        <v>38</v>
      </c>
      <c r="F48" s="1242"/>
      <c r="G48" s="1242"/>
      <c r="H48" s="1243"/>
      <c r="I48" s="106" t="s">
        <v>510</v>
      </c>
      <c r="J48" s="107" t="s">
        <v>510</v>
      </c>
      <c r="K48" s="107" t="s">
        <v>510</v>
      </c>
      <c r="L48" s="107" t="s">
        <v>510</v>
      </c>
      <c r="M48" s="108" t="s">
        <v>510</v>
      </c>
    </row>
    <row r="49" spans="2:13" ht="27.75" customHeight="1" x14ac:dyDescent="0.15">
      <c r="B49" s="1238"/>
      <c r="C49" s="1239"/>
      <c r="D49" s="105"/>
      <c r="E49" s="1242" t="s">
        <v>39</v>
      </c>
      <c r="F49" s="1242"/>
      <c r="G49" s="1242"/>
      <c r="H49" s="1243"/>
      <c r="I49" s="106" t="s">
        <v>510</v>
      </c>
      <c r="J49" s="107" t="s">
        <v>510</v>
      </c>
      <c r="K49" s="107" t="s">
        <v>510</v>
      </c>
      <c r="L49" s="107" t="s">
        <v>510</v>
      </c>
      <c r="M49" s="108" t="s">
        <v>510</v>
      </c>
    </row>
    <row r="50" spans="2:13" ht="27.75" customHeight="1" x14ac:dyDescent="0.15">
      <c r="B50" s="1247" t="s">
        <v>40</v>
      </c>
      <c r="C50" s="1248"/>
      <c r="D50" s="111"/>
      <c r="E50" s="1242" t="s">
        <v>41</v>
      </c>
      <c r="F50" s="1242"/>
      <c r="G50" s="1242"/>
      <c r="H50" s="1243"/>
      <c r="I50" s="106">
        <v>4049</v>
      </c>
      <c r="J50" s="107">
        <v>4625</v>
      </c>
      <c r="K50" s="107">
        <v>4874</v>
      </c>
      <c r="L50" s="107">
        <v>5191</v>
      </c>
      <c r="M50" s="108">
        <v>5371</v>
      </c>
    </row>
    <row r="51" spans="2:13" ht="27.75" customHeight="1" x14ac:dyDescent="0.15">
      <c r="B51" s="1236"/>
      <c r="C51" s="1237"/>
      <c r="D51" s="105"/>
      <c r="E51" s="1242" t="s">
        <v>42</v>
      </c>
      <c r="F51" s="1242"/>
      <c r="G51" s="1242"/>
      <c r="H51" s="1243"/>
      <c r="I51" s="106">
        <v>2089</v>
      </c>
      <c r="J51" s="107">
        <v>1913</v>
      </c>
      <c r="K51" s="107">
        <v>1774</v>
      </c>
      <c r="L51" s="107">
        <v>1591</v>
      </c>
      <c r="M51" s="108">
        <v>1568</v>
      </c>
    </row>
    <row r="52" spans="2:13" ht="27.75" customHeight="1" x14ac:dyDescent="0.15">
      <c r="B52" s="1238"/>
      <c r="C52" s="1239"/>
      <c r="D52" s="105"/>
      <c r="E52" s="1242" t="s">
        <v>43</v>
      </c>
      <c r="F52" s="1242"/>
      <c r="G52" s="1242"/>
      <c r="H52" s="1243"/>
      <c r="I52" s="106">
        <v>10711</v>
      </c>
      <c r="J52" s="107">
        <v>10103</v>
      </c>
      <c r="K52" s="107">
        <v>9856</v>
      </c>
      <c r="L52" s="107">
        <v>10120</v>
      </c>
      <c r="M52" s="108">
        <v>10539</v>
      </c>
    </row>
    <row r="53" spans="2:13" ht="27.75" customHeight="1" thickBot="1" x14ac:dyDescent="0.2">
      <c r="B53" s="1249" t="s">
        <v>44</v>
      </c>
      <c r="C53" s="1250"/>
      <c r="D53" s="112"/>
      <c r="E53" s="1251" t="s">
        <v>45</v>
      </c>
      <c r="F53" s="1251"/>
      <c r="G53" s="1251"/>
      <c r="H53" s="1252"/>
      <c r="I53" s="113">
        <v>88</v>
      </c>
      <c r="J53" s="114">
        <v>-416</v>
      </c>
      <c r="K53" s="114">
        <v>-796</v>
      </c>
      <c r="L53" s="114">
        <v>-1114</v>
      </c>
      <c r="M53" s="115">
        <v>-2237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Eum4wRh5llvoNLb2JbHTaycuqzH1h3A23Lgj6aIIreNSxVy87t7i/osY/Tp0JWuFVu/NijWmkxKiD4kiMYnfA==" saltValue="113EdgLDVgB3ldhPg1Pn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61" t="s">
        <v>48</v>
      </c>
      <c r="D55" s="1261"/>
      <c r="E55" s="1262"/>
      <c r="F55" s="127">
        <v>1454</v>
      </c>
      <c r="G55" s="127">
        <v>1456</v>
      </c>
      <c r="H55" s="128">
        <v>1463</v>
      </c>
    </row>
    <row r="56" spans="2:8" ht="52.5" customHeight="1" x14ac:dyDescent="0.15">
      <c r="B56" s="129"/>
      <c r="C56" s="1263" t="s">
        <v>49</v>
      </c>
      <c r="D56" s="1263"/>
      <c r="E56" s="1264"/>
      <c r="F56" s="130">
        <v>313</v>
      </c>
      <c r="G56" s="130">
        <v>339</v>
      </c>
      <c r="H56" s="131">
        <v>446</v>
      </c>
    </row>
    <row r="57" spans="2:8" ht="53.25" customHeight="1" x14ac:dyDescent="0.15">
      <c r="B57" s="129"/>
      <c r="C57" s="1265" t="s">
        <v>50</v>
      </c>
      <c r="D57" s="1265"/>
      <c r="E57" s="1266"/>
      <c r="F57" s="132">
        <v>2820</v>
      </c>
      <c r="G57" s="132">
        <v>3147</v>
      </c>
      <c r="H57" s="133">
        <v>3176</v>
      </c>
    </row>
    <row r="58" spans="2:8" ht="45.75" customHeight="1" x14ac:dyDescent="0.15">
      <c r="B58" s="134"/>
      <c r="C58" s="1253" t="s">
        <v>578</v>
      </c>
      <c r="D58" s="1254"/>
      <c r="E58" s="1255"/>
      <c r="F58" s="135">
        <v>1714</v>
      </c>
      <c r="G58" s="135">
        <v>1714</v>
      </c>
      <c r="H58" s="136">
        <v>1525</v>
      </c>
    </row>
    <row r="59" spans="2:8" ht="45.75" customHeight="1" x14ac:dyDescent="0.15">
      <c r="B59" s="134"/>
      <c r="C59" s="1253" t="s">
        <v>576</v>
      </c>
      <c r="D59" s="1254"/>
      <c r="E59" s="1255"/>
      <c r="F59" s="135">
        <v>400</v>
      </c>
      <c r="G59" s="135">
        <v>700</v>
      </c>
      <c r="H59" s="136">
        <v>1016</v>
      </c>
    </row>
    <row r="60" spans="2:8" ht="45.75" customHeight="1" x14ac:dyDescent="0.15">
      <c r="B60" s="134"/>
      <c r="C60" s="1253" t="s">
        <v>579</v>
      </c>
      <c r="D60" s="1254"/>
      <c r="E60" s="1255"/>
      <c r="F60" s="135">
        <v>320</v>
      </c>
      <c r="G60" s="135">
        <v>287</v>
      </c>
      <c r="H60" s="136">
        <v>259</v>
      </c>
    </row>
    <row r="61" spans="2:8" ht="45.75" customHeight="1" x14ac:dyDescent="0.15">
      <c r="B61" s="134"/>
      <c r="C61" s="1253" t="s">
        <v>580</v>
      </c>
      <c r="D61" s="1254"/>
      <c r="E61" s="1255"/>
      <c r="F61" s="135">
        <v>175</v>
      </c>
      <c r="G61" s="135">
        <v>171</v>
      </c>
      <c r="H61" s="136">
        <v>133</v>
      </c>
    </row>
    <row r="62" spans="2:8" ht="45.75" customHeight="1" thickBot="1" x14ac:dyDescent="0.2">
      <c r="B62" s="137"/>
      <c r="C62" s="1256" t="s">
        <v>577</v>
      </c>
      <c r="D62" s="1257"/>
      <c r="E62" s="1258"/>
      <c r="F62" s="138">
        <v>129</v>
      </c>
      <c r="G62" s="138">
        <v>112</v>
      </c>
      <c r="H62" s="139">
        <v>106</v>
      </c>
    </row>
    <row r="63" spans="2:8" ht="52.5" customHeight="1" thickBot="1" x14ac:dyDescent="0.2">
      <c r="B63" s="140"/>
      <c r="C63" s="1259" t="s">
        <v>51</v>
      </c>
      <c r="D63" s="1259"/>
      <c r="E63" s="1260"/>
      <c r="F63" s="141">
        <v>4587</v>
      </c>
      <c r="G63" s="141">
        <v>4941</v>
      </c>
      <c r="H63" s="142">
        <v>5085</v>
      </c>
    </row>
    <row r="64" spans="2:8" ht="15" customHeight="1" x14ac:dyDescent="0.15"/>
    <row r="65" ht="0" hidden="1" customHeight="1" x14ac:dyDescent="0.15"/>
    <row r="66" ht="0" hidden="1" customHeight="1" x14ac:dyDescent="0.15"/>
  </sheetData>
  <sheetProtection algorithmName="SHA-512" hashValue="a18Udny8xDZpyJOfK+COyOVmBQQI7azSntLRtZxzEihUmR/FPZ+/TPMgTKpWvTznVkBFoG/eJ0K/zn86uOrPUw==" saltValue="UYXt3OtFuE/zmnie9LOf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581</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581</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585</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551</v>
      </c>
      <c r="BQ50" s="1301"/>
      <c r="BR50" s="1301"/>
      <c r="BS50" s="1301"/>
      <c r="BT50" s="1301"/>
      <c r="BU50" s="1301"/>
      <c r="BV50" s="1301"/>
      <c r="BW50" s="1301"/>
      <c r="BX50" s="1301" t="s">
        <v>552</v>
      </c>
      <c r="BY50" s="1301"/>
      <c r="BZ50" s="1301"/>
      <c r="CA50" s="1301"/>
      <c r="CB50" s="1301"/>
      <c r="CC50" s="1301"/>
      <c r="CD50" s="1301"/>
      <c r="CE50" s="1301"/>
      <c r="CF50" s="1301" t="s">
        <v>553</v>
      </c>
      <c r="CG50" s="1301"/>
      <c r="CH50" s="1301"/>
      <c r="CI50" s="1301"/>
      <c r="CJ50" s="1301"/>
      <c r="CK50" s="1301"/>
      <c r="CL50" s="1301"/>
      <c r="CM50" s="1301"/>
      <c r="CN50" s="1301" t="s">
        <v>554</v>
      </c>
      <c r="CO50" s="1301"/>
      <c r="CP50" s="1301"/>
      <c r="CQ50" s="1301"/>
      <c r="CR50" s="1301"/>
      <c r="CS50" s="1301"/>
      <c r="CT50" s="1301"/>
      <c r="CU50" s="1301"/>
      <c r="CV50" s="1301" t="s">
        <v>555</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586</v>
      </c>
      <c r="AO51" s="1305"/>
      <c r="AP51" s="1305"/>
      <c r="AQ51" s="1305"/>
      <c r="AR51" s="1305"/>
      <c r="AS51" s="1305"/>
      <c r="AT51" s="1305"/>
      <c r="AU51" s="1305"/>
      <c r="AV51" s="1305"/>
      <c r="AW51" s="1305"/>
      <c r="AX51" s="1305"/>
      <c r="AY51" s="1305"/>
      <c r="AZ51" s="1305"/>
      <c r="BA51" s="1305"/>
      <c r="BB51" s="1305" t="s">
        <v>588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50.8</v>
      </c>
      <c r="CG53" s="1307"/>
      <c r="CH53" s="1307"/>
      <c r="CI53" s="1307"/>
      <c r="CJ53" s="1307"/>
      <c r="CK53" s="1307"/>
      <c r="CL53" s="1307"/>
      <c r="CM53" s="1307"/>
      <c r="CN53" s="1307">
        <v>52.6</v>
      </c>
      <c r="CO53" s="1307"/>
      <c r="CP53" s="1307"/>
      <c r="CQ53" s="1307"/>
      <c r="CR53" s="1307"/>
      <c r="CS53" s="1307"/>
      <c r="CT53" s="1307"/>
      <c r="CU53" s="1307"/>
      <c r="CV53" s="1307">
        <v>54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591</v>
      </c>
      <c r="AO55" s="1301"/>
      <c r="AP55" s="1301"/>
      <c r="AQ55" s="1301"/>
      <c r="AR55" s="1301"/>
      <c r="AS55" s="1301"/>
      <c r="AT55" s="1301"/>
      <c r="AU55" s="1301"/>
      <c r="AV55" s="1301"/>
      <c r="AW55" s="1301"/>
      <c r="AX55" s="1301"/>
      <c r="AY55" s="1301"/>
      <c r="AZ55" s="1301"/>
      <c r="BA55" s="1301"/>
      <c r="BB55" s="1305" t="s">
        <v>587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592</v>
      </c>
    </row>
    <row r="64" spans="1:109" x14ac:dyDescent="0.15">
      <c r="B64" s="1276"/>
      <c r="G64" s="1283"/>
      <c r="I64" s="1317"/>
      <c r="J64" s="1317"/>
      <c r="K64" s="1317"/>
      <c r="L64" s="1317"/>
      <c r="M64" s="1317"/>
      <c r="N64" s="1318"/>
      <c r="AM64" s="1283"/>
      <c r="AN64" s="1283" t="s">
        <v>583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585</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551</v>
      </c>
      <c r="BQ72" s="1301"/>
      <c r="BR72" s="1301"/>
      <c r="BS72" s="1301"/>
      <c r="BT72" s="1301"/>
      <c r="BU72" s="1301"/>
      <c r="BV72" s="1301"/>
      <c r="BW72" s="1301"/>
      <c r="BX72" s="1301" t="s">
        <v>552</v>
      </c>
      <c r="BY72" s="1301"/>
      <c r="BZ72" s="1301"/>
      <c r="CA72" s="1301"/>
      <c r="CB72" s="1301"/>
      <c r="CC72" s="1301"/>
      <c r="CD72" s="1301"/>
      <c r="CE72" s="1301"/>
      <c r="CF72" s="1301" t="s">
        <v>553</v>
      </c>
      <c r="CG72" s="1301"/>
      <c r="CH72" s="1301"/>
      <c r="CI72" s="1301"/>
      <c r="CJ72" s="1301"/>
      <c r="CK72" s="1301"/>
      <c r="CL72" s="1301"/>
      <c r="CM72" s="1301"/>
      <c r="CN72" s="1301" t="s">
        <v>554</v>
      </c>
      <c r="CO72" s="1301"/>
      <c r="CP72" s="1301"/>
      <c r="CQ72" s="1301"/>
      <c r="CR72" s="1301"/>
      <c r="CS72" s="1301"/>
      <c r="CT72" s="1301"/>
      <c r="CU72" s="1301"/>
      <c r="CV72" s="1301" t="s">
        <v>555</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586</v>
      </c>
      <c r="AO73" s="1305"/>
      <c r="AP73" s="1305"/>
      <c r="AQ73" s="1305"/>
      <c r="AR73" s="1305"/>
      <c r="AS73" s="1305"/>
      <c r="AT73" s="1305"/>
      <c r="AU73" s="1305"/>
      <c r="AV73" s="1305"/>
      <c r="AW73" s="1305"/>
      <c r="AX73" s="1305"/>
      <c r="AY73" s="1305"/>
      <c r="AZ73" s="1305"/>
      <c r="BA73" s="1305"/>
      <c r="BB73" s="1305" t="s">
        <v>587</v>
      </c>
      <c r="BC73" s="1305"/>
      <c r="BD73" s="1305"/>
      <c r="BE73" s="1305"/>
      <c r="BF73" s="1305"/>
      <c r="BG73" s="1305"/>
      <c r="BH73" s="1305"/>
      <c r="BI73" s="1305"/>
      <c r="BJ73" s="1305"/>
      <c r="BK73" s="1305"/>
      <c r="BL73" s="1305"/>
      <c r="BM73" s="1305"/>
      <c r="BN73" s="1305"/>
      <c r="BO73" s="1305"/>
      <c r="BP73" s="1307">
        <v>1.5</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594</v>
      </c>
      <c r="BC75" s="1305"/>
      <c r="BD75" s="1305"/>
      <c r="BE75" s="1305"/>
      <c r="BF75" s="1305"/>
      <c r="BG75" s="1305"/>
      <c r="BH75" s="1305"/>
      <c r="BI75" s="1305"/>
      <c r="BJ75" s="1305"/>
      <c r="BK75" s="1305"/>
      <c r="BL75" s="1305"/>
      <c r="BM75" s="1305"/>
      <c r="BN75" s="1305"/>
      <c r="BO75" s="1305"/>
      <c r="BP75" s="1307">
        <v>10</v>
      </c>
      <c r="BQ75" s="1307"/>
      <c r="BR75" s="1307"/>
      <c r="BS75" s="1307"/>
      <c r="BT75" s="1307"/>
      <c r="BU75" s="1307"/>
      <c r="BV75" s="1307"/>
      <c r="BW75" s="1307"/>
      <c r="BX75" s="1307">
        <v>9.4</v>
      </c>
      <c r="BY75" s="1307"/>
      <c r="BZ75" s="1307"/>
      <c r="CA75" s="1307"/>
      <c r="CB75" s="1307"/>
      <c r="CC75" s="1307"/>
      <c r="CD75" s="1307"/>
      <c r="CE75" s="1307"/>
      <c r="CF75" s="1307">
        <v>8.9</v>
      </c>
      <c r="CG75" s="1307"/>
      <c r="CH75" s="1307"/>
      <c r="CI75" s="1307"/>
      <c r="CJ75" s="1307"/>
      <c r="CK75" s="1307"/>
      <c r="CL75" s="1307"/>
      <c r="CM75" s="1307"/>
      <c r="CN75" s="1307">
        <v>8.6999999999999993</v>
      </c>
      <c r="CO75" s="1307"/>
      <c r="CP75" s="1307"/>
      <c r="CQ75" s="1307"/>
      <c r="CR75" s="1307"/>
      <c r="CS75" s="1307"/>
      <c r="CT75" s="1307"/>
      <c r="CU75" s="1307"/>
      <c r="CV75" s="1307">
        <v>8.8000000000000007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591</v>
      </c>
      <c r="AO77" s="1301"/>
      <c r="AP77" s="1301"/>
      <c r="AQ77" s="1301"/>
      <c r="AR77" s="1301"/>
      <c r="AS77" s="1301"/>
      <c r="AT77" s="1301"/>
      <c r="AU77" s="1301"/>
      <c r="AV77" s="1301"/>
      <c r="AW77" s="1301"/>
      <c r="AX77" s="1301"/>
      <c r="AY77" s="1301"/>
      <c r="AZ77" s="1301"/>
      <c r="BA77" s="1301"/>
      <c r="BB77" s="1305" t="s">
        <v>587</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594</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RpyRLcTGQb7rPFvAsLg8wYywZKH/c2RgN6gWP2pfzP7lYmEBlmFBqRK2PJ/EmF9LCzFIO2GH4YdGTW/EViFWw==" saltValue="bQrJefLMAgVsjLcUoXpdA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Ce91pkdoUT/zLveZmWUVGg5q5m4ZygPhKGRPTrdRgwvSj1n4V0ehRZbThr8JkyRu6Fp2zHdbHCiWPCLh1l67g==" saltValue="eKGAqwjmbhsGeX3in1l0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jSXhf118MwmInPDHSxaW/LrFze4IJupgZJQUOls6UOME6MOvGeYjUoIlvqJnqRw58E6K/hrKLufEAbZbkv0uA==" saltValue="Iyuf+DsLP7tUZdpXvbZR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71830</v>
      </c>
      <c r="E3" s="161"/>
      <c r="F3" s="162">
        <v>53292</v>
      </c>
      <c r="G3" s="163"/>
      <c r="H3" s="164"/>
    </row>
    <row r="4" spans="1:8" x14ac:dyDescent="0.15">
      <c r="A4" s="165"/>
      <c r="B4" s="166"/>
      <c r="C4" s="167"/>
      <c r="D4" s="168">
        <v>36209</v>
      </c>
      <c r="E4" s="169"/>
      <c r="F4" s="170">
        <v>28900</v>
      </c>
      <c r="G4" s="171"/>
      <c r="H4" s="172"/>
    </row>
    <row r="5" spans="1:8" x14ac:dyDescent="0.15">
      <c r="A5" s="153" t="s">
        <v>543</v>
      </c>
      <c r="B5" s="158"/>
      <c r="C5" s="159"/>
      <c r="D5" s="160">
        <v>45439</v>
      </c>
      <c r="E5" s="161"/>
      <c r="F5" s="162">
        <v>49919</v>
      </c>
      <c r="G5" s="163"/>
      <c r="H5" s="164"/>
    </row>
    <row r="6" spans="1:8" x14ac:dyDescent="0.15">
      <c r="A6" s="165"/>
      <c r="B6" s="166"/>
      <c r="C6" s="167"/>
      <c r="D6" s="168">
        <v>30470</v>
      </c>
      <c r="E6" s="169"/>
      <c r="F6" s="170">
        <v>26398</v>
      </c>
      <c r="G6" s="171"/>
      <c r="H6" s="172"/>
    </row>
    <row r="7" spans="1:8" x14ac:dyDescent="0.15">
      <c r="A7" s="153" t="s">
        <v>544</v>
      </c>
      <c r="B7" s="158"/>
      <c r="C7" s="159"/>
      <c r="D7" s="160">
        <v>95011</v>
      </c>
      <c r="E7" s="161"/>
      <c r="F7" s="162">
        <v>47738</v>
      </c>
      <c r="G7" s="163"/>
      <c r="H7" s="164"/>
    </row>
    <row r="8" spans="1:8" x14ac:dyDescent="0.15">
      <c r="A8" s="165"/>
      <c r="B8" s="166"/>
      <c r="C8" s="167"/>
      <c r="D8" s="168">
        <v>28310</v>
      </c>
      <c r="E8" s="169"/>
      <c r="F8" s="170">
        <v>24937</v>
      </c>
      <c r="G8" s="171"/>
      <c r="H8" s="172"/>
    </row>
    <row r="9" spans="1:8" x14ac:dyDescent="0.15">
      <c r="A9" s="153" t="s">
        <v>545</v>
      </c>
      <c r="B9" s="158"/>
      <c r="C9" s="159"/>
      <c r="D9" s="160">
        <v>120306</v>
      </c>
      <c r="E9" s="161"/>
      <c r="F9" s="162">
        <v>52191</v>
      </c>
      <c r="G9" s="163"/>
      <c r="H9" s="164"/>
    </row>
    <row r="10" spans="1:8" x14ac:dyDescent="0.15">
      <c r="A10" s="165"/>
      <c r="B10" s="166"/>
      <c r="C10" s="167"/>
      <c r="D10" s="168">
        <v>29101</v>
      </c>
      <c r="E10" s="169"/>
      <c r="F10" s="170">
        <v>24843</v>
      </c>
      <c r="G10" s="171"/>
      <c r="H10" s="172"/>
    </row>
    <row r="11" spans="1:8" x14ac:dyDescent="0.15">
      <c r="A11" s="153" t="s">
        <v>546</v>
      </c>
      <c r="B11" s="158"/>
      <c r="C11" s="159"/>
      <c r="D11" s="160">
        <v>86772</v>
      </c>
      <c r="E11" s="161"/>
      <c r="F11" s="162">
        <v>47387</v>
      </c>
      <c r="G11" s="163"/>
      <c r="H11" s="164"/>
    </row>
    <row r="12" spans="1:8" x14ac:dyDescent="0.15">
      <c r="A12" s="165"/>
      <c r="B12" s="166"/>
      <c r="C12" s="173"/>
      <c r="D12" s="168">
        <v>34490</v>
      </c>
      <c r="E12" s="169"/>
      <c r="F12" s="170">
        <v>24928</v>
      </c>
      <c r="G12" s="171"/>
      <c r="H12" s="172"/>
    </row>
    <row r="13" spans="1:8" x14ac:dyDescent="0.15">
      <c r="A13" s="153"/>
      <c r="B13" s="158"/>
      <c r="C13" s="174"/>
      <c r="D13" s="175">
        <v>83872</v>
      </c>
      <c r="E13" s="176"/>
      <c r="F13" s="177">
        <v>50105</v>
      </c>
      <c r="G13" s="178"/>
      <c r="H13" s="164"/>
    </row>
    <row r="14" spans="1:8" x14ac:dyDescent="0.15">
      <c r="A14" s="165"/>
      <c r="B14" s="166"/>
      <c r="C14" s="167"/>
      <c r="D14" s="168">
        <v>31716</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1.41</v>
      </c>
      <c r="C19" s="179">
        <f>ROUND(VALUE(SUBSTITUTE(実質収支比率等に係る経年分析!G$48,"▲","-")),2)</f>
        <v>1.1399999999999999</v>
      </c>
      <c r="D19" s="179">
        <f>ROUND(VALUE(SUBSTITUTE(実質収支比率等に係る経年分析!H$48,"▲","-")),2)</f>
        <v>0.8</v>
      </c>
      <c r="E19" s="179">
        <f>ROUND(VALUE(SUBSTITUTE(実質収支比率等に係る経年分析!I$48,"▲","-")),2)</f>
        <v>0.69</v>
      </c>
      <c r="F19" s="179">
        <f>ROUND(VALUE(SUBSTITUTE(実質収支比率等に係る経年分析!J$48,"▲","-")),2)</f>
        <v>1.08</v>
      </c>
    </row>
    <row r="20" spans="1:11" x14ac:dyDescent="0.15">
      <c r="A20" s="179" t="s">
        <v>55</v>
      </c>
      <c r="B20" s="179">
        <f>ROUND(VALUE(SUBSTITUTE(実質収支比率等に係る経年分析!F$47,"▲","-")),2)</f>
        <v>18.350000000000001</v>
      </c>
      <c r="C20" s="179">
        <f>ROUND(VALUE(SUBSTITUTE(実質収支比率等に係る経年分析!G$47,"▲","-")),2)</f>
        <v>20.68</v>
      </c>
      <c r="D20" s="179">
        <f>ROUND(VALUE(SUBSTITUTE(実質収支比率等に係る経年分析!H$47,"▲","-")),2)</f>
        <v>21.6</v>
      </c>
      <c r="E20" s="179">
        <f>ROUND(VALUE(SUBSTITUTE(実質収支比率等に係る経年分析!I$47,"▲","-")),2)</f>
        <v>21.72</v>
      </c>
      <c r="F20" s="179">
        <f>ROUND(VALUE(SUBSTITUTE(実質収支比率等に係る経年分析!J$47,"▲","-")),2)</f>
        <v>21.87</v>
      </c>
    </row>
    <row r="21" spans="1:11" x14ac:dyDescent="0.15">
      <c r="A21" s="179" t="s">
        <v>56</v>
      </c>
      <c r="B21" s="179">
        <f>IF(ISNUMBER(VALUE(SUBSTITUTE(実質収支比率等に係る経年分析!F$49,"▲","-"))),ROUND(VALUE(SUBSTITUTE(実質収支比率等に係る経年分析!F$49,"▲","-")),2),NA())</f>
        <v>0.2</v>
      </c>
      <c r="C21" s="179">
        <f>IF(ISNUMBER(VALUE(SUBSTITUTE(実質収支比率等に係る経年分析!G$49,"▲","-"))),ROUND(VALUE(SUBSTITUTE(実質収支比率等に係る経年分析!G$49,"▲","-")),2),NA())</f>
        <v>2.38</v>
      </c>
      <c r="D21" s="179">
        <f>IF(ISNUMBER(VALUE(SUBSTITUTE(実質収支比率等に係る経年分析!H$49,"▲","-"))),ROUND(VALUE(SUBSTITUTE(実質収支比率等に係る経年分析!H$49,"▲","-")),2),NA())</f>
        <v>0.11</v>
      </c>
      <c r="E21" s="179">
        <f>IF(ISNUMBER(VALUE(SUBSTITUTE(実質収支比率等に係る経年分析!I$49,"▲","-"))),ROUND(VALUE(SUBSTITUTE(実質収支比率等に係る経年分析!I$49,"▲","-")),2),NA())</f>
        <v>-0.09</v>
      </c>
      <c r="F21" s="179">
        <f>IF(ISNUMBER(VALUE(SUBSTITUTE(実質収支比率等に係る経年分析!J$49,"▲","-"))),ROUND(VALUE(SUBSTITUTE(実質収支比率等に係る経年分析!J$49,"▲","-")),2),NA())</f>
        <v>0.5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個別排水処理特別会計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公共下水道特別会計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1.1599999999999999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1.1399999999999999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1.07</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4.0999999999999996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4.4400000000000004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9.5399999999999991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12.04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1359</v>
      </c>
      <c r="E42" s="181"/>
      <c r="F42" s="181"/>
      <c r="G42" s="181">
        <f>'実質公債費比率（分子）の構造'!L$52</f>
        <v>1269</v>
      </c>
      <c r="H42" s="181"/>
      <c r="I42" s="181"/>
      <c r="J42" s="181">
        <f>'実質公債費比率（分子）の構造'!M$52</f>
        <v>1223</v>
      </c>
      <c r="K42" s="181"/>
      <c r="L42" s="181"/>
      <c r="M42" s="181">
        <f>'実質公債費比率（分子）の構造'!N$52</f>
        <v>1172</v>
      </c>
      <c r="N42" s="181"/>
      <c r="O42" s="181"/>
      <c r="P42" s="181">
        <f>'実質公債費比率（分子）の構造'!O$52</f>
        <v>1114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61</v>
      </c>
      <c r="C44" s="181"/>
      <c r="D44" s="181"/>
      <c r="E44" s="181">
        <f>'実質公債費比率（分子）の構造'!L$50</f>
        <v>44</v>
      </c>
      <c r="F44" s="181"/>
      <c r="G44" s="181"/>
      <c r="H44" s="181">
        <f>'実質公債費比率（分子）の構造'!M$50</f>
        <v>42</v>
      </c>
      <c r="I44" s="181"/>
      <c r="J44" s="181"/>
      <c r="K44" s="181">
        <f>'実質公債費比率（分子）の構造'!N$50</f>
        <v>39</v>
      </c>
      <c r="L44" s="181"/>
      <c r="M44" s="181"/>
      <c r="N44" s="181">
        <f>'実質公債費比率（分子）の構造'!O$50</f>
        <v>41</v>
      </c>
      <c r="O44" s="181"/>
      <c r="P44" s="181"/>
    </row>
    <row r="45" spans="1:16" x14ac:dyDescent="0.15">
      <c r="A45" s="181" t="s">
        <v>66</v>
      </c>
      <c r="B45" s="181">
        <f>'実質公債費比率（分子）の構造'!K$49</f>
        <v>33</v>
      </c>
      <c r="C45" s="181"/>
      <c r="D45" s="181"/>
      <c r="E45" s="181">
        <f>'実質公債費比率（分子）の構造'!L$49</f>
        <v>25</v>
      </c>
      <c r="F45" s="181"/>
      <c r="G45" s="181"/>
      <c r="H45" s="181">
        <f>'実質公債費比率（分子）の構造'!M$49</f>
        <v>23</v>
      </c>
      <c r="I45" s="181"/>
      <c r="J45" s="181"/>
      <c r="K45" s="181">
        <f>'実質公債費比率（分子）の構造'!N$49</f>
        <v>20</v>
      </c>
      <c r="L45" s="181"/>
      <c r="M45" s="181"/>
      <c r="N45" s="181">
        <f>'実質公債費比率（分子）の構造'!O$49</f>
        <v>21</v>
      </c>
      <c r="O45" s="181"/>
      <c r="P45" s="181"/>
    </row>
    <row r="46" spans="1:16" x14ac:dyDescent="0.15">
      <c r="A46" s="181" t="s">
        <v>67</v>
      </c>
      <c r="B46" s="181">
        <f>'実質公債費比率（分子）の構造'!K$48</f>
        <v>547</v>
      </c>
      <c r="C46" s="181"/>
      <c r="D46" s="181"/>
      <c r="E46" s="181">
        <f>'実質公債費比率（分子）の構造'!L$48</f>
        <v>526</v>
      </c>
      <c r="F46" s="181"/>
      <c r="G46" s="181"/>
      <c r="H46" s="181">
        <f>'実質公債費比率（分子）の構造'!M$48</f>
        <v>501</v>
      </c>
      <c r="I46" s="181"/>
      <c r="J46" s="181"/>
      <c r="K46" s="181">
        <f>'実質公債費比率（分子）の構造'!N$48</f>
        <v>558</v>
      </c>
      <c r="L46" s="181"/>
      <c r="M46" s="181"/>
      <c r="N46" s="181">
        <f>'実質公債費比率（分子）の構造'!O$48</f>
        <v>510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1281</v>
      </c>
      <c r="C49" s="181"/>
      <c r="D49" s="181"/>
      <c r="E49" s="181">
        <f>'実質公債費比率（分子）の構造'!L$45</f>
        <v>1188</v>
      </c>
      <c r="F49" s="181"/>
      <c r="G49" s="181"/>
      <c r="H49" s="181">
        <f>'実質公債費比率（分子）の構造'!M$45</f>
        <v>1118</v>
      </c>
      <c r="I49" s="181"/>
      <c r="J49" s="181"/>
      <c r="K49" s="181">
        <f>'実質公債費比率（分子）の構造'!N$45</f>
        <v>1086</v>
      </c>
      <c r="L49" s="181"/>
      <c r="M49" s="181"/>
      <c r="N49" s="181">
        <f>'実質公債費比率（分子）の構造'!O$45</f>
        <v>1074</v>
      </c>
      <c r="O49" s="181"/>
      <c r="P49" s="181"/>
    </row>
    <row r="50" spans="1:16" x14ac:dyDescent="0.15">
      <c r="A50" s="181" t="s">
        <v>71</v>
      </c>
      <c r="B50" s="181" t="e">
        <f>NA()</f>
        <v>#N/A</v>
      </c>
      <c r="C50" s="181">
        <f>IF(ISNUMBER('実質公債費比率（分子）の構造'!K$53),'実質公債費比率（分子）の構造'!K$53,NA())</f>
        <v>563</v>
      </c>
      <c r="D50" s="181" t="e">
        <f>NA()</f>
        <v>#N/A</v>
      </c>
      <c r="E50" s="181" t="e">
        <f>NA()</f>
        <v>#N/A</v>
      </c>
      <c r="F50" s="181">
        <f>IF(ISNUMBER('実質公債費比率（分子）の構造'!L$53),'実質公債費比率（分子）の構造'!L$53,NA())</f>
        <v>514</v>
      </c>
      <c r="G50" s="181" t="e">
        <f>NA()</f>
        <v>#N/A</v>
      </c>
      <c r="H50" s="181" t="e">
        <f>NA()</f>
        <v>#N/A</v>
      </c>
      <c r="I50" s="181">
        <f>IF(ISNUMBER('実質公債費比率（分子）の構造'!M$53),'実質公債費比率（分子）の構造'!M$53,NA())</f>
        <v>461</v>
      </c>
      <c r="J50" s="181" t="e">
        <f>NA()</f>
        <v>#N/A</v>
      </c>
      <c r="K50" s="181" t="e">
        <f>NA()</f>
        <v>#N/A</v>
      </c>
      <c r="L50" s="181">
        <f>IF(ISNUMBER('実質公債費比率（分子）の構造'!N$53),'実質公債費比率（分子）の構造'!N$53,NA())</f>
        <v>531</v>
      </c>
      <c r="M50" s="181" t="e">
        <f>NA()</f>
        <v>#N/A</v>
      </c>
      <c r="N50" s="181" t="e">
        <f>NA()</f>
        <v>#N/A</v>
      </c>
      <c r="O50" s="181">
        <f>IF(ISNUMBER('実質公債費比率（分子）の構造'!O$53),'実質公債費比率（分子）の構造'!O$53,NA())</f>
        <v>532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10711</v>
      </c>
      <c r="E56" s="180"/>
      <c r="F56" s="180"/>
      <c r="G56" s="180">
        <f>'将来負担比率（分子）の構造'!J$52</f>
        <v>10103</v>
      </c>
      <c r="H56" s="180"/>
      <c r="I56" s="180"/>
      <c r="J56" s="180">
        <f>'将来負担比率（分子）の構造'!K$52</f>
        <v>9856</v>
      </c>
      <c r="K56" s="180"/>
      <c r="L56" s="180"/>
      <c r="M56" s="180">
        <f>'将来負担比率（分子）の構造'!L$52</f>
        <v>10120</v>
      </c>
      <c r="N56" s="180"/>
      <c r="O56" s="180"/>
      <c r="P56" s="180">
        <f>'将来負担比率（分子）の構造'!M$52</f>
        <v>10539</v>
      </c>
    </row>
    <row r="57" spans="1:16" x14ac:dyDescent="0.15">
      <c r="A57" s="180" t="s">
        <v>42</v>
      </c>
      <c r="B57" s="180"/>
      <c r="C57" s="180"/>
      <c r="D57" s="180">
        <f>'将来負担比率（分子）の構造'!I$51</f>
        <v>2089</v>
      </c>
      <c r="E57" s="180"/>
      <c r="F57" s="180"/>
      <c r="G57" s="180">
        <f>'将来負担比率（分子）の構造'!J$51</f>
        <v>1913</v>
      </c>
      <c r="H57" s="180"/>
      <c r="I57" s="180"/>
      <c r="J57" s="180">
        <f>'将来負担比率（分子）の構造'!K$51</f>
        <v>1774</v>
      </c>
      <c r="K57" s="180"/>
      <c r="L57" s="180"/>
      <c r="M57" s="180">
        <f>'将来負担比率（分子）の構造'!L$51</f>
        <v>1591</v>
      </c>
      <c r="N57" s="180"/>
      <c r="O57" s="180"/>
      <c r="P57" s="180">
        <f>'将来負担比率（分子）の構造'!M$51</f>
        <v>1568</v>
      </c>
    </row>
    <row r="58" spans="1:16" x14ac:dyDescent="0.15">
      <c r="A58" s="180" t="s">
        <v>41</v>
      </c>
      <c r="B58" s="180"/>
      <c r="C58" s="180"/>
      <c r="D58" s="180">
        <f>'将来負担比率（分子）の構造'!I$50</f>
        <v>4049</v>
      </c>
      <c r="E58" s="180"/>
      <c r="F58" s="180"/>
      <c r="G58" s="180">
        <f>'将来負担比率（分子）の構造'!J$50</f>
        <v>4625</v>
      </c>
      <c r="H58" s="180"/>
      <c r="I58" s="180"/>
      <c r="J58" s="180">
        <f>'将来負担比率（分子）の構造'!K$50</f>
        <v>4874</v>
      </c>
      <c r="K58" s="180"/>
      <c r="L58" s="180"/>
      <c r="M58" s="180">
        <f>'将来負担比率（分子）の構造'!L$50</f>
        <v>5191</v>
      </c>
      <c r="N58" s="180"/>
      <c r="O58" s="180"/>
      <c r="P58" s="180">
        <f>'将来負担比率（分子）の構造'!M$50</f>
        <v>5371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1305</v>
      </c>
      <c r="C62" s="180"/>
      <c r="D62" s="180"/>
      <c r="E62" s="180">
        <f>'将来負担比率（分子）の構造'!J$45</f>
        <v>1214</v>
      </c>
      <c r="F62" s="180"/>
      <c r="G62" s="180"/>
      <c r="H62" s="180">
        <f>'将来負担比率（分子）の構造'!K$45</f>
        <v>1180</v>
      </c>
      <c r="I62" s="180"/>
      <c r="J62" s="180"/>
      <c r="K62" s="180">
        <f>'将来負担比率（分子）の構造'!L$45</f>
        <v>1174</v>
      </c>
      <c r="L62" s="180"/>
      <c r="M62" s="180"/>
      <c r="N62" s="180">
        <f>'将来負担比率（分子）の構造'!M$45</f>
        <v>873</v>
      </c>
      <c r="O62" s="180"/>
      <c r="P62" s="180"/>
    </row>
    <row r="63" spans="1:16" x14ac:dyDescent="0.15">
      <c r="A63" s="180" t="s">
        <v>34</v>
      </c>
      <c r="B63" s="180">
        <f>'将来負担比率（分子）の構造'!I$44</f>
        <v>129</v>
      </c>
      <c r="C63" s="180"/>
      <c r="D63" s="180"/>
      <c r="E63" s="180">
        <f>'将来負担比率（分子）の構造'!J$44</f>
        <v>105</v>
      </c>
      <c r="F63" s="180"/>
      <c r="G63" s="180"/>
      <c r="H63" s="180">
        <f>'将来負担比率（分子）の構造'!K$44</f>
        <v>85</v>
      </c>
      <c r="I63" s="180"/>
      <c r="J63" s="180"/>
      <c r="K63" s="180">
        <f>'将来負担比率（分子）の構造'!L$44</f>
        <v>74</v>
      </c>
      <c r="L63" s="180"/>
      <c r="M63" s="180"/>
      <c r="N63" s="180">
        <f>'将来負担比率（分子）の構造'!M$44</f>
        <v>134</v>
      </c>
      <c r="O63" s="180"/>
      <c r="P63" s="180"/>
    </row>
    <row r="64" spans="1:16" x14ac:dyDescent="0.15">
      <c r="A64" s="180" t="s">
        <v>33</v>
      </c>
      <c r="B64" s="180">
        <f>'将来負担比率（分子）の構造'!I$43</f>
        <v>5799</v>
      </c>
      <c r="C64" s="180"/>
      <c r="D64" s="180"/>
      <c r="E64" s="180">
        <f>'将来負担比率（分子）の構造'!J$43</f>
        <v>5689</v>
      </c>
      <c r="F64" s="180"/>
      <c r="G64" s="180"/>
      <c r="H64" s="180">
        <f>'将来負担比率（分子）の構造'!K$43</f>
        <v>5576</v>
      </c>
      <c r="I64" s="180"/>
      <c r="J64" s="180"/>
      <c r="K64" s="180">
        <f>'将来負担比率（分子）の構造'!L$43</f>
        <v>5192</v>
      </c>
      <c r="L64" s="180"/>
      <c r="M64" s="180"/>
      <c r="N64" s="180">
        <f>'将来負担比率（分子）の構造'!M$43</f>
        <v>4914</v>
      </c>
      <c r="O64" s="180"/>
      <c r="P64" s="180"/>
    </row>
    <row r="65" spans="1:16" x14ac:dyDescent="0.15">
      <c r="A65" s="180" t="s">
        <v>32</v>
      </c>
      <c r="B65" s="180">
        <f>'将来負担比率（分子）の構造'!I$42</f>
        <v>237</v>
      </c>
      <c r="C65" s="180"/>
      <c r="D65" s="180"/>
      <c r="E65" s="180">
        <f>'将来負担比率（分子）の構造'!J$42</f>
        <v>200</v>
      </c>
      <c r="F65" s="180"/>
      <c r="G65" s="180"/>
      <c r="H65" s="180">
        <f>'将来負担比率（分子）の構造'!K$42</f>
        <v>161</v>
      </c>
      <c r="I65" s="180"/>
      <c r="J65" s="180"/>
      <c r="K65" s="180">
        <f>'将来負担比率（分子）の構造'!L$42</f>
        <v>124</v>
      </c>
      <c r="L65" s="180"/>
      <c r="M65" s="180"/>
      <c r="N65" s="180">
        <f>'将来負担比率（分子）の構造'!M$42</f>
        <v>90</v>
      </c>
      <c r="O65" s="180"/>
      <c r="P65" s="180"/>
    </row>
    <row r="66" spans="1:16" x14ac:dyDescent="0.15">
      <c r="A66" s="180" t="s">
        <v>31</v>
      </c>
      <c r="B66" s="180">
        <f>'将来負担比率（分子）の構造'!I$41</f>
        <v>9466</v>
      </c>
      <c r="C66" s="180"/>
      <c r="D66" s="180"/>
      <c r="E66" s="180">
        <f>'将来負担比率（分子）の構造'!J$41</f>
        <v>9016</v>
      </c>
      <c r="F66" s="180"/>
      <c r="G66" s="180"/>
      <c r="H66" s="180">
        <f>'将来負担比率（分子）の構造'!K$41</f>
        <v>8706</v>
      </c>
      <c r="I66" s="180"/>
      <c r="J66" s="180"/>
      <c r="K66" s="180">
        <f>'将来負担比率（分子）の構造'!L$41</f>
        <v>9223</v>
      </c>
      <c r="L66" s="180"/>
      <c r="M66" s="180"/>
      <c r="N66" s="180">
        <f>'将来負担比率（分子）の構造'!M$41</f>
        <v>9230</v>
      </c>
      <c r="O66" s="180"/>
      <c r="P66" s="180"/>
    </row>
    <row r="67" spans="1:16" x14ac:dyDescent="0.15">
      <c r="A67" s="180" t="s">
        <v>75</v>
      </c>
      <c r="B67" s="180" t="e">
        <f>NA()</f>
        <v>#N/A</v>
      </c>
      <c r="C67" s="180">
        <f>IF(ISNUMBER('将来負担比率（分子）の構造'!I$53), IF('将来負担比率（分子）の構造'!I$53 &lt; 0, 0, '将来負担比率（分子）の構造'!I$53), NA())</f>
        <v>88</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1454</v>
      </c>
      <c r="C72" s="184">
        <f>基金残高に係る経年分析!G55</f>
        <v>1456</v>
      </c>
      <c r="D72" s="184">
        <f>基金残高に係る経年分析!H55</f>
        <v>1463</v>
      </c>
    </row>
    <row r="73" spans="1:16" x14ac:dyDescent="0.15">
      <c r="A73" s="183" t="s">
        <v>78</v>
      </c>
      <c r="B73" s="184">
        <f>基金残高に係る経年分析!F56</f>
        <v>313</v>
      </c>
      <c r="C73" s="184">
        <f>基金残高に係る経年分析!G56</f>
        <v>339</v>
      </c>
      <c r="D73" s="184">
        <f>基金残高に係る経年分析!H56</f>
        <v>446</v>
      </c>
    </row>
    <row r="74" spans="1:16" x14ac:dyDescent="0.15">
      <c r="A74" s="183" t="s">
        <v>79</v>
      </c>
      <c r="B74" s="184">
        <f>基金残高に係る経年分析!F57</f>
        <v>2820</v>
      </c>
      <c r="C74" s="184">
        <f>基金残高に係る経年分析!G57</f>
        <v>3147</v>
      </c>
      <c r="D74" s="184">
        <f>基金残高に係る経年分析!H57</f>
        <v>3176</v>
      </c>
    </row>
  </sheetData>
  <sheetProtection algorithmName="SHA-512" hashValue="GsO2Nz6L7hhZ1/KFP+Ejqr2V56ON/YIxt0KgyOjIeO17HMx7V44RnbKTexjNEFExPslkICiFczjvX8yOpCDfww==" saltValue="NocCSfQEEnDEAxMvrRok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2020-03-04T09:35:15Z</cp:lastPrinted>
  <dcterms:created xsi:type="dcterms:W3CDTF">2020-02-10T02:06:09Z</dcterms:created>
  <dcterms:modified xsi:type="dcterms:W3CDTF">2020-09-23T23:38:32Z</dcterms:modified>
  <cp:category/>
</cp:coreProperties>
</file>