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0.200.100.4\政策財務\財政係\財政１\財政状況\H31\財政状況資料集\06_結合・ＨＰ公表\"/>
    </mc:Choice>
  </mc:AlternateContent>
  <xr:revisionPtr revIDLastSave="0" documentId="13_ncr:1_{99EE0935-1E67-477E-8D36-99521AD15A8B}" xr6:coauthVersionLast="43" xr6:coauthVersionMax="43" xr10:uidLastSave="{00000000-0000-0000-0000-000000000000}"/>
  <bookViews>
    <workbookView xWindow="-120" yWindow="-120" windowWidth="24240" windowHeight="1314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AA23" i="12"/>
  <c r="V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C35" i="10"/>
  <c r="C34" i="10"/>
  <c r="U34" i="10" l="1"/>
  <c r="U35" i="10" s="1"/>
  <c r="U36" i="10" s="1"/>
  <c r="BE34" i="10"/>
  <c r="BE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CO34" i="10" l="1"/>
  <c r="BW35" i="10"/>
</calcChain>
</file>

<file path=xl/sharedStrings.xml><?xml version="1.0" encoding="utf-8"?>
<sst xmlns="http://schemas.openxmlformats.org/spreadsheetml/2006/main" count="1068" uniqueCount="587">
  <si>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</si>
  <si>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</si>
  <si>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</si>
  <si>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</si>
  <si>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</si>
  <si>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</si>
  <si>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</si>
  <si>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</si>
  <si>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</si>
  <si>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</si>
  <si>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</si>
  <si>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</si>
  <si>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</si>
  <si>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</si>
  <si>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</si>
  <si>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</si>
  <si>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</si>
  <si>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</si>
  <si>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</si>
  <si>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</si>
  <si>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</si>
  <si>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</si>
  <si>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</si>
  <si>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</si>
  <si>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</si>
  <si>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</si>
  <si>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</si>
  <si>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</si>
  <si>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</si>
  <si>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</si>
  <si>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</si>
  <si>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</si>
  <si>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</si>
  <si>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</si>
  <si>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</si>
  <si>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</si>
  <si>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</si>
  <si>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</si>
  <si>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</si>
  <si>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</si>
  <si>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</si>
  <si>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</si>
  <si>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</si>
  <si>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</si>
  <si>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</si>
  <si>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</si>
  <si>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</si>
  <si>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</si>
  <si>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</si>
  <si>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</si>
  <si>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</si>
  <si>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</si>
  <si>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</si>
  <si>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</si>
  <si>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</si>
  <si>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</si>
  <si>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</si>
  <si>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</si>
  <si>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</si>
  <si>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</si>
  <si>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</si>
  <si>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</si>
  <si>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</si>
  <si>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</si>
  <si>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</si>
  <si>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</si>
  <si>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</si>
  <si>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</si>
  <si>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</si>
  <si>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</si>
  <si>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</si>
  <si>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</si>
  <si>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</si>
  <si>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</si>
  <si>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</si>
  <si>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</si>
  <si>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</si>
  <si>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</si>
  <si>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</si>
  <si>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</si>
  <si>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</si>
  <si>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</si>
  <si>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</si>
  <si>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</si>
  <si>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</si>
  <si>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</si>
  <si>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</si>
  <si>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</si>
  <si>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</si>
  <si>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</si>
  <si>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</si>
  <si>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美幌町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</si>
  <si>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</si>
  <si>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</si>
  <si>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</si>
  <si>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</si>
  <si>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</si>
  <si>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</si>
  <si>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</si>
  <si>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</si>
  <si>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</si>
  <si>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</si>
  <si>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</si>
  <si>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</si>
  <si>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</si>
  <si>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</si>
  <si>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</si>
  <si>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</si>
  <si>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</si>
  <si>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</si>
  <si>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</si>
  <si>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</si>
  <si>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</si>
  <si>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</si>
  <si>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</si>
  <si>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</si>
  <si>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</si>
  <si>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</si>
  <si>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</si>
  <si>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</si>
  <si>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</si>
  <si>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</si>
  <si>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</si>
  <si>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</si>
  <si>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</si>
  <si>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</si>
  <si>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</si>
  <si>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</si>
  <si>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</si>
  <si>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</si>
  <si>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</si>
  <si>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</si>
  <si>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</si>
  <si>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</si>
  <si>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</si>
  <si>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</si>
  <si>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</si>
  <si>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</si>
  <si>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</si>
  <si>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</si>
  <si>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</si>
  <si>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</si>
  <si>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</si>
  <si>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</si>
  <si>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</si>
  <si>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</si>
  <si>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</si>
  <si>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</si>
  <si>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</si>
  <si>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</si>
  <si>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</si>
  <si>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</si>
  <si>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</si>
  <si>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</si>
  <si>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</si>
  <si>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</si>
  <si>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</si>
  <si>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</si>
  <si>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</si>
  <si>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</si>
  <si>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</si>
  <si>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</si>
  <si>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</si>
  <si>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</si>
  <si>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</si>
  <si>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</si>
  <si>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</si>
  <si>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</si>
  <si>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</si>
  <si>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</si>
  <si>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</si>
  <si>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</si>
  <si>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</si>
  <si>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</si>
  <si>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</si>
  <si>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</si>
  <si>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</si>
  <si>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</si>
  <si>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</si>
  <si>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</si>
  <si>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</si>
  <si>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</si>
  <si>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</si>
  <si>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</si>
  <si>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</si>
  <si>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</si>
  <si>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</si>
  <si>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</si>
  <si>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</si>
  <si>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</si>
  <si>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</si>
  <si>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</si>
  <si>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</si>
  <si>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</si>
  <si>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</si>
  <si>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</si>
  <si>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</si>
  <si>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</si>
  <si>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</si>
  <si>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</si>
  <si>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</si>
  <si>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</si>
  <si>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</si>
  <si>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</si>
  <si>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</si>
  <si>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</si>
  <si>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北海道美幌町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</si>
  <si>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</si>
  <si>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</si>
  <si>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</si>
  <si>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</si>
  <si>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</si>
  <si>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</si>
  <si>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</si>
  <si>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</si>
  <si>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</si>
  <si>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</si>
  <si>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</si>
  <si>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</si>
  <si>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</si>
  <si>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</si>
  <si>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</si>
  <si>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</si>
  <si>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</si>
  <si>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</si>
  <si>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</si>
  <si>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</si>
  <si>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</si>
  <si>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</si>
  <si>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</si>
  <si>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</si>
  <si>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</si>
  <si>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</si>
  <si>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</si>
  <si>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</si>
  <si>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</si>
  <si>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</si>
  <si>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</si>
  <si>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</si>
  <si>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</si>
  <si>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</si>
  <si>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</si>
  <si>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</si>
  <si>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</si>
  <si>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</si>
  <si>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</si>
  <si>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</si>
  <si>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</si>
  <si>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</si>
  <si>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</si>
  <si>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</si>
  <si>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</si>
  <si>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</si>
  <si>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</si>
  <si>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</si>
  <si>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</si>
  <si>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</si>
  <si>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</si>
  <si>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</si>
  <si>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</si>
  <si>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</si>
  <si>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</si>
  <si>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</si>
  <si>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</si>
  <si>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</si>
  <si>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</si>
  <si>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</si>
  <si>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</si>
  <si>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</si>
  <si>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</si>
  <si>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</si>
  <si>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</si>
  <si>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</si>
  <si>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</si>
  <si>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</si>
  <si>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</si>
  <si>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</si>
  <si>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</si>
  <si>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</si>
  <si>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</si>
  <si>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</si>
  <si>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</si>
  <si>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</si>
  <si>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</si>
  <si>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</si>
  <si>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</si>
  <si>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</si>
  <si>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</si>
  <si>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</si>
  <si>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</si>
  <si>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</si>
  <si>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</si>
  <si>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</si>
  <si>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</si>
  <si>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</si>
  <si>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</si>
  <si>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</si>
  <si>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</si>
  <si>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</si>
  <si>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</si>
  <si>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</si>
  <si>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</si>
  <si>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</si>
  <si>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</si>
  <si>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</si>
  <si>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</si>
  <si>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</si>
  <si>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</si>
  <si>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</si>
  <si>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</si>
  <si>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</si>
  <si>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</si>
  <si>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</si>
  <si>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</si>
  <si>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</si>
  <si>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</si>
  <si>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</si>
  <si>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</si>
  <si>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</si>
  <si>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</si>
  <si>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</si>
  <si>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</si>
  <si>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</si>
  <si>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</si>
  <si>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</si>
  <si>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</si>
  <si>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</si>
  <si>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</si>
  <si>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</si>
  <si>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</si>
  <si>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</si>
  <si>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</si>
  <si>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</si>
  <si>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</si>
  <si>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</si>
  <si>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</si>
  <si>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</si>
  <si>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</si>
  <si>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</si>
  <si>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</si>
  <si>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</si>
  <si>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</si>
  <si>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</si>
  <si>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</si>
  <si>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</si>
  <si>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</si>
  <si>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</si>
  <si>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</si>
  <si>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</si>
  <si>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</si>
  <si>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</si>
  <si>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</si>
  <si>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</si>
  <si>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</si>
  <si>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</si>
  <si>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北海道美幌町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</si>
  <si>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</si>
  <si>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</si>
  <si>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</si>
  <si>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</si>
  <si>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</si>
  <si>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</si>
  <si>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</si>
  <si>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</si>
  <si>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</si>
  <si>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</si>
  <si>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</si>
  <si>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</si>
  <si>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</si>
  <si>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</si>
  <si>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</si>
  <si>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</si>
  <si>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</si>
  <si>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</si>
  <si>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</si>
  <si>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</si>
  <si>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</si>
  <si>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</si>
  <si>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</si>
  <si>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</si>
  <si>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</si>
  <si>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</si>
  <si>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</si>
  <si>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</si>
  <si>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</si>
  <si>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</si>
  <si>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</si>
  <si>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</si>
  <si>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</si>
  <si>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</si>
  <si>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</si>
  <si>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</si>
  <si>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</si>
  <si>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</si>
  <si>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</si>
  <si>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</si>
  <si>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公共下水道特別会計</t>
    <phoneticPr fontId="5"/>
  </si>
  <si>
    <t>法非適用企業</t>
    <phoneticPr fontId="5"/>
  </si>
  <si>
    <t>個別排水処理特別会計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</si>
  <si>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</si>
  <si>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</si>
  <si>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</si>
  <si>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</si>
  <si>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</si>
  <si>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</si>
  <si>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</si>
  <si>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</si>
  <si>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</si>
  <si>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</si>
  <si>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</si>
  <si>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</si>
  <si>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</si>
  <si>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</si>
  <si>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</si>
  <si>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</si>
  <si>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</si>
  <si>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</si>
  <si>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</si>
  <si>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</si>
  <si>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</si>
  <si>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</si>
  <si>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</si>
  <si>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</si>
  <si>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</si>
  <si>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</si>
  <si>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</si>
  <si>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</si>
  <si>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</si>
  <si>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</si>
  <si>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</si>
  <si>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</si>
  <si>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</si>
  <si>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</si>
  <si>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</si>
  <si>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</si>
  <si>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</si>
  <si>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</si>
  <si>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</si>
  <si>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</si>
  <si>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</si>
  <si>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</si>
  <si>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</si>
  <si>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</si>
  <si>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</si>
  <si>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</si>
  <si>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</si>
  <si>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</si>
  <si>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</si>
  <si>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</si>
  <si>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</si>
  <si>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</si>
  <si>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</si>
  <si>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</si>
  <si>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</si>
  <si>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</si>
  <si>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</si>
  <si>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</si>
  <si>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</si>
  <si>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</si>
  <si>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</si>
  <si>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</si>
  <si>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</si>
  <si>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</si>
  <si>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</si>
  <si>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</si>
  <si>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</si>
  <si>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</si>
  <si>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</si>
  <si>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</si>
  <si>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</si>
  <si>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</si>
  <si>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</si>
  <si>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</si>
  <si>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</si>
  <si>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</si>
  <si>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</si>
  <si>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</si>
  <si>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</si>
  <si>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</si>
  <si>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</si>
  <si>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</si>
  <si>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</si>
  <si>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</si>
  <si>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</si>
  <si>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</si>
  <si>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</si>
  <si>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</si>
  <si>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</si>
  <si>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</si>
  <si>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</si>
  <si>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</si>
  <si>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</si>
  <si>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</si>
  <si>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</si>
  <si>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</si>
  <si>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</si>
  <si>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</si>
  <si>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</si>
  <si>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</si>
  <si>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</si>
  <si>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</si>
  <si>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</si>
  <si>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</si>
  <si>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</si>
  <si>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</si>
  <si>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</si>
  <si>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</si>
  <si>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</si>
  <si>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</si>
  <si>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</si>
  <si>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</si>
  <si>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</si>
  <si>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</si>
  <si>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</si>
  <si>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</si>
  <si>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</si>
  <si>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</si>
  <si>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</si>
  <si>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</si>
  <si>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</si>
  <si>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</si>
  <si>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</si>
  <si>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</si>
  <si>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</si>
  <si>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</si>
  <si>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</si>
  <si>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</si>
  <si>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</si>
  <si>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</si>
  <si>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</si>
  <si>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</si>
  <si>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</si>
  <si>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</si>
  <si>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</si>
  <si>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</si>
  <si>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</si>
  <si>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</si>
  <si>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</si>
  <si>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</si>
  <si>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</si>
  <si>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</si>
  <si>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</si>
  <si>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</si>
  <si>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</si>
  <si>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</si>
  <si>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</si>
  <si>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</si>
  <si>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</si>
  <si>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</si>
  <si>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</si>
  <si>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</si>
  <si>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0.09</t>
  </si>
  <si>
    <t>水道事業会計</t>
  </si>
  <si>
    <t>病院事業会計</t>
  </si>
  <si>
    <t>国民健康保険特別会計</t>
  </si>
  <si>
    <t>一般会計</t>
  </si>
  <si>
    <t>公共下水道特別会計</t>
  </si>
  <si>
    <t>介護保険特別会計</t>
  </si>
  <si>
    <t>後期高齢者医療特別会計</t>
  </si>
  <si>
    <t>個別排水処理特別会計</t>
  </si>
  <si>
    <t>その他会計（赤字）</t>
  </si>
  <si>
    <t>その他会計（黒字）</t>
  </si>
  <si>
    <t>美幌みどりの村振興公社</t>
    <rPh sb="0" eb="2">
      <t>ビホロ</t>
    </rPh>
    <rPh sb="6" eb="7">
      <t>ムラ</t>
    </rPh>
    <rPh sb="7" eb="9">
      <t>シンコウ</t>
    </rPh>
    <rPh sb="9" eb="11">
      <t>コウシャ</t>
    </rPh>
    <phoneticPr fontId="2"/>
  </si>
  <si>
    <t>-</t>
    <phoneticPr fontId="2"/>
  </si>
  <si>
    <t>-</t>
    <phoneticPr fontId="2"/>
  </si>
  <si>
    <t>0</t>
    <phoneticPr fontId="2"/>
  </si>
  <si>
    <t>美幌・津別広域事務組合</t>
    <rPh sb="0" eb="2">
      <t>ビホロ</t>
    </rPh>
    <rPh sb="3" eb="5">
      <t>ツベツ</t>
    </rPh>
    <rPh sb="5" eb="7">
      <t>コウイキ</t>
    </rPh>
    <rPh sb="7" eb="9">
      <t>ジム</t>
    </rPh>
    <rPh sb="9" eb="11">
      <t>クミアイ</t>
    </rPh>
    <phoneticPr fontId="2"/>
  </si>
  <si>
    <t>網走地方教育研修センター組合</t>
    <rPh sb="0" eb="2">
      <t>アバシリ</t>
    </rPh>
    <rPh sb="2" eb="4">
      <t>チホウ</t>
    </rPh>
    <rPh sb="4" eb="6">
      <t>キョウイク</t>
    </rPh>
    <rPh sb="6" eb="8">
      <t>ケンシュウ</t>
    </rPh>
    <rPh sb="12" eb="14">
      <t>クミアイ</t>
    </rPh>
    <phoneticPr fontId="2"/>
  </si>
  <si>
    <t>-</t>
    <phoneticPr fontId="2"/>
  </si>
  <si>
    <t>-</t>
    <phoneticPr fontId="2"/>
  </si>
  <si>
    <t>公共施設整備基金</t>
    <rPh sb="0" eb="2">
      <t>コウキョウ</t>
    </rPh>
    <rPh sb="2" eb="4">
      <t>シセツ</t>
    </rPh>
    <rPh sb="4" eb="6">
      <t>セイビ</t>
    </rPh>
    <rPh sb="6" eb="8">
      <t>キキン</t>
    </rPh>
    <phoneticPr fontId="2"/>
  </si>
  <si>
    <t>役場庁舎改築基金</t>
    <rPh sb="0" eb="2">
      <t>ヤクバ</t>
    </rPh>
    <rPh sb="2" eb="4">
      <t>チョウシャ</t>
    </rPh>
    <rPh sb="4" eb="6">
      <t>カイチク</t>
    </rPh>
    <rPh sb="6" eb="8">
      <t>キキン</t>
    </rPh>
    <phoneticPr fontId="2"/>
  </si>
  <si>
    <t>福祉基金</t>
    <rPh sb="0" eb="2">
      <t>フクシ</t>
    </rPh>
    <rPh sb="2" eb="4">
      <t>キキン</t>
    </rPh>
    <phoneticPr fontId="2"/>
  </si>
  <si>
    <t>屋内多目的運動場整備基金</t>
    <rPh sb="0" eb="2">
      <t>オクナイ</t>
    </rPh>
    <rPh sb="2" eb="5">
      <t>タモクテキ</t>
    </rPh>
    <rPh sb="5" eb="7">
      <t>ウンドウ</t>
    </rPh>
    <rPh sb="7" eb="8">
      <t>バ</t>
    </rPh>
    <rPh sb="8" eb="10">
      <t>セイビ</t>
    </rPh>
    <rPh sb="10" eb="12">
      <t>キキン</t>
    </rPh>
    <phoneticPr fontId="2"/>
  </si>
  <si>
    <t>ふるさとづくり基金</t>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</si>
  <si>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</si>
  <si>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</si>
  <si>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</si>
  <si>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有形固定資産減価償却率については、類似団体平均を下回っているものの、今後施設の老朽化が進み、修繕や更新等、関連経費の増加が見込まれる。このことから、平成28年度に策定した公共施設総合管理計画に基づき、施設保有量の適正化に取り組み、財政負担の軽減を図る必要がある。
　</t>
    <rPh sb="123" eb="125">
      <t>ユウケイ</t>
    </rPh>
    <rPh sb="125" eb="127">
      <t>コテイ</t>
    </rPh>
    <rPh sb="127" eb="129">
      <t>シサン</t>
    </rPh>
    <rPh sb="129" eb="131">
      <t>ゲンカ</t>
    </rPh>
    <rPh sb="131" eb="133">
      <t>ショウキャク</t>
    </rPh>
    <rPh sb="133" eb="134">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</si>
  <si>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</si>
  <si>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</si>
  <si>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</si>
  <si>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</si>
  <si>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</si>
  <si>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</si>
  <si>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を大きく下回っており、主な要因としては、町債現在高の減少及び充当可能基金の増額があげられる。今後においても、優先度や緊急性を判断し、事業の選択と集中を図るなど、将来を見据えた行財政運営に努めていく必要がある。
　実質公債費比率については、町債の元利償還金の減などにより、年々減少傾向にあるものの、類似団体内では依然として高いポイントとなっている。今後においても、後年度の財政負担を考慮し、真に活用すべき事業であるか否かの見極めを適切に行っていく必要がある。</t>
    <rPh sb="17" eb="19">
      <t>ヘイキン</t>
    </rPh>
    <rPh sb="125" eb="127">
      <t>ジッシツ</t>
    </rPh>
    <rPh sb="127" eb="130">
      <t>コウサイヒ</t>
    </rPh>
    <rPh sb="130" eb="132">
      <t>ヒリツ</t>
    </rPh>
    <rPh sb="138" eb="140">
      <t>チョウサイ</t>
    </rPh>
    <rPh sb="141" eb="143">
      <t>ガンリ</t>
    </rPh>
    <rPh sb="143" eb="146">
      <t>ショウカンキン</t>
    </rPh>
    <rPh sb="147" eb="148">
      <t>ゲン</t>
    </rPh>
    <rPh sb="154" eb="156">
      <t>ネンネン</t>
    </rPh>
    <rPh sb="156" eb="158">
      <t>ゲンショウ</t>
    </rPh>
    <rPh sb="158" eb="160">
      <t>ケイコウ</t>
    </rPh>
    <rPh sb="167" eb="169">
      <t>ルイジ</t>
    </rPh>
    <rPh sb="169" eb="171">
      <t>ダンタイ</t>
    </rPh>
    <rPh sb="171" eb="172">
      <t>ナイ</t>
    </rPh>
    <rPh sb="174" eb="176">
      <t>イゼン</t>
    </rPh>
    <rPh sb="179" eb="180">
      <t>タカ</t>
    </rPh>
    <rPh sb="192" eb="194">
      <t>コンゴ</t>
    </rPh>
    <rPh sb="200" eb="203">
      <t>コウネンド</t>
    </rPh>
    <rPh sb="204" eb="206">
      <t>ザイセイ</t>
    </rPh>
    <rPh sb="206" eb="208">
      <t>フタン</t>
    </rPh>
    <rPh sb="209" eb="211">
      <t>コウリョ</t>
    </rPh>
    <rPh sb="213" eb="214">
      <t>シン</t>
    </rPh>
    <rPh sb="215" eb="217">
      <t>カツヨウ</t>
    </rPh>
    <rPh sb="220" eb="222">
      <t>ジギョウ</t>
    </rPh>
    <rPh sb="226" eb="227">
      <t>イナ</t>
    </rPh>
    <rPh sb="229" eb="231">
      <t>ミキワ</t>
    </rPh>
    <rPh sb="233" eb="235">
      <t>テキセツ</t>
    </rPh>
    <rPh sb="236" eb="237">
      <t>オコナ</t>
    </rPh>
    <rPh sb="241" eb="243">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</si>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</sst>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6" xfId="14"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7B4D36B-1D63-49BB-9106-9DC3CF479A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9715-414A-BC6D-8DC47839F6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64834</c:v>
                </c:pt>
                <c:pt idx="1">
                  <c:v>71830</c:v>
                </c:pt>
                <c:pt idx="2">
                  <c:v>45439</c:v>
                </c:pt>
                <c:pt idx="3">
                  <c:v>95011</c:v>
                </c:pt>
                <c:pt idx="4">
                  <c:v>120306</c:v>
                </c:pt>
              </c:numCache>
            </c:numRef>
          </c:val>
          <c:smooth val="0"/>
          <c:extLst>
            <c:ext xmlns:c16="http://schemas.microsoft.com/office/drawing/2014/chart" uri="{C3380CC4-5D6E-409C-BE32-E72D297353CC}">
              <c16:uniqueId val="{00000001-9715-414A-BC6D-8DC47839F6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1.21</c:v>
                </c:pt>
                <c:pt idx="1">
                  <c:v>1.41</c:v>
                </c:pt>
                <c:pt idx="2">
                  <c:v>1.1399999999999999</c:v>
                </c:pt>
                <c:pt idx="3">
                  <c:v>0.8</c:v>
                </c:pt>
                <c:pt idx="4">
                  <c:v>0.69</c:v>
                </c:pt>
              </c:numCache>
            </c:numRef>
          </c:val>
          <c:extLst>
            <c:ext xmlns:c16="http://schemas.microsoft.com/office/drawing/2014/chart" uri="{C3380CC4-5D6E-409C-BE32-E72D297353CC}">
              <c16:uniqueId val="{00000000-62EC-4E85-B561-353D803B29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18.09</c:v>
                </c:pt>
                <c:pt idx="1">
                  <c:v>18.350000000000001</c:v>
                </c:pt>
                <c:pt idx="2">
                  <c:v>20.68</c:v>
                </c:pt>
                <c:pt idx="3">
                  <c:v>21.6</c:v>
                </c:pt>
                <c:pt idx="4">
                  <c:v>21.72</c:v>
                </c:pt>
              </c:numCache>
            </c:numRef>
          </c:val>
          <c:extLst>
            <c:ext xmlns:c16="http://schemas.microsoft.com/office/drawing/2014/chart" uri="{C3380CC4-5D6E-409C-BE32-E72D297353CC}">
              <c16:uniqueId val="{00000001-62EC-4E85-B561-353D803B29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2.65</c:v>
                </c:pt>
                <c:pt idx="1">
                  <c:v>0.2</c:v>
                </c:pt>
                <c:pt idx="2">
                  <c:v>2.38</c:v>
                </c:pt>
                <c:pt idx="3">
                  <c:v>0.11</c:v>
                </c:pt>
                <c:pt idx="4">
                  <c:v>-0.09</c:v>
                </c:pt>
              </c:numCache>
            </c:numRef>
          </c:val>
          <c:smooth val="0"/>
          <c:extLst>
            <c:ext xmlns:c16="http://schemas.microsoft.com/office/drawing/2014/chart" uri="{C3380CC4-5D6E-409C-BE32-E72D297353CC}">
              <c16:uniqueId val="{00000002-62EC-4E85-B561-353D803B29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4C-44CC-B210-FBEEF3DD96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4C-44CC-B210-FBEEF3DD96D1}"/>
            </c:ext>
          </c:extLst>
        </c:ser>
        <c:ser>
          <c:idx val="2"/>
          <c:order val="2"/>
          <c:tx>
            <c:strRef>
              <c:f>データシート!$A$29</c:f>
              <c:strCache>
                <c:ptCount val="1"/>
                <c:pt idx="0">
                  <c:v>個別排水処理特別会計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C64C-44CC-B210-FBEEF3DD96D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C64C-44CC-B210-FBEEF3DD96D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0.02</c:v>
                </c:pt>
              </c:numCache>
            </c:numRef>
          </c:val>
          <c:extLst>
            <c:ext xmlns:c16="http://schemas.microsoft.com/office/drawing/2014/chart" uri="{C3380CC4-5D6E-409C-BE32-E72D297353CC}">
              <c16:uniqueId val="{00000004-C64C-44CC-B210-FBEEF3DD96D1}"/>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0.12</c:v>
                </c:pt>
                <c:pt idx="4">
                  <c:v>#N/A</c:v>
                </c:pt>
                <c:pt idx="5">
                  <c:v>0.02</c:v>
                </c:pt>
                <c:pt idx="6">
                  <c:v>#N/A</c:v>
                </c:pt>
                <c:pt idx="7">
                  <c:v>0.03</c:v>
                </c:pt>
                <c:pt idx="8">
                  <c:v>#N/A</c:v>
                </c:pt>
                <c:pt idx="9">
                  <c:v>0.05</c:v>
                </c:pt>
              </c:numCache>
            </c:numRef>
          </c:val>
          <c:extLst>
            <c:ext xmlns:c16="http://schemas.microsoft.com/office/drawing/2014/chart" uri="{C3380CC4-5D6E-409C-BE32-E72D297353CC}">
              <c16:uniqueId val="{00000005-C64C-44CC-B210-FBEEF3DD96D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1.21</c:v>
                </c:pt>
                <c:pt idx="2">
                  <c:v>#N/A</c:v>
                </c:pt>
                <c:pt idx="3">
                  <c:v>1.4</c:v>
                </c:pt>
                <c:pt idx="4">
                  <c:v>#N/A</c:v>
                </c:pt>
                <c:pt idx="5">
                  <c:v>1.1399999999999999</c:v>
                </c:pt>
                <c:pt idx="6">
                  <c:v>#N/A</c:v>
                </c:pt>
                <c:pt idx="7">
                  <c:v>0.8</c:v>
                </c:pt>
                <c:pt idx="8">
                  <c:v>#N/A</c:v>
                </c:pt>
                <c:pt idx="9">
                  <c:v>0.68</c:v>
                </c:pt>
              </c:numCache>
            </c:numRef>
          </c:val>
          <c:extLst>
            <c:ext xmlns:c16="http://schemas.microsoft.com/office/drawing/2014/chart" uri="{C3380CC4-5D6E-409C-BE32-E72D297353CC}">
              <c16:uniqueId val="{00000006-C64C-44CC-B210-FBEEF3DD96D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2.69</c:v>
                </c:pt>
                <c:pt idx="2">
                  <c:v>#N/A</c:v>
                </c:pt>
                <c:pt idx="3">
                  <c:v>1.39</c:v>
                </c:pt>
                <c:pt idx="4">
                  <c:v>#N/A</c:v>
                </c:pt>
                <c:pt idx="5">
                  <c:v>0.26</c:v>
                </c:pt>
                <c:pt idx="6">
                  <c:v>#N/A</c:v>
                </c:pt>
                <c:pt idx="7">
                  <c:v>1.1599999999999999</c:v>
                </c:pt>
                <c:pt idx="8">
                  <c:v>#N/A</c:v>
                </c:pt>
                <c:pt idx="9">
                  <c:v>1.33</c:v>
                </c:pt>
              </c:numCache>
            </c:numRef>
          </c:val>
          <c:extLst>
            <c:ext xmlns:c16="http://schemas.microsoft.com/office/drawing/2014/chart" uri="{C3380CC4-5D6E-409C-BE32-E72D297353CC}">
              <c16:uniqueId val="{00000007-C64C-44CC-B210-FBEEF3DD96D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3.25</c:v>
                </c:pt>
                <c:pt idx="2">
                  <c:v>#N/A</c:v>
                </c:pt>
                <c:pt idx="3">
                  <c:v>3.77</c:v>
                </c:pt>
                <c:pt idx="4">
                  <c:v>#N/A</c:v>
                </c:pt>
                <c:pt idx="5">
                  <c:v>4.0999999999999996</c:v>
                </c:pt>
                <c:pt idx="6">
                  <c:v>#N/A</c:v>
                </c:pt>
                <c:pt idx="7">
                  <c:v>5.52</c:v>
                </c:pt>
                <c:pt idx="8">
                  <c:v>#N/A</c:v>
                </c:pt>
                <c:pt idx="9">
                  <c:v>4.4400000000000004</c:v>
                </c:pt>
              </c:numCache>
            </c:numRef>
          </c:val>
          <c:extLst>
            <c:ext xmlns:c16="http://schemas.microsoft.com/office/drawing/2014/chart" uri="{C3380CC4-5D6E-409C-BE32-E72D297353CC}">
              <c16:uniqueId val="{00000008-C64C-44CC-B210-FBEEF3DD96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7.2</c:v>
                </c:pt>
                <c:pt idx="2">
                  <c:v>#N/A</c:v>
                </c:pt>
                <c:pt idx="3">
                  <c:v>8.6</c:v>
                </c:pt>
                <c:pt idx="4">
                  <c:v>#N/A</c:v>
                </c:pt>
                <c:pt idx="5">
                  <c:v>9.5399999999999991</c:v>
                </c:pt>
                <c:pt idx="6">
                  <c:v>#N/A</c:v>
                </c:pt>
                <c:pt idx="7">
                  <c:v>10.91</c:v>
                </c:pt>
                <c:pt idx="8">
                  <c:v>#N/A</c:v>
                </c:pt>
                <c:pt idx="9">
                  <c:v>11.92</c:v>
                </c:pt>
              </c:numCache>
            </c:numRef>
          </c:val>
          <c:extLst>
            <c:ext xmlns:c16="http://schemas.microsoft.com/office/drawing/2014/chart" uri="{C3380CC4-5D6E-409C-BE32-E72D297353CC}">
              <c16:uniqueId val="{00000009-C64C-44CC-B210-FBEEF3DD96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1310</c:v>
                </c:pt>
                <c:pt idx="5">
                  <c:v>1359</c:v>
                </c:pt>
                <c:pt idx="8">
                  <c:v>1269</c:v>
                </c:pt>
                <c:pt idx="11">
                  <c:v>1223</c:v>
                </c:pt>
                <c:pt idx="14">
                  <c:v>1172</c:v>
                </c:pt>
              </c:numCache>
            </c:numRef>
          </c:val>
          <c:extLst>
            <c:ext xmlns:c16="http://schemas.microsoft.com/office/drawing/2014/chart" uri="{C3380CC4-5D6E-409C-BE32-E72D297353CC}">
              <c16:uniqueId val="{00000000-85E0-4B51-9E08-632319826F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E0-4B51-9E08-632319826F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61</c:v>
                </c:pt>
                <c:pt idx="6">
                  <c:v>44</c:v>
                </c:pt>
                <c:pt idx="9">
                  <c:v>42</c:v>
                </c:pt>
                <c:pt idx="12">
                  <c:v>39</c:v>
                </c:pt>
              </c:numCache>
            </c:numRef>
          </c:val>
          <c:extLst>
            <c:ext xmlns:c16="http://schemas.microsoft.com/office/drawing/2014/chart" uri="{C3380CC4-5D6E-409C-BE32-E72D297353CC}">
              <c16:uniqueId val="{00000002-85E0-4B51-9E08-632319826F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33</c:v>
                </c:pt>
                <c:pt idx="6">
                  <c:v>25</c:v>
                </c:pt>
                <c:pt idx="9">
                  <c:v>23</c:v>
                </c:pt>
                <c:pt idx="12">
                  <c:v>20</c:v>
                </c:pt>
              </c:numCache>
            </c:numRef>
          </c:val>
          <c:extLst>
            <c:ext xmlns:c16="http://schemas.microsoft.com/office/drawing/2014/chart" uri="{C3380CC4-5D6E-409C-BE32-E72D297353CC}">
              <c16:uniqueId val="{00000003-85E0-4B51-9E08-632319826F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468</c:v>
                </c:pt>
                <c:pt idx="3">
                  <c:v>547</c:v>
                </c:pt>
                <c:pt idx="6">
                  <c:v>526</c:v>
                </c:pt>
                <c:pt idx="9">
                  <c:v>501</c:v>
                </c:pt>
                <c:pt idx="12">
                  <c:v>558</c:v>
                </c:pt>
              </c:numCache>
            </c:numRef>
          </c:val>
          <c:extLst>
            <c:ext xmlns:c16="http://schemas.microsoft.com/office/drawing/2014/chart" uri="{C3380CC4-5D6E-409C-BE32-E72D297353CC}">
              <c16:uniqueId val="{00000004-85E0-4B51-9E08-632319826F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0-4B51-9E08-632319826F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E0-4B51-9E08-632319826F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1310</c:v>
                </c:pt>
                <c:pt idx="3">
                  <c:v>1281</c:v>
                </c:pt>
                <c:pt idx="6">
                  <c:v>1188</c:v>
                </c:pt>
                <c:pt idx="9">
                  <c:v>1118</c:v>
                </c:pt>
                <c:pt idx="12">
                  <c:v>1086</c:v>
                </c:pt>
              </c:numCache>
            </c:numRef>
          </c:val>
          <c:extLst>
            <c:ext xmlns:c16="http://schemas.microsoft.com/office/drawing/2014/chart" uri="{C3380CC4-5D6E-409C-BE32-E72D297353CC}">
              <c16:uniqueId val="{00000007-85E0-4B51-9E08-632319826F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536</c:v>
                </c:pt>
                <c:pt idx="2">
                  <c:v>#N/A</c:v>
                </c:pt>
                <c:pt idx="3">
                  <c:v>#N/A</c:v>
                </c:pt>
                <c:pt idx="4">
                  <c:v>563</c:v>
                </c:pt>
                <c:pt idx="5">
                  <c:v>#N/A</c:v>
                </c:pt>
                <c:pt idx="6">
                  <c:v>#N/A</c:v>
                </c:pt>
                <c:pt idx="7">
                  <c:v>514</c:v>
                </c:pt>
                <c:pt idx="8">
                  <c:v>#N/A</c:v>
                </c:pt>
                <c:pt idx="9">
                  <c:v>#N/A</c:v>
                </c:pt>
                <c:pt idx="10">
                  <c:v>461</c:v>
                </c:pt>
                <c:pt idx="11">
                  <c:v>#N/A</c:v>
                </c:pt>
                <c:pt idx="12">
                  <c:v>#N/A</c:v>
                </c:pt>
                <c:pt idx="13">
                  <c:v>531</c:v>
                </c:pt>
                <c:pt idx="14">
                  <c:v>#N/A</c:v>
                </c:pt>
              </c:numCache>
            </c:numRef>
          </c:val>
          <c:smooth val="0"/>
          <c:extLst>
            <c:ext xmlns:c16="http://schemas.microsoft.com/office/drawing/2014/chart" uri="{C3380CC4-5D6E-409C-BE32-E72D297353CC}">
              <c16:uniqueId val="{00000008-85E0-4B51-9E08-632319826F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10869</c:v>
                </c:pt>
                <c:pt idx="5">
                  <c:v>10711</c:v>
                </c:pt>
                <c:pt idx="8">
                  <c:v>10103</c:v>
                </c:pt>
                <c:pt idx="11">
                  <c:v>9856</c:v>
                </c:pt>
                <c:pt idx="14">
                  <c:v>10120</c:v>
                </c:pt>
              </c:numCache>
            </c:numRef>
          </c:val>
          <c:extLst>
            <c:ext xmlns:c16="http://schemas.microsoft.com/office/drawing/2014/chart" uri="{C3380CC4-5D6E-409C-BE32-E72D297353CC}">
              <c16:uniqueId val="{00000000-0295-4E39-A472-EF77813DF2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2092</c:v>
                </c:pt>
                <c:pt idx="5">
                  <c:v>2089</c:v>
                </c:pt>
                <c:pt idx="8">
                  <c:v>1913</c:v>
                </c:pt>
                <c:pt idx="11">
                  <c:v>1774</c:v>
                </c:pt>
                <c:pt idx="14">
                  <c:v>1591</c:v>
                </c:pt>
              </c:numCache>
            </c:numRef>
          </c:val>
          <c:extLst>
            <c:ext xmlns:c16="http://schemas.microsoft.com/office/drawing/2014/chart" uri="{C3380CC4-5D6E-409C-BE32-E72D297353CC}">
              <c16:uniqueId val="{00000001-0295-4E39-A472-EF77813DF2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3853</c:v>
                </c:pt>
                <c:pt idx="5">
                  <c:v>4049</c:v>
                </c:pt>
                <c:pt idx="8">
                  <c:v>4625</c:v>
                </c:pt>
                <c:pt idx="11">
                  <c:v>4874</c:v>
                </c:pt>
                <c:pt idx="14">
                  <c:v>5191</c:v>
                </c:pt>
              </c:numCache>
            </c:numRef>
          </c:val>
          <c:extLst>
            <c:ext xmlns:c16="http://schemas.microsoft.com/office/drawing/2014/chart" uri="{C3380CC4-5D6E-409C-BE32-E72D297353CC}">
              <c16:uniqueId val="{00000002-0295-4E39-A472-EF77813DF2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95-4E39-A472-EF77813DF2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95-4E39-A472-EF77813DF2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95-4E39-A472-EF77813DF2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1263</c:v>
                </c:pt>
                <c:pt idx="3">
                  <c:v>1305</c:v>
                </c:pt>
                <c:pt idx="6">
                  <c:v>1214</c:v>
                </c:pt>
                <c:pt idx="9">
                  <c:v>1180</c:v>
                </c:pt>
                <c:pt idx="12">
                  <c:v>1174</c:v>
                </c:pt>
              </c:numCache>
            </c:numRef>
          </c:val>
          <c:extLst>
            <c:ext xmlns:c16="http://schemas.microsoft.com/office/drawing/2014/chart" uri="{C3380CC4-5D6E-409C-BE32-E72D297353CC}">
              <c16:uniqueId val="{00000006-0295-4E39-A472-EF77813DF2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c:v>
                </c:pt>
                <c:pt idx="3">
                  <c:v>129</c:v>
                </c:pt>
                <c:pt idx="6">
                  <c:v>105</c:v>
                </c:pt>
                <c:pt idx="9">
                  <c:v>85</c:v>
                </c:pt>
                <c:pt idx="12">
                  <c:v>74</c:v>
                </c:pt>
              </c:numCache>
            </c:numRef>
          </c:val>
          <c:extLst>
            <c:ext xmlns:c16="http://schemas.microsoft.com/office/drawing/2014/chart" uri="{C3380CC4-5D6E-409C-BE32-E72D297353CC}">
              <c16:uniqueId val="{00000007-0295-4E39-A472-EF77813DF2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5829</c:v>
                </c:pt>
                <c:pt idx="3">
                  <c:v>5799</c:v>
                </c:pt>
                <c:pt idx="6">
                  <c:v>5689</c:v>
                </c:pt>
                <c:pt idx="9">
                  <c:v>5576</c:v>
                </c:pt>
                <c:pt idx="12">
                  <c:v>5192</c:v>
                </c:pt>
              </c:numCache>
            </c:numRef>
          </c:val>
          <c:extLst>
            <c:ext xmlns:c16="http://schemas.microsoft.com/office/drawing/2014/chart" uri="{C3380CC4-5D6E-409C-BE32-E72D297353CC}">
              <c16:uniqueId val="{00000008-0295-4E39-A472-EF77813DF2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281</c:v>
                </c:pt>
                <c:pt idx="3">
                  <c:v>237</c:v>
                </c:pt>
                <c:pt idx="6">
                  <c:v>200</c:v>
                </c:pt>
                <c:pt idx="9">
                  <c:v>161</c:v>
                </c:pt>
                <c:pt idx="12">
                  <c:v>124</c:v>
                </c:pt>
              </c:numCache>
            </c:numRef>
          </c:val>
          <c:extLst>
            <c:ext xmlns:c16="http://schemas.microsoft.com/office/drawing/2014/chart" uri="{C3380CC4-5D6E-409C-BE32-E72D297353CC}">
              <c16:uniqueId val="{00000009-0295-4E39-A472-EF77813DF2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9750</c:v>
                </c:pt>
                <c:pt idx="3">
                  <c:v>9466</c:v>
                </c:pt>
                <c:pt idx="6">
                  <c:v>9016</c:v>
                </c:pt>
                <c:pt idx="9">
                  <c:v>8706</c:v>
                </c:pt>
                <c:pt idx="12">
                  <c:v>9223</c:v>
                </c:pt>
              </c:numCache>
            </c:numRef>
          </c:val>
          <c:extLst>
            <c:ext xmlns:c16="http://schemas.microsoft.com/office/drawing/2014/chart" uri="{C3380CC4-5D6E-409C-BE32-E72D297353CC}">
              <c16:uniqueId val="{0000000A-0295-4E39-A472-EF77813DF2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435</c:v>
                </c:pt>
                <c:pt idx="2">
                  <c:v>#N/A</c:v>
                </c:pt>
                <c:pt idx="3">
                  <c:v>#N/A</c:v>
                </c:pt>
                <c:pt idx="4">
                  <c:v>88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95-4E39-A472-EF77813DF2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1422</c:v>
                </c:pt>
                <c:pt idx="1">
                  <c:v>1454</c:v>
                </c:pt>
                <c:pt idx="2">
                  <c:v>1456</c:v>
                </c:pt>
              </c:numCache>
            </c:numRef>
          </c:val>
          <c:extLst>
            <c:ext xmlns:c16="http://schemas.microsoft.com/office/drawing/2014/chart" uri="{C3380CC4-5D6E-409C-BE32-E72D297353CC}">
              <c16:uniqueId val="{00000000-AA42-43C4-85A7-609F96BAFE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316</c:v>
                </c:pt>
                <c:pt idx="1">
                  <c:v>313</c:v>
                </c:pt>
                <c:pt idx="2">
                  <c:v>339</c:v>
                </c:pt>
              </c:numCache>
            </c:numRef>
          </c:val>
          <c:extLst>
            <c:ext xmlns:c16="http://schemas.microsoft.com/office/drawing/2014/chart" uri="{C3380CC4-5D6E-409C-BE32-E72D297353CC}">
              <c16:uniqueId val="{00000001-AA42-43C4-85A7-609F96BAFE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2474</c:v>
                </c:pt>
                <c:pt idx="1">
                  <c:v>2820</c:v>
                </c:pt>
                <c:pt idx="2">
                  <c:v>3147</c:v>
                </c:pt>
              </c:numCache>
            </c:numRef>
          </c:val>
          <c:extLst>
            <c:ext xmlns:c16="http://schemas.microsoft.com/office/drawing/2014/chart" uri="{C3380CC4-5D6E-409C-BE32-E72D297353CC}">
              <c16:uniqueId val="{00000002-AA42-43C4-85A7-609F96BAFE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{DF5EA71F-4093-4BDF-BDC0-7A52B02E2AF2}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E4-44BC-8D56-2C49D0E4E5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{E188A163-54B6-4E4F-BC82-E28549577065}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E4-44BC-8D56-2C49D0E4E5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{9683A55B-860D-4F23-9675-3E1CD9FD005F}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E4-44BC-8D56-2C49D0E4E5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{8B71E81F-B2FD-43C2-A352-9DAACCA5D31C}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E4-44BC-8D56-2C49D0E4E5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{60B4AC21-AE50-4EC0-81B1-897B72DDD3A5}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E4-44BC-8D56-2C49D0E4E5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{EB16C48B-38AB-4367-92CA-02F82780C4E7}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E4-44BC-8D56-2C49D0E4E5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{F04B9DF4-E7F7-4F83-8952-B1A51B2264B7}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E4-44BC-8D56-2C49D0E4E56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{DB4493C1-7C8B-49A8-A64E-7F444EB873B2}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E4-44BC-8D56-2C49D0E4E5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{86901B91-01A7-427C-BD25-1E43170EC021}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E4-44BC-8D56-2C49D0E4E5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E4-44BC-8D56-2C49D0E4E5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{9D00EC93-8D61-49BA-B180-70D03F02942A}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E4-44BC-8D56-2C49D0E4E5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{59C20017-11F3-47CA-AA11-CCE77F51F7FA}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E4-44BC-8D56-2C49D0E4E5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{BAA633EA-C32A-48A3-B291-2F25211F68CB}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E4-44BC-8D56-2C49D0E4E5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{48483797-7872-4480-B31B-34F252F3A66E}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E4-44BC-8D56-2C49D0E4E5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{7048AA56-3DC4-4E5D-8E48-7CFCCD16053A}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E4-44BC-8D56-2C49D0E4E56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{A8CEFD45-DB6E-4A57-89C9-C69514A80A37}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E4-44BC-8D56-2C49D0E4E56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{749A4405-0F3F-4C81-8201-8287EFD39515}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E4-44BC-8D56-2C49D0E4E56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{292B7897-C761-499B-829E-09FF21F35C9E}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E4-44BC-8D56-2C49D0E4E56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{0F8F882C-2232-4997-87EE-21F8A8209A88}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E4-44BC-8D56-2C49D0E4E5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EEE4-44BC-8D56-2C49D0E4E56F}"/>
            </c:ext>
          </c:extLst>
        </c:ser>
        <c:dLbls>
          <c:showLegendKey val="0"/>
          <c:showVal val="1"/>
          <c:showCatName val="0"/>
          <c:showSerName val="0"/>
          <c:showPercent val="0"/>
          <c:showBubbleSize val="0"/>
        </c:dLbls>
        <c:axId val="46179840"/>
        <c:axId val="46181760"/>
      </c:scatterChart>
      <c:valAx>
        <c:axId val="46179840"/>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{D35CD299-8801-4587-BE0A-13E9F29DE837}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329-4D1B-A39A-D1AE3085BB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{F560B054-4AE1-4688-8437-527D0D604C2D}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29-4D1B-A39A-D1AE3085BB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{FD162DC7-C308-43BE-9A58-8E048765AEC2}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29-4D1B-A39A-D1AE3085BB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{3431C520-941D-4C23-BF4F-ECE94726F606}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29-4D1B-A39A-D1AE3085BB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{18950CE8-BE3E-49DE-8464-8A830412CCDC}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29-4D1B-A39A-D1AE3085BB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{63BF1B28-70B1-4C87-841E-063206BCA070}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329-4D1B-A39A-D1AE3085BBA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{D18AFC27-B170-4D61-AD81-94FE8C5F23CD}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329-4D1B-A39A-D1AE3085BBA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{869A2106-678C-4D7D-8055-163778E15A7B}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329-4D1B-A39A-D1AE3085BBA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{717A50FF-FCFC-4AF7-8B07-322588701338}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329-4D1B-A39A-D1AE3085BB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c:v>
                </c:pt>
                <c:pt idx="16">
                  <c:v>9.4</c:v>
                </c:pt>
                <c:pt idx="24">
                  <c:v>8.9</c:v>
                </c:pt>
                <c:pt idx="32">
                  <c:v>8.6999999999999993</c:v>
                </c:pt>
              </c:numCache>
            </c:numRef>
          </c:xVal>
          <c:yVal>
            <c:numRef>
              <c:f>公会計指標分析・財政指標組合せ分析表!$BP$73:$DC$73</c:f>
              <c:numCache>
                <c:formatCode>#,##0.0;"▲ "#,##0.0</c:formatCode>
                <c:ptCount val="40"/>
                <c:pt idx="0">
                  <c:v>7.5</c:v>
                </c:pt>
                <c:pt idx="8">
                  <c:v>1.5</c:v>
                </c:pt>
              </c:numCache>
            </c:numRef>
          </c:yVal>
          <c:smooth val="0"/>
          <c:extLst>
            <c:ext xmlns:c16="http://schemas.microsoft.com/office/drawing/2014/chart" uri="{C3380CC4-5D6E-409C-BE32-E72D297353CC}">
              <c16:uniqueId val="{00000009-E329-4D1B-A39A-D1AE3085BB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{9B7DFBAE-070E-4617-A909-BC3D07F04D41}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329-4D1B-A39A-D1AE3085BB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{307654B9-6501-4749-A560-07943FA9CF10}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29-4D1B-A39A-D1AE3085BB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{C8BD1B79-1B32-4D5F-9478-762963C3798A}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29-4D1B-A39A-D1AE3085BB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{B95225B1-590B-4F28-A376-95A3B2868150}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29-4D1B-A39A-D1AE3085BB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{0E36FF87-6C27-4C60-858F-6D3D643B94F2}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29-4D1B-A39A-D1AE3085BBA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{0DCC6C2F-C8AB-4AB5-B0F0-05C7A5975852}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329-4D1B-A39A-D1AE3085BBA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{57A78CEC-E4A5-41BC-8712-3CEB6D3C487E}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329-4D1B-A39A-D1AE3085BBA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{03B621BC-B8C1-494C-9D21-714D370F32DB}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329-4D1B-A39A-D1AE3085BBA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{A588CFFB-3AA4-41E4-A73A-BF6DEB6CB8B9}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329-4D1B-A39A-D1AE3085BB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E329-4D1B-A39A-D1AE3085BBAB}"/>
            </c:ext>
          </c:extLst>
        </c:ser>
        <c:dLbls>
          <c:showLegendKey val="0"/>
          <c:showVal val="1"/>
          <c:showCatName val="0"/>
          <c:showSerName val="0"/>
          <c:showPercent val="0"/>
          <c:showBubbleSize val="0"/>
        </c:dLbls>
        <c:axId val="84219776"/>
        <c:axId val="84234240"/>
      </c:scatterChart>
      <c:valAx>
        <c:axId val="84219776"/>
        <c:scaling>
          <c:orientation val="minMax"/>
          <c:max val="11.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長引く景気低迷による個人・法人関係税の減収や地方交付税の減少などから、</a:t>
          </a:r>
          <a:r>
            <a:rPr kumimoji="1" lang="en-US" altLang="ja-JP" sz="1300" baseline="0">
              <a:latin typeface="ＭＳ Ｐゴシック" panose="020B0600070205080204" pitchFamily="50" charset="-128"/>
              <a:ea typeface="ＭＳ Ｐゴシック" panose="020B0600070205080204" pitchFamily="50" charset="-128"/>
            </a:rPr>
            <a:t>0.36</a:t>
          </a:r>
          <a:r>
            <a:rPr kumimoji="1" lang="ja-JP" altLang="en-US" sz="1300" baseline="0">
              <a:latin typeface="ＭＳ Ｐゴシック" panose="020B0600070205080204" pitchFamily="50" charset="-128"/>
              <a:ea typeface="ＭＳ Ｐゴシック" panose="020B0600070205080204" pitchFamily="50" charset="-128"/>
            </a:rPr>
            <a:t>と類似団体を下回っている。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年度に策定した「第</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次美幌財政運営計画」に基づき、持続可能な財政基盤の確立に向け、今後も引き続き徹底した経費の節減や事業の見直しを行い、効率的で効果的な行政運営を推進するとともに、歳入面でも新たな財源の確保に努め、税収などの適正な債権管理と未収入の抑制に努めるなど、収納向上の取組を一層推進し、歳入の確保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7055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20461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20461</xdr:rowOff>
    </xdr:from>
    <xdr:to>
      <xdr:col>15</xdr:col>
      <xdr:colOff>82550</xdr:colOff>
      <xdr:row>45</xdr:row>
      <xdr:rowOff>20461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20461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141111</xdr:rowOff>
    </xdr:from>
    <xdr:to>
      <xdr:col>15</xdr:col>
      <xdr:colOff>133350</xdr:colOff>
      <xdr:row>45</xdr:row>
      <xdr:rowOff>71261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56038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義務的経費の増加や普通交付税の減少により平成</a:t>
          </a:r>
          <a:r>
            <a:rPr kumimoji="1" lang="en-US" altLang="ja-JP" sz="1300" baseline="0">
              <a:latin typeface="ＭＳ Ｐゴシック" panose="020B0600070205080204" pitchFamily="50" charset="-128"/>
              <a:ea typeface="ＭＳ Ｐゴシック" panose="020B0600070205080204" pitchFamily="50" charset="-128"/>
            </a:rPr>
            <a:t>19</a:t>
          </a:r>
          <a:r>
            <a:rPr kumimoji="1" lang="ja-JP" altLang="en-US" sz="1300" baseline="0">
              <a:latin typeface="ＭＳ Ｐゴシック" panose="020B0600070205080204" pitchFamily="50" charset="-128"/>
              <a:ea typeface="ＭＳ Ｐゴシック" panose="020B0600070205080204" pitchFamily="50" charset="-128"/>
            </a:rPr>
            <a:t>年度まで年々増加していたが、平成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年度に策定した「第</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次美幌町財政運営計画」に基づき、税収入の確保などの歳入確保策や公債費の抑制などに取り組み、数値の伸びを抑えることができている。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一方、近年は物件費や繰出金が増加傾向にあるため、今後も財政運営計画に基づき、より安定的で弾力的な財政基盤の強化に努める。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60</xdr:row>
      <xdr:rowOff>41487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43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112395</xdr:rowOff>
    </xdr:from>
    <xdr:to>
      <xdr:col>19</xdr:col>
      <xdr:colOff>133350</xdr:colOff>
      <xdr:row>60</xdr:row>
      <xdr:rowOff>17356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27945"/>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112395</xdr:rowOff>
    </xdr:from>
    <xdr:to>
      <xdr:col>15</xdr:col>
      <xdr:colOff>82550</xdr:colOff>
      <xdr:row>60</xdr:row>
      <xdr:rowOff>21379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2794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21379</xdr:rowOff>
    </xdr:from>
    <xdr:to>
      <xdr:col>11</xdr:col>
      <xdr:colOff>31750</xdr:colOff>
      <xdr:row>60</xdr:row>
      <xdr:rowOff>21379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08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83414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61595</xdr:rowOff>
    </xdr:from>
    <xdr:to>
      <xdr:col>15</xdr:col>
      <xdr:colOff>133350</xdr:colOff>
      <xdr:row>59</xdr:row>
      <xdr:rowOff>163195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142029</xdr:rowOff>
    </xdr:from>
    <xdr:to>
      <xdr:col>11</xdr:col>
      <xdr:colOff>82550</xdr:colOff>
      <xdr:row>60</xdr:row>
      <xdr:rowOff>72179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82356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142029</xdr:rowOff>
    </xdr:from>
    <xdr:to>
      <xdr:col>7</xdr:col>
      <xdr:colOff>31750</xdr:colOff>
      <xdr:row>60</xdr:row>
      <xdr:rowOff>72179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82356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人件費・物件費及び維持補修費の合計額の人口１人当たりの金額が類似団体の平均を上回っているが、広大な行政面積や冬期間の除雪経費の支出等の地理的要因も影響していると思われる。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今後、老朽化した公共施設の更新や道路・橋梁の維持補修費の増加が見込まれることから、「公共施設等総合管理計画」に基づいた施設の複合化や統廃合も含めた経費の抑制に努める。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156293</xdr:rowOff>
    </xdr:from>
    <xdr:to>
      <xdr:col>23</xdr:col>
      <xdr:colOff>133350</xdr:colOff>
      <xdr:row>86</xdr:row>
      <xdr:rowOff>15126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29543"/>
          <a:ext cx="8382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129364</xdr:rowOff>
    </xdr:from>
    <xdr:to>
      <xdr:col>19</xdr:col>
      <xdr:colOff>133350</xdr:colOff>
      <xdr:row>86</xdr:row>
      <xdr:rowOff>15126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2614"/>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103425</xdr:rowOff>
    </xdr:from>
    <xdr:to>
      <xdr:col>15</xdr:col>
      <xdr:colOff>82550</xdr:colOff>
      <xdr:row>85</xdr:row>
      <xdr:rowOff>129364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76675"/>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36054</xdr:rowOff>
    </xdr:from>
    <xdr:to>
      <xdr:col>11</xdr:col>
      <xdr:colOff>31750</xdr:colOff>
      <xdr:row>85</xdr:row>
      <xdr:rowOff>103425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609304"/>
          <a:ext cx="8890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105493</xdr:rowOff>
    </xdr:from>
    <xdr:to>
      <xdr:col>23</xdr:col>
      <xdr:colOff>184150</xdr:colOff>
      <xdr:row>86</xdr:row>
      <xdr:rowOff>35643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77570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135776</xdr:rowOff>
    </xdr:from>
    <xdr:to>
      <xdr:col>19</xdr:col>
      <xdr:colOff>184150</xdr:colOff>
      <xdr:row>86</xdr:row>
      <xdr:rowOff>65926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50703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9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78564</xdr:rowOff>
    </xdr:from>
    <xdr:to>
      <xdr:col>15</xdr:col>
      <xdr:colOff>133350</xdr:colOff>
      <xdr:row>86</xdr:row>
      <xdr:rowOff>8714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164941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52625</xdr:rowOff>
    </xdr:from>
    <xdr:to>
      <xdr:col>11</xdr:col>
      <xdr:colOff>82550</xdr:colOff>
      <xdr:row>85</xdr:row>
      <xdr:rowOff>154225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139002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156704</xdr:rowOff>
    </xdr:from>
    <xdr:to>
      <xdr:col>7</xdr:col>
      <xdr:colOff>31750</xdr:colOff>
      <xdr:row>85</xdr:row>
      <xdr:rowOff>86854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5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71631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64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類似団体平均をやや上回っているが、国の見直しの状況も踏まえ、給与の適正化に努めることにより、今後も引き続き縮減に努める。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524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86</xdr:row>
      <xdr:rowOff>7761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988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行政改革実施計画等に基づき新規採用抑制を講じてきており、年々数値は減少傾向にあったが、平成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年度から増加傾向となっており、類似団体平均を上回っている状況にある。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今後も新たな行政需要に対する人員の適正配置、さらなる外部委託の推進、組織機構改革などにより、住民サービスの低下を招かないことを基本に職員数の適正管理に努める。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64558</xdr:rowOff>
    </xdr:from>
    <xdr:to>
      <xdr:col>81</xdr:col>
      <xdr:colOff>44450</xdr:colOff>
      <xdr:row>62</xdr:row>
      <xdr:rowOff>80645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445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64558</xdr:rowOff>
    </xdr:from>
    <xdr:to>
      <xdr:col>77</xdr:col>
      <xdr:colOff>44450</xdr:colOff>
      <xdr:row>62</xdr:row>
      <xdr:rowOff>88688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944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51153</xdr:rowOff>
    </xdr:from>
    <xdr:to>
      <xdr:col>72</xdr:col>
      <xdr:colOff>203200</xdr:colOff>
      <xdr:row>62</xdr:row>
      <xdr:rowOff>88688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81053"/>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23001</xdr:rowOff>
    </xdr:from>
    <xdr:to>
      <xdr:col>68</xdr:col>
      <xdr:colOff>152400</xdr:colOff>
      <xdr:row>62</xdr:row>
      <xdr:rowOff>51153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290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13758</xdr:rowOff>
    </xdr:from>
    <xdr:to>
      <xdr:col>77</xdr:col>
      <xdr:colOff>95250</xdr:colOff>
      <xdr:row>62</xdr:row>
      <xdr:rowOff>115358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37888</xdr:rowOff>
    </xdr:from>
    <xdr:to>
      <xdr:col>73</xdr:col>
      <xdr:colOff>44450</xdr:colOff>
      <xdr:row>62</xdr:row>
      <xdr:rowOff>139488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124265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353</xdr:rowOff>
    </xdr:from>
    <xdr:to>
      <xdr:col>68</xdr:col>
      <xdr:colOff>203200</xdr:colOff>
      <xdr:row>62</xdr:row>
      <xdr:rowOff>101953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86730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1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143651</xdr:rowOff>
    </xdr:from>
    <xdr:to>
      <xdr:col>64</xdr:col>
      <xdr:colOff>152400</xdr:colOff>
      <xdr:row>62</xdr:row>
      <xdr:rowOff>73801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58578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8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公的資金補償金免除繰上償還の実施等により、本年度においても、許可団体となる基準である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を大きく下回ることが出来たが、町債残高が増加しており、類似団体内では依然として高いポイントとなっている。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今後においても、後年度の財政負担を考慮し、真に活用すべき事業であるか否かの見極めを適切に行うとともに、準元利償還金については、独立採算の観点から、不採算の繰出金の解消を図る。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90678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008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201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3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2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類似団体平均を大きく下回っている主な原因としては、充当可能な基金の増加があげられる。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今後は、公共施設の更新などで公債費が増加することが見込まれることから、優先度や緊急性を判断し、事業の選択と集中化を図るなど、将来を見据えた行財政運営に努める。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101600</xdr:rowOff>
    </xdr:from>
    <xdr:to>
      <xdr:col>68</xdr:col>
      <xdr:colOff>152400</xdr:colOff>
      <xdr:row>13</xdr:row>
      <xdr:rowOff>170543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304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50800</xdr:rowOff>
    </xdr:from>
    <xdr:to>
      <xdr:col>68</xdr:col>
      <xdr:colOff>203200</xdr:colOff>
      <xdr:row>13</xdr:row>
      <xdr:rowOff>152400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4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定員管理の適正化の推進により、類似団体を下回っている状況にある。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今後も新規採用の抑制のほか、外部委託の促進等により人件費全体の抑制に努める。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120142</xdr:rowOff>
    </xdr:from>
    <xdr:to>
      <xdr:col>19</xdr:col>
      <xdr:colOff>187325</xdr:colOff>
      <xdr:row>35</xdr:row>
      <xdr:rowOff>138430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20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69342</xdr:rowOff>
    </xdr:from>
    <xdr:to>
      <xdr:col>20</xdr:col>
      <xdr:colOff>38100</xdr:colOff>
      <xdr:row>35</xdr:row>
      <xdr:rowOff>170942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次美幌町財政運営計画」に基づき、ゼロベースの視点に立ち全ての事務事業を見直してきた結果、類似団体平均を下回っている。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今後も、内部管理経費の徹底した節減と効率的な執行のほか、公共施設の管理運営の見直しを進めていく。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142240</xdr:rowOff>
    </xdr:from>
    <xdr:to>
      <xdr:col>73</xdr:col>
      <xdr:colOff>180975</xdr:colOff>
      <xdr:row>15</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2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類似団体平均を下回っている要因は、給付事業全般の検証による所得制限の設定等が挙げられる。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今後、少子高齢化に伴う給付事業の見直しが見込まれるが、引き続き給付水準の適正化に努める。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58965</xdr:rowOff>
    </xdr:from>
    <xdr:to>
      <xdr:col>24</xdr:col>
      <xdr:colOff>25400</xdr:colOff>
      <xdr:row>53</xdr:row>
      <xdr:rowOff>91622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145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58965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4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24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37193</xdr:rowOff>
    </xdr:from>
    <xdr:to>
      <xdr:col>11</xdr:col>
      <xdr:colOff>9525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120849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8165</xdr:rowOff>
    </xdr:from>
    <xdr:to>
      <xdr:col>20</xdr:col>
      <xdr:colOff>38100</xdr:colOff>
      <xdr:row>53</xdr:row>
      <xdr:rowOff>109765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119942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157843</xdr:rowOff>
    </xdr:from>
    <xdr:to>
      <xdr:col>11</xdr:col>
      <xdr:colOff>60325</xdr:colOff>
      <xdr:row>53</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維持補修費については、今後、公共施設の老朽化による支出増加が見込まれるため、「公共施設総合管理計画」に基づいた施設の統廃合などにより経費の抑制を図り、施設の計画的な維持補修に努める。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繰出金が増加傾向にあるため、今後も引き続き内部経費節減などによる健全化策を推進し、普通会計の負担の抑制に努める。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52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22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ての補助金、負担金に対し再点検・再評価を行ったことにより、類似団体の平均を若干下回っているが、近年増加傾向にあるため、今後においても、引き続き交付基準の明確化や事業効果の検証を進めるなど、適正化策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76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累次にわたる公共事業に係る町債の増発により、類似団体平均を大きく上回っていたが、町債の新規発行の抑制などにより近年では減少傾向にある。しかし、類似団体内では依然として数値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今後も優先度や緊急性を判断し、事業の選択と集中化を図りながら、引き続き適正な財政運営を行っていく。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62230</xdr:rowOff>
    </xdr:from>
    <xdr:to>
      <xdr:col>24</xdr:col>
      <xdr:colOff>25400</xdr:colOff>
      <xdr:row>77</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638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130811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867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73661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3324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446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154957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公債費以外の経費については、全般的に類似団体を下回っている状況にある。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次美幌町財政運営計画」などに基づき、事務事業の見直しや経費の節減に取り組み、弾力的な財政基盤の確保に努める。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17272</xdr:rowOff>
    </xdr:from>
    <xdr:to>
      <xdr:col>82</xdr:col>
      <xdr:colOff>107950</xdr:colOff>
      <xdr:row>74</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045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74422</xdr:rowOff>
    </xdr:from>
    <xdr:to>
      <xdr:col>78</xdr:col>
      <xdr:colOff>69850</xdr:colOff>
      <xdr:row>74</xdr:row>
      <xdr:rowOff>17272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5902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74422</xdr:rowOff>
    </xdr:from>
    <xdr:to>
      <xdr:col>73</xdr:col>
      <xdr:colOff>180975</xdr:colOff>
      <xdr:row>73</xdr:row>
      <xdr:rowOff>97282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590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65278</xdr:rowOff>
    </xdr:from>
    <xdr:to>
      <xdr:col>69</xdr:col>
      <xdr:colOff>92075</xdr:colOff>
      <xdr:row>73</xdr:row>
      <xdr:rowOff>97282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581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137922</xdr:rowOff>
    </xdr:from>
    <xdr:to>
      <xdr:col>78</xdr:col>
      <xdr:colOff>120650</xdr:colOff>
      <xdr:row>74</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78249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2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23622</xdr:rowOff>
    </xdr:from>
    <xdr:to>
      <xdr:col>74</xdr:col>
      <xdr:colOff>31750</xdr:colOff>
      <xdr:row>73</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135399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0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46482</xdr:rowOff>
    </xdr:from>
    <xdr:to>
      <xdr:col>69</xdr:col>
      <xdr:colOff>142875</xdr:colOff>
      <xdr:row>73</xdr:row>
      <xdr:rowOff>148082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158259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14478</xdr:rowOff>
    </xdr:from>
    <xdr:to>
      <xdr:col>65</xdr:col>
      <xdr:colOff>53975</xdr:colOff>
      <xdr:row>73</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5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126255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2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96133</xdr:rowOff>
    </xdr:from>
    <xdr:to>
      <xdr:col>29</xdr:col>
      <xdr:colOff>127000</xdr:colOff>
      <xdr:row>14</xdr:row>
      <xdr:rowOff>103220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4058"/>
          <a:ext cx="647700" cy="7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103220</xdr:rowOff>
    </xdr:from>
    <xdr:to>
      <xdr:col>26</xdr:col>
      <xdr:colOff>50800</xdr:colOff>
      <xdr:row>14</xdr:row>
      <xdr:rowOff>136547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51145"/>
          <a:ext cx="698500" cy="3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136547</xdr:rowOff>
    </xdr:from>
    <xdr:to>
      <xdr:col>22</xdr:col>
      <xdr:colOff>114300</xdr:colOff>
      <xdr:row>15</xdr:row>
      <xdr:rowOff>41367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4472"/>
          <a:ext cx="698500" cy="7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41367</xdr:rowOff>
    </xdr:from>
    <xdr:to>
      <xdr:col>18</xdr:col>
      <xdr:colOff>177800</xdr:colOff>
      <xdr:row>15</xdr:row>
      <xdr:rowOff>58627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60742"/>
          <a:ext cx="6985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45333</xdr:rowOff>
    </xdr:from>
    <xdr:to>
      <xdr:col>29</xdr:col>
      <xdr:colOff>177800</xdr:colOff>
      <xdr:row>14</xdr:row>
      <xdr:rowOff>146933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61860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3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52420</xdr:rowOff>
    </xdr:from>
    <xdr:to>
      <xdr:col>26</xdr:col>
      <xdr:colOff>101600</xdr:colOff>
      <xdr:row>14</xdr:row>
      <xdr:rowOff>154020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0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164197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85747</xdr:rowOff>
    </xdr:from>
    <xdr:to>
      <xdr:col>22</xdr:col>
      <xdr:colOff>165100</xdr:colOff>
      <xdr:row>15</xdr:row>
      <xdr:rowOff>15897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0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162017</xdr:rowOff>
    </xdr:from>
    <xdr:to>
      <xdr:col>19</xdr:col>
      <xdr:colOff>38100</xdr:colOff>
      <xdr:row>15</xdr:row>
      <xdr:rowOff>92167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0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102344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7827</xdr:rowOff>
    </xdr:from>
    <xdr:to>
      <xdr:col>15</xdr:col>
      <xdr:colOff>101600</xdr:colOff>
      <xdr:row>15</xdr:row>
      <xdr:rowOff>109427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27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119604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9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149990</xdr:rowOff>
    </xdr:from>
    <xdr:to>
      <xdr:col>29</xdr:col>
      <xdr:colOff>127000</xdr:colOff>
      <xdr:row>34</xdr:row>
      <xdr:rowOff>270561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17440"/>
          <a:ext cx="647700" cy="12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199401</xdr:rowOff>
    </xdr:from>
    <xdr:to>
      <xdr:col>26</xdr:col>
      <xdr:colOff>50800</xdr:colOff>
      <xdr:row>34</xdr:row>
      <xdr:rowOff>270561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466851"/>
          <a:ext cx="698500" cy="7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134740</xdr:rowOff>
    </xdr:from>
    <xdr:to>
      <xdr:col>22</xdr:col>
      <xdr:colOff>114300</xdr:colOff>
      <xdr:row>34</xdr:row>
      <xdr:rowOff>199401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02190"/>
          <a:ext cx="698500" cy="6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134740</xdr:rowOff>
    </xdr:from>
    <xdr:to>
      <xdr:col>18</xdr:col>
      <xdr:colOff>177800</xdr:colOff>
      <xdr:row>34</xdr:row>
      <xdr:rowOff>185620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2190"/>
          <a:ext cx="698500" cy="50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99190</xdr:rowOff>
    </xdr:from>
    <xdr:to>
      <xdr:col>29</xdr:col>
      <xdr:colOff>177800</xdr:colOff>
      <xdr:row>34</xdr:row>
      <xdr:rowOff>200790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36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287167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1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219761</xdr:rowOff>
    </xdr:from>
    <xdr:to>
      <xdr:col>26</xdr:col>
      <xdr:colOff>101600</xdr:colOff>
      <xdr:row>34</xdr:row>
      <xdr:rowOff>321360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872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331538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5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148601</xdr:rowOff>
    </xdr:from>
    <xdr:to>
      <xdr:col>22</xdr:col>
      <xdr:colOff>165100</xdr:colOff>
      <xdr:row>34</xdr:row>
      <xdr:rowOff>250201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16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260378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8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83940</xdr:rowOff>
    </xdr:from>
    <xdr:to>
      <xdr:col>19</xdr:col>
      <xdr:colOff>38100</xdr:colOff>
      <xdr:row>34</xdr:row>
      <xdr:rowOff>185540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195717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134820</xdr:rowOff>
    </xdr:from>
    <xdr:to>
      <xdr:col>15</xdr:col>
      <xdr:colOff>101600</xdr:colOff>
      <xdr:row>34</xdr:row>
      <xdr:rowOff>236420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02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246597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7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122669</xdr:rowOff>
    </xdr:from>
    <xdr:to>
      <xdr:col>24</xdr:col>
      <xdr:colOff>63500</xdr:colOff>
      <xdr:row>34</xdr:row>
      <xdr:rowOff>141888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51969"/>
          <a:ext cx="838200" cy="1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117542</xdr:rowOff>
    </xdr:from>
    <xdr:to>
      <xdr:col>19</xdr:col>
      <xdr:colOff>177800</xdr:colOff>
      <xdr:row>34</xdr:row>
      <xdr:rowOff>122669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946842"/>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117542</xdr:rowOff>
    </xdr:from>
    <xdr:to>
      <xdr:col>15</xdr:col>
      <xdr:colOff>50800</xdr:colOff>
      <xdr:row>34</xdr:row>
      <xdr:rowOff>169092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46842"/>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149840</xdr:rowOff>
    </xdr:from>
    <xdr:to>
      <xdr:col>10</xdr:col>
      <xdr:colOff>114300</xdr:colOff>
      <xdr:row>34</xdr:row>
      <xdr:rowOff>169092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9140"/>
          <a:ext cx="8890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91088</xdr:rowOff>
    </xdr:from>
    <xdr:to>
      <xdr:col>24</xdr:col>
      <xdr:colOff>114300</xdr:colOff>
      <xdr:row>35</xdr:row>
      <xdr:rowOff>21238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113965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71869</xdr:rowOff>
    </xdr:from>
    <xdr:to>
      <xdr:col>20</xdr:col>
      <xdr:colOff>38100</xdr:colOff>
      <xdr:row>35</xdr:row>
      <xdr:rowOff>2019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18546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66742</xdr:rowOff>
    </xdr:from>
    <xdr:to>
      <xdr:col>15</xdr:col>
      <xdr:colOff>101600</xdr:colOff>
      <xdr:row>34</xdr:row>
      <xdr:rowOff>168342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7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118292</xdr:rowOff>
    </xdr:from>
    <xdr:to>
      <xdr:col>10</xdr:col>
      <xdr:colOff>165100</xdr:colOff>
      <xdr:row>35</xdr:row>
      <xdr:rowOff>48442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64969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99040</xdr:rowOff>
    </xdr:from>
    <xdr:to>
      <xdr:col>6</xdr:col>
      <xdr:colOff>38100</xdr:colOff>
      <xdr:row>35</xdr:row>
      <xdr:rowOff>29190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45717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12501</xdr:rowOff>
    </xdr:from>
    <xdr:to>
      <xdr:col>24</xdr:col>
      <xdr:colOff>63500</xdr:colOff>
      <xdr:row>56</xdr:row>
      <xdr:rowOff>39356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13701"/>
          <a:ext cx="838200" cy="2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12501</xdr:rowOff>
    </xdr:from>
    <xdr:to>
      <xdr:col>19</xdr:col>
      <xdr:colOff>177800</xdr:colOff>
      <xdr:row>56</xdr:row>
      <xdr:rowOff>85293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13701"/>
          <a:ext cx="889000" cy="7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85293</xdr:rowOff>
    </xdr:from>
    <xdr:to>
      <xdr:col>15</xdr:col>
      <xdr:colOff>50800</xdr:colOff>
      <xdr:row>56</xdr:row>
      <xdr:rowOff>98988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6493"/>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98988</xdr:rowOff>
    </xdr:from>
    <xdr:to>
      <xdr:col>10</xdr:col>
      <xdr:colOff>114300</xdr:colOff>
      <xdr:row>56</xdr:row>
      <xdr:rowOff>144228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00188"/>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160006</xdr:rowOff>
    </xdr:from>
    <xdr:to>
      <xdr:col>24</xdr:col>
      <xdr:colOff>114300</xdr:colOff>
      <xdr:row>56</xdr:row>
      <xdr:rowOff>90156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133151</xdr:rowOff>
    </xdr:from>
    <xdr:to>
      <xdr:col>20</xdr:col>
      <xdr:colOff>38100</xdr:colOff>
      <xdr:row>56</xdr:row>
      <xdr:rowOff>63301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79828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34493</xdr:rowOff>
    </xdr:from>
    <xdr:to>
      <xdr:col>15</xdr:col>
      <xdr:colOff>101600</xdr:colOff>
      <xdr:row>56</xdr:row>
      <xdr:rowOff>136093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152620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48188</xdr:rowOff>
    </xdr:from>
    <xdr:to>
      <xdr:col>10</xdr:col>
      <xdr:colOff>165100</xdr:colOff>
      <xdr:row>56</xdr:row>
      <xdr:rowOff>149788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4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166315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93428</xdr:rowOff>
    </xdr:from>
    <xdr:to>
      <xdr:col>6</xdr:col>
      <xdr:colOff>38100</xdr:colOff>
      <xdr:row>57</xdr:row>
      <xdr:rowOff>23578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40105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6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136671</xdr:rowOff>
    </xdr:from>
    <xdr:to>
      <xdr:col>24</xdr:col>
      <xdr:colOff>62865</xdr:colOff>
      <xdr:row>78</xdr:row>
      <xdr:rowOff>5969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9621"/>
          <a:ext cx="1270" cy="106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9796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82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5969</xdr:rowOff>
    </xdr:from>
    <xdr:to>
      <xdr:col>24</xdr:col>
      <xdr:colOff>152400</xdr:colOff>
      <xdr:row>78</xdr:row>
      <xdr:rowOff>5969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7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83348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8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136671</xdr:rowOff>
    </xdr:from>
    <xdr:to>
      <xdr:col>24</xdr:col>
      <xdr:colOff>152400</xdr:colOff>
      <xdr:row>71</xdr:row>
      <xdr:rowOff>136671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9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85636</xdr:rowOff>
    </xdr:from>
    <xdr:to>
      <xdr:col>24</xdr:col>
      <xdr:colOff>63500</xdr:colOff>
      <xdr:row>71</xdr:row>
      <xdr:rowOff>163131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258586"/>
          <a:ext cx="8382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78185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08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99758</xdr:rowOff>
    </xdr:from>
    <xdr:to>
      <xdr:col>24</xdr:col>
      <xdr:colOff>114300</xdr:colOff>
      <xdr:row>77</xdr:row>
      <xdr:rowOff>29908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85636</xdr:rowOff>
    </xdr:from>
    <xdr:to>
      <xdr:col>19</xdr:col>
      <xdr:colOff>177800</xdr:colOff>
      <xdr:row>71</xdr:row>
      <xdr:rowOff>116154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258586"/>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117818</xdr:rowOff>
    </xdr:from>
    <xdr:to>
      <xdr:col>20</xdr:col>
      <xdr:colOff>38100</xdr:colOff>
      <xdr:row>77</xdr:row>
      <xdr:rowOff>47968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39095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41173</xdr:rowOff>
    </xdr:from>
    <xdr:to>
      <xdr:col>15</xdr:col>
      <xdr:colOff>50800</xdr:colOff>
      <xdr:row>71</xdr:row>
      <xdr:rowOff>116154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214123"/>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117475</xdr:rowOff>
    </xdr:from>
    <xdr:to>
      <xdr:col>15</xdr:col>
      <xdr:colOff>101600</xdr:colOff>
      <xdr:row>77</xdr:row>
      <xdr:rowOff>47625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38752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41173</xdr:rowOff>
    </xdr:from>
    <xdr:to>
      <xdr:col>10</xdr:col>
      <xdr:colOff>114300</xdr:colOff>
      <xdr:row>72</xdr:row>
      <xdr:rowOff>49346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214123"/>
          <a:ext cx="889000" cy="17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103760</xdr:rowOff>
    </xdr:from>
    <xdr:to>
      <xdr:col>10</xdr:col>
      <xdr:colOff>165100</xdr:colOff>
      <xdr:row>77</xdr:row>
      <xdr:rowOff>33910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25037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116560</xdr:rowOff>
    </xdr:from>
    <xdr:to>
      <xdr:col>6</xdr:col>
      <xdr:colOff>38100</xdr:colOff>
      <xdr:row>77</xdr:row>
      <xdr:rowOff>46710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37837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112331</xdr:rowOff>
    </xdr:from>
    <xdr:to>
      <xdr:col>24</xdr:col>
      <xdr:colOff>114300</xdr:colOff>
      <xdr:row>72</xdr:row>
      <xdr:rowOff>42481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38898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34836</xdr:rowOff>
    </xdr:from>
    <xdr:to>
      <xdr:col>20</xdr:col>
      <xdr:colOff>38100</xdr:colOff>
      <xdr:row>71</xdr:row>
      <xdr:rowOff>136436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2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152963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19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65354</xdr:rowOff>
    </xdr:from>
    <xdr:to>
      <xdr:col>15</xdr:col>
      <xdr:colOff>101600</xdr:colOff>
      <xdr:row>71</xdr:row>
      <xdr:rowOff>166954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12031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161823</xdr:rowOff>
    </xdr:from>
    <xdr:to>
      <xdr:col>10</xdr:col>
      <xdr:colOff>165100</xdr:colOff>
      <xdr:row>71</xdr:row>
      <xdr:rowOff>91973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1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108500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9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169996</xdr:rowOff>
    </xdr:from>
    <xdr:to>
      <xdr:col>6</xdr:col>
      <xdr:colOff>38100</xdr:colOff>
      <xdr:row>72</xdr:row>
      <xdr:rowOff>100146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3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116673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94225</xdr:rowOff>
    </xdr:from>
    <xdr:to>
      <xdr:col>24</xdr:col>
      <xdr:colOff>63500</xdr:colOff>
      <xdr:row>98</xdr:row>
      <xdr:rowOff>109672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96325"/>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109672</xdr:rowOff>
    </xdr:from>
    <xdr:to>
      <xdr:col>19</xdr:col>
      <xdr:colOff>177800</xdr:colOff>
      <xdr:row>98</xdr:row>
      <xdr:rowOff>127895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11772"/>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85914</xdr:rowOff>
    </xdr:from>
    <xdr:to>
      <xdr:col>15</xdr:col>
      <xdr:colOff>50800</xdr:colOff>
      <xdr:row>98</xdr:row>
      <xdr:rowOff>127895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888014"/>
          <a:ext cx="889000" cy="4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85914</xdr:rowOff>
    </xdr:from>
    <xdr:to>
      <xdr:col>10</xdr:col>
      <xdr:colOff>114300</xdr:colOff>
      <xdr:row>98</xdr:row>
      <xdr:rowOff>154690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8014"/>
          <a:ext cx="889000" cy="6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43425</xdr:rowOff>
    </xdr:from>
    <xdr:to>
      <xdr:col>24</xdr:col>
      <xdr:colOff>114300</xdr:colOff>
      <xdr:row>98</xdr:row>
      <xdr:rowOff>145025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21852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8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58872</xdr:rowOff>
    </xdr:from>
    <xdr:to>
      <xdr:col>20</xdr:col>
      <xdr:colOff>38100</xdr:colOff>
      <xdr:row>98</xdr:row>
      <xdr:rowOff>160472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151599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77095</xdr:rowOff>
    </xdr:from>
    <xdr:to>
      <xdr:col>15</xdr:col>
      <xdr:colOff>101600</xdr:colOff>
      <xdr:row>99</xdr:row>
      <xdr:rowOff>7245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169822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35114</xdr:rowOff>
    </xdr:from>
    <xdr:to>
      <xdr:col>10</xdr:col>
      <xdr:colOff>165100</xdr:colOff>
      <xdr:row>98</xdr:row>
      <xdr:rowOff>136714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127841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2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103890</xdr:rowOff>
    </xdr:from>
    <xdr:to>
      <xdr:col>6</xdr:col>
      <xdr:colOff>38100</xdr:colOff>
      <xdr:row>99</xdr:row>
      <xdr:rowOff>34040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25167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156331</xdr:rowOff>
    </xdr:from>
    <xdr:to>
      <xdr:col>55</xdr:col>
      <xdr:colOff>0</xdr:colOff>
      <xdr:row>36</xdr:row>
      <xdr:rowOff>1191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57081"/>
          <a:ext cx="838200" cy="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145552</xdr:rowOff>
    </xdr:from>
    <xdr:to>
      <xdr:col>50</xdr:col>
      <xdr:colOff>114300</xdr:colOff>
      <xdr:row>35</xdr:row>
      <xdr:rowOff>156331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46302"/>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145552</xdr:rowOff>
    </xdr:from>
    <xdr:to>
      <xdr:col>45</xdr:col>
      <xdr:colOff>177800</xdr:colOff>
      <xdr:row>36</xdr:row>
      <xdr:rowOff>44225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146302"/>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41888</xdr:rowOff>
    </xdr:from>
    <xdr:to>
      <xdr:col>41</xdr:col>
      <xdr:colOff>50800</xdr:colOff>
      <xdr:row>36</xdr:row>
      <xdr:rowOff>44225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214088"/>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121841</xdr:rowOff>
    </xdr:from>
    <xdr:to>
      <xdr:col>55</xdr:col>
      <xdr:colOff>50800</xdr:colOff>
      <xdr:row>36</xdr:row>
      <xdr:rowOff>51991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144718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7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105531</xdr:rowOff>
    </xdr:from>
    <xdr:to>
      <xdr:col>50</xdr:col>
      <xdr:colOff>165100</xdr:colOff>
      <xdr:row>36</xdr:row>
      <xdr:rowOff>35681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52208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8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94752</xdr:rowOff>
    </xdr:from>
    <xdr:to>
      <xdr:col>46</xdr:col>
      <xdr:colOff>38100</xdr:colOff>
      <xdr:row>36</xdr:row>
      <xdr:rowOff>24902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0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41429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87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164875</xdr:rowOff>
    </xdr:from>
    <xdr:to>
      <xdr:col>41</xdr:col>
      <xdr:colOff>101600</xdr:colOff>
      <xdr:row>36</xdr:row>
      <xdr:rowOff>95025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111552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162538</xdr:rowOff>
    </xdr:from>
    <xdr:to>
      <xdr:col>36</xdr:col>
      <xdr:colOff>165100</xdr:colOff>
      <xdr:row>36</xdr:row>
      <xdr:rowOff>92688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109215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156418</xdr:rowOff>
    </xdr:from>
    <xdr:to>
      <xdr:col>55</xdr:col>
      <xdr:colOff>0</xdr:colOff>
      <xdr:row>55</xdr:row>
      <xdr:rowOff>6266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43268"/>
          <a:ext cx="8382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6266</xdr:rowOff>
    </xdr:from>
    <xdr:to>
      <xdr:col>50</xdr:col>
      <xdr:colOff>114300</xdr:colOff>
      <xdr:row>57</xdr:row>
      <xdr:rowOff>41104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36016"/>
          <a:ext cx="889000" cy="37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11455</xdr:rowOff>
    </xdr:from>
    <xdr:to>
      <xdr:col>45</xdr:col>
      <xdr:colOff>177800</xdr:colOff>
      <xdr:row>57</xdr:row>
      <xdr:rowOff>41104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12655"/>
          <a:ext cx="889000" cy="2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11455</xdr:rowOff>
    </xdr:from>
    <xdr:to>
      <xdr:col>41</xdr:col>
      <xdr:colOff>50800</xdr:colOff>
      <xdr:row>56</xdr:row>
      <xdr:rowOff>64765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12655"/>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105618</xdr:rowOff>
    </xdr:from>
    <xdr:to>
      <xdr:col>55</xdr:col>
      <xdr:colOff>50800</xdr:colOff>
      <xdr:row>54</xdr:row>
      <xdr:rowOff>35768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128495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126916</xdr:rowOff>
    </xdr:from>
    <xdr:to>
      <xdr:col>50</xdr:col>
      <xdr:colOff>165100</xdr:colOff>
      <xdr:row>55</xdr:row>
      <xdr:rowOff>57066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73593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161754</xdr:rowOff>
    </xdr:from>
    <xdr:to>
      <xdr:col>46</xdr:col>
      <xdr:colOff>38100</xdr:colOff>
      <xdr:row>57</xdr:row>
      <xdr:rowOff>91904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83031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132105</xdr:rowOff>
    </xdr:from>
    <xdr:to>
      <xdr:col>41</xdr:col>
      <xdr:colOff>101600</xdr:colOff>
      <xdr:row>56</xdr:row>
      <xdr:rowOff>62255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78782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13965</xdr:rowOff>
    </xdr:from>
    <xdr:to>
      <xdr:col>36</xdr:col>
      <xdr:colOff>165100</xdr:colOff>
      <xdr:row>56</xdr:row>
      <xdr:rowOff>115565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132092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9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131674</xdr:rowOff>
    </xdr:from>
    <xdr:to>
      <xdr:col>55</xdr:col>
      <xdr:colOff>0</xdr:colOff>
      <xdr:row>92</xdr:row>
      <xdr:rowOff>146608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5562174"/>
          <a:ext cx="838200" cy="35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146608</xdr:rowOff>
    </xdr:from>
    <xdr:to>
      <xdr:col>50</xdr:col>
      <xdr:colOff>114300</xdr:colOff>
      <xdr:row>96</xdr:row>
      <xdr:rowOff>60706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920008"/>
          <a:ext cx="889000" cy="5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5728</xdr:rowOff>
    </xdr:from>
    <xdr:to>
      <xdr:col>45</xdr:col>
      <xdr:colOff>177800</xdr:colOff>
      <xdr:row>96</xdr:row>
      <xdr:rowOff>60706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6492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143260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80874</xdr:rowOff>
    </xdr:from>
    <xdr:to>
      <xdr:col>55</xdr:col>
      <xdr:colOff>50800</xdr:colOff>
      <xdr:row>91</xdr:row>
      <xdr:rowOff>11024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51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33901</xdr:rowOff>
    </xdr:from>
    <xdr:ext cx="599010"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46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95808</xdr:rowOff>
    </xdr:from>
    <xdr:to>
      <xdr:col>50</xdr:col>
      <xdr:colOff>165100</xdr:colOff>
      <xdr:row>93</xdr:row>
      <xdr:rowOff>25958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42485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6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9906</xdr:rowOff>
    </xdr:from>
    <xdr:to>
      <xdr:col>46</xdr:col>
      <xdr:colOff>38100</xdr:colOff>
      <xdr:row>96</xdr:row>
      <xdr:rowOff>111506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128033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126378</xdr:rowOff>
    </xdr:from>
    <xdr:to>
      <xdr:col>41</xdr:col>
      <xdr:colOff>101600</xdr:colOff>
      <xdr:row>96</xdr:row>
      <xdr:rowOff>56528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73055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1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131855</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46955"/>
          <a:ext cx="8382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122647</xdr:rowOff>
    </xdr:from>
    <xdr:to>
      <xdr:col>81</xdr:col>
      <xdr:colOff>50800</xdr:colOff>
      <xdr:row>38</xdr:row>
      <xdr:rowOff>131855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7747"/>
          <a:ext cx="8890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122647</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3774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81055</xdr:rowOff>
    </xdr:from>
    <xdr:to>
      <xdr:col>81</xdr:col>
      <xdr:colOff>101600</xdr:colOff>
      <xdr:row>39</xdr:row>
      <xdr:rowOff>11205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2332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8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71847</xdr:rowOff>
    </xdr:from>
    <xdr:to>
      <xdr:col>76</xdr:col>
      <xdr:colOff>165100</xdr:colOff>
      <xdr:row>39</xdr:row>
      <xdr:rowOff>1997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18523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6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54187</xdr:rowOff>
    </xdr:from>
    <xdr:to>
      <xdr:col>85</xdr:col>
      <xdr:colOff>127000</xdr:colOff>
      <xdr:row>74</xdr:row>
      <xdr:rowOff>67609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741487"/>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11276</xdr:rowOff>
    </xdr:from>
    <xdr:to>
      <xdr:col>81</xdr:col>
      <xdr:colOff>50800</xdr:colOff>
      <xdr:row>74</xdr:row>
      <xdr:rowOff>54187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698576"/>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124220</xdr:rowOff>
    </xdr:from>
    <xdr:to>
      <xdr:col>76</xdr:col>
      <xdr:colOff>114300</xdr:colOff>
      <xdr:row>74</xdr:row>
      <xdr:rowOff>11276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2640070"/>
          <a:ext cx="889000" cy="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110619</xdr:rowOff>
    </xdr:from>
    <xdr:to>
      <xdr:col>71</xdr:col>
      <xdr:colOff>177800</xdr:colOff>
      <xdr:row>73</xdr:row>
      <xdr:rowOff>124220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626469"/>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16809</xdr:rowOff>
    </xdr:from>
    <xdr:to>
      <xdr:col>85</xdr:col>
      <xdr:colOff>177800</xdr:colOff>
      <xdr:row>74</xdr:row>
      <xdr:rowOff>118409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0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39686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5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3387</xdr:rowOff>
    </xdr:from>
    <xdr:to>
      <xdr:col>81</xdr:col>
      <xdr:colOff>101600</xdr:colOff>
      <xdr:row>74</xdr:row>
      <xdr:rowOff>104987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9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121514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131926</xdr:rowOff>
    </xdr:from>
    <xdr:to>
      <xdr:col>76</xdr:col>
      <xdr:colOff>165100</xdr:colOff>
      <xdr:row>74</xdr:row>
      <xdr:rowOff>62076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78603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4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73420</xdr:rowOff>
    </xdr:from>
    <xdr:to>
      <xdr:col>72</xdr:col>
      <xdr:colOff>38100</xdr:colOff>
      <xdr:row>74</xdr:row>
      <xdr:rowOff>3570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20097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3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59819</xdr:rowOff>
    </xdr:from>
    <xdr:to>
      <xdr:col>67</xdr:col>
      <xdr:colOff>101600</xdr:colOff>
      <xdr:row>73</xdr:row>
      <xdr:rowOff>161419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5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6496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3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165157</xdr:rowOff>
    </xdr:from>
    <xdr:to>
      <xdr:col>85</xdr:col>
      <xdr:colOff>127000</xdr:colOff>
      <xdr:row>98</xdr:row>
      <xdr:rowOff>39029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95807"/>
          <a:ext cx="838200" cy="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162455</xdr:rowOff>
    </xdr:from>
    <xdr:to>
      <xdr:col>81</xdr:col>
      <xdr:colOff>50800</xdr:colOff>
      <xdr:row>97</xdr:row>
      <xdr:rowOff>165157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93105"/>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162455</xdr:rowOff>
    </xdr:from>
    <xdr:to>
      <xdr:col>76</xdr:col>
      <xdr:colOff>114300</xdr:colOff>
      <xdr:row>98</xdr:row>
      <xdr:rowOff>70955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93105"/>
          <a:ext cx="889000" cy="7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17532</xdr:rowOff>
    </xdr:from>
    <xdr:to>
      <xdr:col>71</xdr:col>
      <xdr:colOff>177800</xdr:colOff>
      <xdr:row>98</xdr:row>
      <xdr:rowOff>70955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9632"/>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159679</xdr:rowOff>
    </xdr:from>
    <xdr:to>
      <xdr:col>85</xdr:col>
      <xdr:colOff>177800</xdr:colOff>
      <xdr:row>98</xdr:row>
      <xdr:rowOff>89829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119056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114357</xdr:rowOff>
    </xdr:from>
    <xdr:to>
      <xdr:col>81</xdr:col>
      <xdr:colOff>101600</xdr:colOff>
      <xdr:row>98</xdr:row>
      <xdr:rowOff>44507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61034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2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111655</xdr:rowOff>
    </xdr:from>
    <xdr:to>
      <xdr:col>76</xdr:col>
      <xdr:colOff>165100</xdr:colOff>
      <xdr:row>98</xdr:row>
      <xdr:rowOff>41805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20155</xdr:rowOff>
    </xdr:from>
    <xdr:to>
      <xdr:col>72</xdr:col>
      <xdr:colOff>38100</xdr:colOff>
      <xdr:row>98</xdr:row>
      <xdr:rowOff>121755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138282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138182</xdr:rowOff>
    </xdr:from>
    <xdr:to>
      <xdr:col>67</xdr:col>
      <xdr:colOff>101600</xdr:colOff>
      <xdr:row>98</xdr:row>
      <xdr:rowOff>68332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84859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56751</xdr:rowOff>
    </xdr:from>
    <xdr:to>
      <xdr:col>116</xdr:col>
      <xdr:colOff>63500</xdr:colOff>
      <xdr:row>35</xdr:row>
      <xdr:rowOff>122718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057501"/>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80716</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59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122718</xdr:rowOff>
    </xdr:from>
    <xdr:to>
      <xdr:col>111</xdr:col>
      <xdr:colOff>177800</xdr:colOff>
      <xdr:row>35</xdr:row>
      <xdr:rowOff>167567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123468"/>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84292</xdr:rowOff>
    </xdr:from>
    <xdr:to>
      <xdr:col>107</xdr:col>
      <xdr:colOff>50800</xdr:colOff>
      <xdr:row>35</xdr:row>
      <xdr:rowOff>167567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5913592"/>
          <a:ext cx="889000" cy="25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73967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84292</xdr:rowOff>
    </xdr:from>
    <xdr:to>
      <xdr:col>102</xdr:col>
      <xdr:colOff>114300</xdr:colOff>
      <xdr:row>36</xdr:row>
      <xdr:rowOff>110635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5913592"/>
          <a:ext cx="889000" cy="3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76036</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71137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5951</xdr:rowOff>
    </xdr:from>
    <xdr:to>
      <xdr:col>116</xdr:col>
      <xdr:colOff>114300</xdr:colOff>
      <xdr:row>35</xdr:row>
      <xdr:rowOff>107551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28828</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58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71918</xdr:rowOff>
    </xdr:from>
    <xdr:to>
      <xdr:col>112</xdr:col>
      <xdr:colOff>38100</xdr:colOff>
      <xdr:row>36</xdr:row>
      <xdr:rowOff>2068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18595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84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116767</xdr:rowOff>
    </xdr:from>
    <xdr:to>
      <xdr:col>107</xdr:col>
      <xdr:colOff>101600</xdr:colOff>
      <xdr:row>36</xdr:row>
      <xdr:rowOff>46917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63444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89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33492</xdr:rowOff>
    </xdr:from>
    <xdr:to>
      <xdr:col>102</xdr:col>
      <xdr:colOff>165100</xdr:colOff>
      <xdr:row>34</xdr:row>
      <xdr:rowOff>135092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5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151619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6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59835</xdr:rowOff>
    </xdr:from>
    <xdr:to>
      <xdr:col>98</xdr:col>
      <xdr:colOff>38100</xdr:colOff>
      <xdr:row>36</xdr:row>
      <xdr:rowOff>161435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2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6512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00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67097</xdr:rowOff>
    </xdr:from>
    <xdr:to>
      <xdr:col>116</xdr:col>
      <xdr:colOff>63500</xdr:colOff>
      <xdr:row>54</xdr:row>
      <xdr:rowOff>78024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325397"/>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4828</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48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78024</xdr:rowOff>
    </xdr:from>
    <xdr:to>
      <xdr:col>111</xdr:col>
      <xdr:colOff>177800</xdr:colOff>
      <xdr:row>54</xdr:row>
      <xdr:rowOff>101616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336324"/>
          <a:ext cx="889000" cy="2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111721</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101616</xdr:rowOff>
    </xdr:from>
    <xdr:to>
      <xdr:col>107</xdr:col>
      <xdr:colOff>50800</xdr:colOff>
      <xdr:row>54</xdr:row>
      <xdr:rowOff>167680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9359916"/>
          <a:ext cx="8890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126671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166994</xdr:rowOff>
    </xdr:from>
    <xdr:to>
      <xdr:col>102</xdr:col>
      <xdr:colOff>114300</xdr:colOff>
      <xdr:row>54</xdr:row>
      <xdr:rowOff>167680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942529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116659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16297</xdr:rowOff>
    </xdr:from>
    <xdr:to>
      <xdr:col>116</xdr:col>
      <xdr:colOff>114300</xdr:colOff>
      <xdr:row>54</xdr:row>
      <xdr:rowOff>117897</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39174</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12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27224</xdr:rowOff>
    </xdr:from>
    <xdr:to>
      <xdr:col>112</xdr:col>
      <xdr:colOff>38100</xdr:colOff>
      <xdr:row>54</xdr:row>
      <xdr:rowOff>128824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2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145351</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06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50816</xdr:rowOff>
    </xdr:from>
    <xdr:to>
      <xdr:col>107</xdr:col>
      <xdr:colOff>101600</xdr:colOff>
      <xdr:row>54</xdr:row>
      <xdr:rowOff>152416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3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168943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0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116880</xdr:rowOff>
    </xdr:from>
    <xdr:to>
      <xdr:col>102</xdr:col>
      <xdr:colOff>165100</xdr:colOff>
      <xdr:row>55</xdr:row>
      <xdr:rowOff>47030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93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63557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91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116194</xdr:rowOff>
    </xdr:from>
    <xdr:to>
      <xdr:col>98</xdr:col>
      <xdr:colOff>38100</xdr:colOff>
      <xdr:row>55</xdr:row>
      <xdr:rowOff>46344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937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62871</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389111" y="914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30658</xdr:rowOff>
    </xdr:from>
    <xdr:to>
      <xdr:col>116</xdr:col>
      <xdr:colOff>63500</xdr:colOff>
      <xdr:row>73</xdr:row>
      <xdr:rowOff>111696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546508"/>
          <a:ext cx="8382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111696</xdr:rowOff>
    </xdr:from>
    <xdr:to>
      <xdr:col>111</xdr:col>
      <xdr:colOff>177800</xdr:colOff>
      <xdr:row>73</xdr:row>
      <xdr:rowOff>139654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62754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139654</xdr:rowOff>
    </xdr:from>
    <xdr:to>
      <xdr:col>107</xdr:col>
      <xdr:colOff>50800</xdr:colOff>
      <xdr:row>74</xdr:row>
      <xdr:rowOff>4255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2655504"/>
          <a:ext cx="889000" cy="3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4255</xdr:rowOff>
    </xdr:from>
    <xdr:to>
      <xdr:col>102</xdr:col>
      <xdr:colOff>114300</xdr:colOff>
      <xdr:row>74</xdr:row>
      <xdr:rowOff>80447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691555"/>
          <a:ext cx="889000" cy="7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151308</xdr:rowOff>
    </xdr:from>
    <xdr:to>
      <xdr:col>116</xdr:col>
      <xdr:colOff>114300</xdr:colOff>
      <xdr:row>73</xdr:row>
      <xdr:rowOff>81458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4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2735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3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60896</xdr:rowOff>
    </xdr:from>
    <xdr:to>
      <xdr:col>112</xdr:col>
      <xdr:colOff>38100</xdr:colOff>
      <xdr:row>73</xdr:row>
      <xdr:rowOff>162496</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5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7573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3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88854</xdr:rowOff>
    </xdr:from>
    <xdr:to>
      <xdr:col>107</xdr:col>
      <xdr:colOff>101600</xdr:colOff>
      <xdr:row>74</xdr:row>
      <xdr:rowOff>19004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26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35531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3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124905</xdr:rowOff>
    </xdr:from>
    <xdr:to>
      <xdr:col>102</xdr:col>
      <xdr:colOff>165100</xdr:colOff>
      <xdr:row>74</xdr:row>
      <xdr:rowOff>55055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71582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4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29647</xdr:rowOff>
    </xdr:from>
    <xdr:to>
      <xdr:col>98</xdr:col>
      <xdr:colOff>38100</xdr:colOff>
      <xdr:row>74</xdr:row>
      <xdr:rowOff>131247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27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147774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4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568.480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主な構成項目である物件費は、</a:t>
          </a:r>
          <a:r>
            <a:rPr kumimoji="1" lang="en-US" altLang="ja-JP" sz="1300" baseline="0">
              <a:latin typeface="ＭＳ Ｐゴシック" panose="020B0600070205080204" pitchFamily="50" charset="-128"/>
              <a:ea typeface="ＭＳ Ｐゴシック" panose="020B0600070205080204" pitchFamily="50" charset="-128"/>
            </a:rPr>
            <a:t>82,718</a:t>
          </a:r>
          <a:r>
            <a:rPr kumimoji="1" lang="ja-JP" altLang="en-US" sz="1300" baseline="0">
              <a:latin typeface="ＭＳ Ｐゴシック" panose="020B0600070205080204" pitchFamily="50" charset="-128"/>
              <a:ea typeface="ＭＳ Ｐゴシック" panose="020B0600070205080204" pitchFamily="50" charset="-128"/>
            </a:rPr>
            <a:t>円となっており、北海道平均を若干上回っている。類似団体平均と比較しても高い水準であるため、今後もより一層の内部経費節減に取り組み抑制に努めていく。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baseline="0">
              <a:latin typeface="ＭＳ Ｐゴシック" panose="020B0600070205080204" pitchFamily="50" charset="-128"/>
              <a:ea typeface="ＭＳ Ｐゴシック" panose="020B0600070205080204" pitchFamily="50" charset="-128"/>
            </a:rPr>
            <a:t>120,306</a:t>
          </a:r>
          <a:r>
            <a:rPr kumimoji="1" lang="ja-JP" altLang="en-US" sz="1300" baseline="0">
              <a:latin typeface="ＭＳ Ｐゴシック" panose="020B0600070205080204" pitchFamily="50" charset="-128"/>
              <a:ea typeface="ＭＳ Ｐゴシック" panose="020B0600070205080204" pitchFamily="50" charset="-128"/>
            </a:rPr>
            <a:t>円となっており、類似団体と比較すると一人当たりコストが高い状況となっているが、これは町民会館改築事業に係る工事請負費の増によるものとなっている。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35306</xdr:rowOff>
    </xdr:from>
    <xdr:to>
      <xdr:col>24</xdr:col>
      <xdr:colOff>63500</xdr:colOff>
      <xdr:row>31</xdr:row>
      <xdr:rowOff>51689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50256"/>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156845</xdr:rowOff>
    </xdr:from>
    <xdr:to>
      <xdr:col>19</xdr:col>
      <xdr:colOff>177800</xdr:colOff>
      <xdr:row>31</xdr:row>
      <xdr:rowOff>51689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0034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156845</xdr:rowOff>
    </xdr:from>
    <xdr:to>
      <xdr:col>15</xdr:col>
      <xdr:colOff>50800</xdr:colOff>
      <xdr:row>31</xdr:row>
      <xdr:rowOff>69215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0034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69215</xdr:rowOff>
    </xdr:from>
    <xdr:to>
      <xdr:col>10</xdr:col>
      <xdr:colOff>114300</xdr:colOff>
      <xdr:row>32</xdr:row>
      <xdr:rowOff>91313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84165"/>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155956</xdr:rowOff>
    </xdr:from>
    <xdr:to>
      <xdr:col>24</xdr:col>
      <xdr:colOff>114300</xdr:colOff>
      <xdr:row>31</xdr:row>
      <xdr:rowOff>86106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70883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1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889</xdr:rowOff>
    </xdr:from>
    <xdr:to>
      <xdr:col>20</xdr:col>
      <xdr:colOff>38100</xdr:colOff>
      <xdr:row>31</xdr:row>
      <xdr:rowOff>102489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119016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106045</xdr:rowOff>
    </xdr:from>
    <xdr:to>
      <xdr:col>15</xdr:col>
      <xdr:colOff>101600</xdr:colOff>
      <xdr:row>31</xdr:row>
      <xdr:rowOff>36195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52722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18415</xdr:rowOff>
    </xdr:from>
    <xdr:to>
      <xdr:col>10</xdr:col>
      <xdr:colOff>165100</xdr:colOff>
      <xdr:row>31</xdr:row>
      <xdr:rowOff>120015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136542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40513</xdr:rowOff>
    </xdr:from>
    <xdr:to>
      <xdr:col>6</xdr:col>
      <xdr:colOff>38100</xdr:colOff>
      <xdr:row>32</xdr:row>
      <xdr:rowOff>142113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39181</xdr:rowOff>
    </xdr:from>
    <xdr:to>
      <xdr:col>24</xdr:col>
      <xdr:colOff>63500</xdr:colOff>
      <xdr:row>58</xdr:row>
      <xdr:rowOff>67201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3281"/>
          <a:ext cx="8382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157240</xdr:rowOff>
    </xdr:from>
    <xdr:to>
      <xdr:col>19</xdr:col>
      <xdr:colOff>177800</xdr:colOff>
      <xdr:row>58</xdr:row>
      <xdr:rowOff>39181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9890"/>
          <a:ext cx="889000" cy="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157240</xdr:rowOff>
    </xdr:from>
    <xdr:to>
      <xdr:col>15</xdr:col>
      <xdr:colOff>50800</xdr:colOff>
      <xdr:row>58</xdr:row>
      <xdr:rowOff>79728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9890"/>
          <a:ext cx="889000" cy="9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48286</xdr:rowOff>
    </xdr:from>
    <xdr:to>
      <xdr:col>10</xdr:col>
      <xdr:colOff>114300</xdr:colOff>
      <xdr:row>58</xdr:row>
      <xdr:rowOff>79728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92386"/>
          <a:ext cx="889000" cy="3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16401</xdr:rowOff>
    </xdr:from>
    <xdr:to>
      <xdr:col>24</xdr:col>
      <xdr:colOff>114300</xdr:colOff>
      <xdr:row>58</xdr:row>
      <xdr:rowOff>118001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147228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159831</xdr:rowOff>
    </xdr:from>
    <xdr:to>
      <xdr:col>20</xdr:col>
      <xdr:colOff>38100</xdr:colOff>
      <xdr:row>58</xdr:row>
      <xdr:rowOff>89981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106440</xdr:rowOff>
    </xdr:from>
    <xdr:to>
      <xdr:col>15</xdr:col>
      <xdr:colOff>101600</xdr:colOff>
      <xdr:row>58</xdr:row>
      <xdr:rowOff>36590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53117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28928</xdr:rowOff>
    </xdr:from>
    <xdr:to>
      <xdr:col>10</xdr:col>
      <xdr:colOff>165100</xdr:colOff>
      <xdr:row>58</xdr:row>
      <xdr:rowOff>130528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147055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7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168936</xdr:rowOff>
    </xdr:from>
    <xdr:to>
      <xdr:col>6</xdr:col>
      <xdr:colOff>38100</xdr:colOff>
      <xdr:row>58</xdr:row>
      <xdr:rowOff>99086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115613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128143</xdr:rowOff>
    </xdr:from>
    <xdr:to>
      <xdr:col>24</xdr:col>
      <xdr:colOff>63500</xdr:colOff>
      <xdr:row>76</xdr:row>
      <xdr:rowOff>128663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58343"/>
          <a:ext cx="8382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128143</xdr:rowOff>
    </xdr:from>
    <xdr:to>
      <xdr:col>19</xdr:col>
      <xdr:colOff>177800</xdr:colOff>
      <xdr:row>77</xdr:row>
      <xdr:rowOff>79311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58343"/>
          <a:ext cx="889000" cy="1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57835</xdr:rowOff>
    </xdr:from>
    <xdr:to>
      <xdr:col>15</xdr:col>
      <xdr:colOff>50800</xdr:colOff>
      <xdr:row>77</xdr:row>
      <xdr:rowOff>79311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59485"/>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57835</xdr:rowOff>
    </xdr:from>
    <xdr:to>
      <xdr:col>10</xdr:col>
      <xdr:colOff>114300</xdr:colOff>
      <xdr:row>77</xdr:row>
      <xdr:rowOff>123000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9485"/>
          <a:ext cx="889000" cy="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77863</xdr:rowOff>
    </xdr:from>
    <xdr:to>
      <xdr:col>24</xdr:col>
      <xdr:colOff>114300</xdr:colOff>
      <xdr:row>77</xdr:row>
      <xdr:rowOff>8013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56290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77343</xdr:rowOff>
    </xdr:from>
    <xdr:to>
      <xdr:col>20</xdr:col>
      <xdr:colOff>38100</xdr:colOff>
      <xdr:row>77</xdr:row>
      <xdr:rowOff>7493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24020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28511</xdr:rowOff>
    </xdr:from>
    <xdr:to>
      <xdr:col>15</xdr:col>
      <xdr:colOff>101600</xdr:colOff>
      <xdr:row>77</xdr:row>
      <xdr:rowOff>130111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121238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7035</xdr:rowOff>
    </xdr:from>
    <xdr:to>
      <xdr:col>10</xdr:col>
      <xdr:colOff>165100</xdr:colOff>
      <xdr:row>77</xdr:row>
      <xdr:rowOff>108635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125162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72200</xdr:rowOff>
    </xdr:from>
    <xdr:to>
      <xdr:col>6</xdr:col>
      <xdr:colOff>38100</xdr:colOff>
      <xdr:row>78</xdr:row>
      <xdr:rowOff>2350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18877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93723</xdr:rowOff>
    </xdr:from>
    <xdr:to>
      <xdr:col>24</xdr:col>
      <xdr:colOff>63500</xdr:colOff>
      <xdr:row>96</xdr:row>
      <xdr:rowOff>103684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52923"/>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103684</xdr:rowOff>
    </xdr:from>
    <xdr:to>
      <xdr:col>19</xdr:col>
      <xdr:colOff>177800</xdr:colOff>
      <xdr:row>96</xdr:row>
      <xdr:rowOff>104022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288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72217</xdr:rowOff>
    </xdr:from>
    <xdr:to>
      <xdr:col>15</xdr:col>
      <xdr:colOff>50800</xdr:colOff>
      <xdr:row>96</xdr:row>
      <xdr:rowOff>104022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31417"/>
          <a:ext cx="889000" cy="3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72217</xdr:rowOff>
    </xdr:from>
    <xdr:to>
      <xdr:col>10</xdr:col>
      <xdr:colOff>114300</xdr:colOff>
      <xdr:row>96</xdr:row>
      <xdr:rowOff>107662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31417"/>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42923</xdr:rowOff>
    </xdr:from>
    <xdr:to>
      <xdr:col>24</xdr:col>
      <xdr:colOff>114300</xdr:colOff>
      <xdr:row>96</xdr:row>
      <xdr:rowOff>144523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52884</xdr:rowOff>
    </xdr:from>
    <xdr:to>
      <xdr:col>20</xdr:col>
      <xdr:colOff>38100</xdr:colOff>
      <xdr:row>96</xdr:row>
      <xdr:rowOff>154484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171011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53222</xdr:rowOff>
    </xdr:from>
    <xdr:to>
      <xdr:col>15</xdr:col>
      <xdr:colOff>101600</xdr:colOff>
      <xdr:row>96</xdr:row>
      <xdr:rowOff>154822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171349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21417</xdr:rowOff>
    </xdr:from>
    <xdr:to>
      <xdr:col>10</xdr:col>
      <xdr:colOff>165100</xdr:colOff>
      <xdr:row>96</xdr:row>
      <xdr:rowOff>123017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8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139544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56862</xdr:rowOff>
    </xdr:from>
    <xdr:to>
      <xdr:col>6</xdr:col>
      <xdr:colOff>38100</xdr:colOff>
      <xdr:row>96</xdr:row>
      <xdr:rowOff>158462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105029</xdr:rowOff>
    </xdr:from>
    <xdr:to>
      <xdr:col>55</xdr:col>
      <xdr:colOff>0</xdr:colOff>
      <xdr:row>35</xdr:row>
      <xdr:rowOff>115697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105779"/>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115697</xdr:rowOff>
    </xdr:from>
    <xdr:to>
      <xdr:col>50</xdr:col>
      <xdr:colOff>114300</xdr:colOff>
      <xdr:row>35</xdr:row>
      <xdr:rowOff>125984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164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125984</xdr:rowOff>
    </xdr:from>
    <xdr:to>
      <xdr:col>45</xdr:col>
      <xdr:colOff>177800</xdr:colOff>
      <xdr:row>35</xdr:row>
      <xdr:rowOff>129413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2673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75311</xdr:rowOff>
    </xdr:from>
    <xdr:to>
      <xdr:col>41</xdr:col>
      <xdr:colOff>50800</xdr:colOff>
      <xdr:row>35</xdr:row>
      <xdr:rowOff>129413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07606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54229</xdr:rowOff>
    </xdr:from>
    <xdr:to>
      <xdr:col>55</xdr:col>
      <xdr:colOff>50800</xdr:colOff>
      <xdr:row>35</xdr:row>
      <xdr:rowOff>155829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0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77106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64897</xdr:rowOff>
    </xdr:from>
    <xdr:to>
      <xdr:col>50</xdr:col>
      <xdr:colOff>165100</xdr:colOff>
      <xdr:row>35</xdr:row>
      <xdr:rowOff>166497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0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11574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75184</xdr:rowOff>
    </xdr:from>
    <xdr:to>
      <xdr:col>46</xdr:col>
      <xdr:colOff>38100</xdr:colOff>
      <xdr:row>36</xdr:row>
      <xdr:rowOff>5334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21861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78613</xdr:rowOff>
    </xdr:from>
    <xdr:to>
      <xdr:col>41</xdr:col>
      <xdr:colOff>101600</xdr:colOff>
      <xdr:row>36</xdr:row>
      <xdr:rowOff>8763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25290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24511</xdr:rowOff>
    </xdr:from>
    <xdr:to>
      <xdr:col>36</xdr:col>
      <xdr:colOff>165100</xdr:colOff>
      <xdr:row>35</xdr:row>
      <xdr:rowOff>126111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142638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139325</xdr:rowOff>
    </xdr:from>
    <xdr:to>
      <xdr:col>55</xdr:col>
      <xdr:colOff>0</xdr:colOff>
      <xdr:row>55</xdr:row>
      <xdr:rowOff>90747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054725"/>
          <a:ext cx="838200" cy="46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139325</xdr:rowOff>
    </xdr:from>
    <xdr:to>
      <xdr:col>50</xdr:col>
      <xdr:colOff>114300</xdr:colOff>
      <xdr:row>56</xdr:row>
      <xdr:rowOff>151783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054725"/>
          <a:ext cx="889000" cy="69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84379</xdr:rowOff>
    </xdr:from>
    <xdr:to>
      <xdr:col>45</xdr:col>
      <xdr:colOff>177800</xdr:colOff>
      <xdr:row>56</xdr:row>
      <xdr:rowOff>151783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14129"/>
          <a:ext cx="889000" cy="23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84379</xdr:rowOff>
    </xdr:from>
    <xdr:to>
      <xdr:col>41</xdr:col>
      <xdr:colOff>50800</xdr:colOff>
      <xdr:row>56</xdr:row>
      <xdr:rowOff>37728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14129"/>
          <a:ext cx="889000" cy="12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39947</xdr:rowOff>
    </xdr:from>
    <xdr:to>
      <xdr:col>55</xdr:col>
      <xdr:colOff>50800</xdr:colOff>
      <xdr:row>55</xdr:row>
      <xdr:rowOff>141547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62824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88525</xdr:rowOff>
    </xdr:from>
    <xdr:to>
      <xdr:col>50</xdr:col>
      <xdr:colOff>165100</xdr:colOff>
      <xdr:row>53</xdr:row>
      <xdr:rowOff>18675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35202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77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100983</xdr:rowOff>
    </xdr:from>
    <xdr:to>
      <xdr:col>46</xdr:col>
      <xdr:colOff>38100</xdr:colOff>
      <xdr:row>57</xdr:row>
      <xdr:rowOff>31133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47660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4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33579</xdr:rowOff>
    </xdr:from>
    <xdr:to>
      <xdr:col>41</xdr:col>
      <xdr:colOff>101600</xdr:colOff>
      <xdr:row>55</xdr:row>
      <xdr:rowOff>135179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6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151706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3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158378</xdr:rowOff>
    </xdr:from>
    <xdr:to>
      <xdr:col>36</xdr:col>
      <xdr:colOff>165100</xdr:colOff>
      <xdr:row>56</xdr:row>
      <xdr:rowOff>88528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105055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6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62167</xdr:rowOff>
    </xdr:from>
    <xdr:to>
      <xdr:col>55</xdr:col>
      <xdr:colOff>0</xdr:colOff>
      <xdr:row>73</xdr:row>
      <xdr:rowOff>130518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578017"/>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82529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91199</xdr:rowOff>
    </xdr:from>
    <xdr:to>
      <xdr:col>50</xdr:col>
      <xdr:colOff>114300</xdr:colOff>
      <xdr:row>73</xdr:row>
      <xdr:rowOff>130518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0704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91199</xdr:rowOff>
    </xdr:from>
    <xdr:to>
      <xdr:col>45</xdr:col>
      <xdr:colOff>177800</xdr:colOff>
      <xdr:row>74</xdr:row>
      <xdr:rowOff>91351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07049"/>
          <a:ext cx="889000" cy="1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91351</xdr:rowOff>
    </xdr:from>
    <xdr:to>
      <xdr:col>41</xdr:col>
      <xdr:colOff>50800</xdr:colOff>
      <xdr:row>74</xdr:row>
      <xdr:rowOff>147130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778651"/>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11367</xdr:rowOff>
    </xdr:from>
    <xdr:to>
      <xdr:col>55</xdr:col>
      <xdr:colOff>50800</xdr:colOff>
      <xdr:row>73</xdr:row>
      <xdr:rowOff>112967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2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34244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7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79718</xdr:rowOff>
    </xdr:from>
    <xdr:to>
      <xdr:col>50</xdr:col>
      <xdr:colOff>165100</xdr:colOff>
      <xdr:row>74</xdr:row>
      <xdr:rowOff>9868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26395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3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40399</xdr:rowOff>
    </xdr:from>
    <xdr:to>
      <xdr:col>46</xdr:col>
      <xdr:colOff>38100</xdr:colOff>
      <xdr:row>73</xdr:row>
      <xdr:rowOff>141999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158526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3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40551</xdr:rowOff>
    </xdr:from>
    <xdr:to>
      <xdr:col>41</xdr:col>
      <xdr:colOff>101600</xdr:colOff>
      <xdr:row>74</xdr:row>
      <xdr:rowOff>142151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158678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5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96330</xdr:rowOff>
    </xdr:from>
    <xdr:to>
      <xdr:col>36</xdr:col>
      <xdr:colOff>165100</xdr:colOff>
      <xdr:row>75</xdr:row>
      <xdr:rowOff>26480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43007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47410</xdr:rowOff>
    </xdr:from>
    <xdr:to>
      <xdr:col>55</xdr:col>
      <xdr:colOff>0</xdr:colOff>
      <xdr:row>94</xdr:row>
      <xdr:rowOff>165139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163710"/>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165139</xdr:rowOff>
    </xdr:from>
    <xdr:to>
      <xdr:col>50</xdr:col>
      <xdr:colOff>114300</xdr:colOff>
      <xdr:row>95</xdr:row>
      <xdr:rowOff>36030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281439"/>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149974</xdr:rowOff>
    </xdr:from>
    <xdr:to>
      <xdr:col>45</xdr:col>
      <xdr:colOff>177800</xdr:colOff>
      <xdr:row>95</xdr:row>
      <xdr:rowOff>36030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266274"/>
          <a:ext cx="889000" cy="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113576</xdr:rowOff>
    </xdr:from>
    <xdr:to>
      <xdr:col>41</xdr:col>
      <xdr:colOff>50800</xdr:colOff>
      <xdr:row>94</xdr:row>
      <xdr:rowOff>149974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229876"/>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168060</xdr:rowOff>
    </xdr:from>
    <xdr:to>
      <xdr:col>55</xdr:col>
      <xdr:colOff>50800</xdr:colOff>
      <xdr:row>94</xdr:row>
      <xdr:rowOff>98210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1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19487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9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114339</xdr:rowOff>
    </xdr:from>
    <xdr:to>
      <xdr:col>50</xdr:col>
      <xdr:colOff>165100</xdr:colOff>
      <xdr:row>95</xdr:row>
      <xdr:rowOff>44489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61016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156680</xdr:rowOff>
    </xdr:from>
    <xdr:to>
      <xdr:col>46</xdr:col>
      <xdr:colOff>38100</xdr:colOff>
      <xdr:row>95</xdr:row>
      <xdr:rowOff>86830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2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103357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0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99174</xdr:rowOff>
    </xdr:from>
    <xdr:to>
      <xdr:col>41</xdr:col>
      <xdr:colOff>101600</xdr:colOff>
      <xdr:row>95</xdr:row>
      <xdr:rowOff>29324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2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45851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59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62776</xdr:rowOff>
    </xdr:from>
    <xdr:to>
      <xdr:col>36</xdr:col>
      <xdr:colOff>165100</xdr:colOff>
      <xdr:row>94</xdr:row>
      <xdr:rowOff>164376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1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9453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59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169124</xdr:rowOff>
    </xdr:from>
    <xdr:to>
      <xdr:col>85</xdr:col>
      <xdr:colOff>127000</xdr:colOff>
      <xdr:row>37</xdr:row>
      <xdr:rowOff>17889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41324"/>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169124</xdr:rowOff>
    </xdr:from>
    <xdr:to>
      <xdr:col>81</xdr:col>
      <xdr:colOff>50800</xdr:colOff>
      <xdr:row>37</xdr:row>
      <xdr:rowOff>24812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41324"/>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24812</xdr:rowOff>
    </xdr:from>
    <xdr:to>
      <xdr:col>76</xdr:col>
      <xdr:colOff>114300</xdr:colOff>
      <xdr:row>37</xdr:row>
      <xdr:rowOff>37450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68462"/>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37450</xdr:rowOff>
    </xdr:from>
    <xdr:to>
      <xdr:col>71</xdr:col>
      <xdr:colOff>177800</xdr:colOff>
      <xdr:row>37</xdr:row>
      <xdr:rowOff>46366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811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138539</xdr:rowOff>
    </xdr:from>
    <xdr:to>
      <xdr:col>85</xdr:col>
      <xdr:colOff>177800</xdr:colOff>
      <xdr:row>37</xdr:row>
      <xdr:rowOff>68689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161416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6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118324</xdr:rowOff>
    </xdr:from>
    <xdr:to>
      <xdr:col>81</xdr:col>
      <xdr:colOff>101600</xdr:colOff>
      <xdr:row>37</xdr:row>
      <xdr:rowOff>48474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65001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145462</xdr:rowOff>
    </xdr:from>
    <xdr:to>
      <xdr:col>76</xdr:col>
      <xdr:colOff>165100</xdr:colOff>
      <xdr:row>37</xdr:row>
      <xdr:rowOff>75612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92139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158100</xdr:rowOff>
    </xdr:from>
    <xdr:to>
      <xdr:col>72</xdr:col>
      <xdr:colOff>38100</xdr:colOff>
      <xdr:row>37</xdr:row>
      <xdr:rowOff>88250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104777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1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167016</xdr:rowOff>
    </xdr:from>
    <xdr:to>
      <xdr:col>67</xdr:col>
      <xdr:colOff>101600</xdr:colOff>
      <xdr:row>37</xdr:row>
      <xdr:rowOff>97166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3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113693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116856</xdr:rowOff>
    </xdr:from>
    <xdr:to>
      <xdr:col>85</xdr:col>
      <xdr:colOff>127000</xdr:colOff>
      <xdr:row>54</xdr:row>
      <xdr:rowOff>47509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8689356"/>
          <a:ext cx="838200" cy="6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47509</xdr:rowOff>
    </xdr:from>
    <xdr:to>
      <xdr:col>81</xdr:col>
      <xdr:colOff>50800</xdr:colOff>
      <xdr:row>56</xdr:row>
      <xdr:rowOff>1005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305809"/>
          <a:ext cx="889000" cy="29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86530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125216</xdr:rowOff>
    </xdr:from>
    <xdr:to>
      <xdr:col>76</xdr:col>
      <xdr:colOff>114300</xdr:colOff>
      <xdr:row>56</xdr:row>
      <xdr:rowOff>1005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54966"/>
          <a:ext cx="889000" cy="4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125216</xdr:rowOff>
    </xdr:from>
    <xdr:to>
      <xdr:col>71</xdr:col>
      <xdr:colOff>177800</xdr:colOff>
      <xdr:row>56</xdr:row>
      <xdr:rowOff>8647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54966"/>
          <a:ext cx="889000" cy="5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66056</xdr:rowOff>
    </xdr:from>
    <xdr:to>
      <xdr:col>85</xdr:col>
      <xdr:colOff>177800</xdr:colOff>
      <xdr:row>50</xdr:row>
      <xdr:rowOff>167656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86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160635</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5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168159</xdr:rowOff>
    </xdr:from>
    <xdr:to>
      <xdr:col>81</xdr:col>
      <xdr:colOff>101600</xdr:colOff>
      <xdr:row>54</xdr:row>
      <xdr:rowOff>98309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5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114836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121655</xdr:rowOff>
    </xdr:from>
    <xdr:to>
      <xdr:col>76</xdr:col>
      <xdr:colOff>165100</xdr:colOff>
      <xdr:row>56</xdr:row>
      <xdr:rowOff>51805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2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74416</xdr:rowOff>
    </xdr:from>
    <xdr:to>
      <xdr:col>72</xdr:col>
      <xdr:colOff>38100</xdr:colOff>
      <xdr:row>56</xdr:row>
      <xdr:rowOff>4566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0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21093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7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129297</xdr:rowOff>
    </xdr:from>
    <xdr:to>
      <xdr:col>67</xdr:col>
      <xdr:colOff>101600</xdr:colOff>
      <xdr:row>56</xdr:row>
      <xdr:rowOff>59447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75974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3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131854</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4954"/>
          <a:ext cx="8382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122647</xdr:rowOff>
    </xdr:from>
    <xdr:to>
      <xdr:col>81</xdr:col>
      <xdr:colOff>50800</xdr:colOff>
      <xdr:row>78</xdr:row>
      <xdr:rowOff>131854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5747"/>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122647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574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81054</xdr:rowOff>
    </xdr:from>
    <xdr:to>
      <xdr:col>81</xdr:col>
      <xdr:colOff>101600</xdr:colOff>
      <xdr:row>79</xdr:row>
      <xdr:rowOff>11204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2331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71847</xdr:rowOff>
    </xdr:from>
    <xdr:to>
      <xdr:col>76</xdr:col>
      <xdr:colOff>165100</xdr:colOff>
      <xdr:row>79</xdr:row>
      <xdr:rowOff>1997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18524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2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54073</xdr:rowOff>
    </xdr:from>
    <xdr:to>
      <xdr:col>85</xdr:col>
      <xdr:colOff>127000</xdr:colOff>
      <xdr:row>94</xdr:row>
      <xdr:rowOff>67495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70373"/>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11162</xdr:rowOff>
    </xdr:from>
    <xdr:to>
      <xdr:col>81</xdr:col>
      <xdr:colOff>50800</xdr:colOff>
      <xdr:row>94</xdr:row>
      <xdr:rowOff>54073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27462"/>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124106</xdr:rowOff>
    </xdr:from>
    <xdr:to>
      <xdr:col>76</xdr:col>
      <xdr:colOff>114300</xdr:colOff>
      <xdr:row>94</xdr:row>
      <xdr:rowOff>11162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068956"/>
          <a:ext cx="889000" cy="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110505</xdr:rowOff>
    </xdr:from>
    <xdr:to>
      <xdr:col>71</xdr:col>
      <xdr:colOff>177800</xdr:colOff>
      <xdr:row>93</xdr:row>
      <xdr:rowOff>124106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05535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16695</xdr:rowOff>
    </xdr:from>
    <xdr:to>
      <xdr:col>85</xdr:col>
      <xdr:colOff>177800</xdr:colOff>
      <xdr:row>94</xdr:row>
      <xdr:rowOff>118295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39572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3273</xdr:rowOff>
    </xdr:from>
    <xdr:to>
      <xdr:col>81</xdr:col>
      <xdr:colOff>101600</xdr:colOff>
      <xdr:row>94</xdr:row>
      <xdr:rowOff>104873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1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121400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9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131812</xdr:rowOff>
    </xdr:from>
    <xdr:to>
      <xdr:col>76</xdr:col>
      <xdr:colOff>165100</xdr:colOff>
      <xdr:row>94</xdr:row>
      <xdr:rowOff>61962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78489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73306</xdr:rowOff>
    </xdr:from>
    <xdr:to>
      <xdr:col>72</xdr:col>
      <xdr:colOff>38100</xdr:colOff>
      <xdr:row>94</xdr:row>
      <xdr:rowOff>3456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0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19983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59705</xdr:rowOff>
    </xdr:from>
    <xdr:to>
      <xdr:col>67</xdr:col>
      <xdr:colOff>101600</xdr:colOff>
      <xdr:row>93</xdr:row>
      <xdr:rowOff>161305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0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77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113,399</a:t>
          </a:r>
          <a:r>
            <a:rPr kumimoji="1" lang="ja-JP" altLang="en-US" sz="1300">
              <a:latin typeface="ＭＳ Ｐゴシック" panose="020B0600070205080204" pitchFamily="50" charset="-128"/>
              <a:ea typeface="ＭＳ Ｐゴシック" panose="020B0600070205080204" pitchFamily="50" charset="-128"/>
            </a:rPr>
            <a:t>円と昨年度から大きく増加している状況にあるが、町民会館改築事業の工事請負費が増加したことが要因となっている。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123,869</a:t>
          </a:r>
          <a:r>
            <a:rPr kumimoji="1" lang="ja-JP" altLang="en-US" sz="1300">
              <a:latin typeface="ＭＳ Ｐゴシック" panose="020B0600070205080204" pitchFamily="50" charset="-128"/>
              <a:ea typeface="ＭＳ Ｐゴシック" panose="020B0600070205080204" pitchFamily="50" charset="-128"/>
            </a:rPr>
            <a:t>円となっている。これは、高齢化の進展を背景とした社会福祉費が増加したことが要因となっている。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財政調整基金残高は、次年度執行事業の財源確保のため、本年度も増額している。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年度においては、実質収支額が減少しているが、町債の元利償還金の減少による公債費の減等により改善されてきている。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実質単年度収支については、財政調整基金の積立額が減少したことによる減となっている。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は、景気の低迷や人口減少などにより町税や地方交付税の大きな伸びは期待できず、基金の取り崩しも必要となってくることが予想されることから、優先度や緊急性を判断しつつ、事務事業の見直しや経費の節減をし適正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一般会計及び全ての特別会計で赤字が生じていない現状である。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公的資金補償金免除繰上償還の実施等により、本年度においても、許可団体となる基準の</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を下回ることができた。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しかし、類似団体内では依然として数値が高い状況にある。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今後については、公共施設の更新など公債費の増加が見込まれることから、優先度や緊急性を適切に判断し、財政の健全化に努める。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公的資金補償金免除繰上償還の実施や基金の積立を行うことにより充当可能額が増加した結果、将来負担比率は年々減少している。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今後は、公共施設の更新などで公債費が増加し、将来負担比率も増加することが見込まれるが、優先度や緊急性等を適切に判断し、効果的な財政運営を行っていく。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次年度執行事業の財源確保のため財政調整基金を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百万円、町債償還額に充当するため減債基金を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百万円、役場庁舎改築等事業の財源確保のため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低迷や人口減少などにより町税や地方交付税の大きな伸びは期待できないことから、基金の繰入が必要となることが予想されるが、優先度や緊急性を判断しつつ、事務事業の見直しや経費の節減をし適正な財政運営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公用若しくは公共用に供する施設の整備及び既設の公共施設の整備に要する経費に資する。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　　　　　役場庁舎改築に要する経費に資する。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社会福祉施設の整備及び高齢者等の在宅保健福祉の充実に資する。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屋内多目的運動場整備基金　屋内多目的運動場の整備に資する。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　　　　豊かで活力あふれる本町の発展を図るための個性的かつ魅力的なまちづくり事業に資する。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役場庁舎改築基金は、庁舎改築等事業の財源確保のため積立を行い増額となっている。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福祉基金は、緑の苑の補助金の終了年度である平成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年度末まで繰入を行うため減額となっている。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年度末には屋内多目的運動場整備基金が、平成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年度末には役場庁舎改築基金が事業実施となり支消する見込み。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財政調整基金は、次年度執行事業の財源確保のため積立を行ったことで増額となっている。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年度までは、減債基金への積立による繰入をし、平成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年度以降は収支不足への繰入により減額となる見込み。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減債基金は、町債償還額に充当するため積立を行ったことで増額となっている。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年度以降の町債償還額に充当するため決算余剰金等を積立し、平成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年度以降は町債償還額の支出に充当する事により減額となる見込み。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2595A9-3610-4E59-B93F-34FB72E40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2AC87E3-407C-4F7B-B303-344154D2C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3854133-DBD9-492C-8BD5-7F4FA875B0F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3F5DB1D5-7BBD-4DEF-B170-444E9E92DB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E3D6CCE1-30F2-4DEB-917D-2D44005BF8D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74F7A21F-2B95-4009-83A5-EB6F4B101AF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79E3A483-F5BD-440F-AD84-E958F3469E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D5B1E34B-8289-4BF1-9D3B-1C703F11255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85DD991-9455-4E6E-9759-CD14CC07760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8CD01CB-BA78-4505-8DBC-31B02E2C815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4DDE3AC3-2E10-4B76-8DF7-6D4F3DC3D2F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15CF55E-6560-4CA4-B3F0-1D9E5AB83AF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7A934495-570F-41EA-ABFC-55BBDDFAE70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84188626-8A95-4361-87D9-B1E7DE1FB1C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1E21B6A7-EACF-4411-9339-C0EC469356D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ADA173D-F0C8-4463-94E3-7D8D63A631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A5209B4B-B01B-41F2-A8B2-1B4C1C37459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A1A2A6F-502B-4FAD-89B6-58403A34763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70BBD8C-EE89-48BA-ACDE-07EED4AE81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4DD4D698-C775-4CC9-AEFC-2E2E89F072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5787712-767A-40BF-8860-7FB158CDBCE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7868DB45-37AB-4CCF-9F8A-7D77FFCF824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FFD35931-8A3D-41CB-8CAD-419678A264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89265501-ABC8-4FD7-ABF8-95FA787457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B940D53-10C3-4E92-A817-CC341D4B9ED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95F5BAD-F497-46D3-82E7-2EA276BEF20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8C712F9-207F-4BD4-8E1D-2C79485B55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7ADA1C0-6EE1-4D88-9E38-7A960FDC7CE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F1349EE4-737A-4857-8C57-F12F5329D5E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81452B1C-4C76-4F27-BD44-ECE9E7FA60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4D6FD27-D6BC-44F4-B0EA-F6ACDC1BDB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FF687B6-6A48-4891-A522-2FA93FCB3A5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7397FC5-B716-4148-B45F-08A3411C13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8C0D8A14-30CF-483C-BFC9-194865A987C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F0987828-1838-4A5A-B2DE-549EE6DD136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3D63C591-7008-45A8-97A4-4330817EAB7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3E1DD3D0-DB40-4A52-8CA8-24E0AD58F235}"/>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8A2517BC-5F1F-4890-AE42-A73A86FB9A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11B06F77-34D2-4F43-8915-5A70CADA72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a:extLst>
            <a:ext uri="{FF2B5EF4-FFF2-40B4-BE49-F238E27FC236}">
              <a16:creationId xmlns:a16="http://schemas.microsoft.com/office/drawing/2014/main" id="{95B8EE36-8543-48EA-A0AF-954CD6FFAF2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D638E18A-7DC0-4321-932E-AAF0827046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F5155255-FED7-4B7D-BC14-0E954450F7B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43AD4FEC-48A3-49C8-B48A-B38225280D3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F8DF5531-8082-432E-8BB2-BA6279467F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A8149A57-77A0-45F4-B127-431BB7007A2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47D7BC0E-F52A-43FF-81C4-4F4B5FFE61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8311BEE6-3917-4BC0-A8BE-2AA01E4A595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81A231D3-CFC1-4B11-B058-DC430F7A66B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1266FD67-3D99-4B80-8072-4F4B1725523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EFDBABAF-A188-4143-991F-70489E50D4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類似団体平均を下回っているものの、今後施設の老朽化が進み、修繕や更新等、関連経費の増加が見込まれる。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このことから、平成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年度に策定した公共施設総合管理計画に基づき、施設保有量の適正化に取り組み、財政負担の軽減を図る必要がある。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BF43C4A-BEB8-4CFC-8CD5-3515E2B8203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5E99AEA1-9164-4E8E-AF1C-D9F72E930FD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9D6BB24B-51D8-4569-BDA4-88C1C951A9A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EB61BF48-483F-4B1A-B135-8A385E15BFA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39A9AE4A-1228-46C3-889A-227136CE1B9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E6E70E92-A7F6-4B21-8351-90B17EACCAD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2FF6231-4133-4693-9F4E-D6D31BEDD9B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E06142CC-360F-418C-AA4F-A300BBFBEBB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2EB1FD6D-29B9-4496-96CA-58C611306D93}"/>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1B6F164F-178B-4A88-AD58-17FC7D529B5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613FDE1F-D874-4FEE-B49D-E6248CAA0F6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98932399-9935-4BBA-9A39-F27CF6C9E66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89BC9A00-735A-4302-8C4A-2DEC9B25627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C14B9A8D-38F7-4EB5-B98F-D8A8265AA07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D1C69B9B-8BB5-4A77-9E89-D22E133E737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84E520C9-86FE-4F25-A05E-6AABD879F7F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BA02CA45-5524-4EE4-AE55-0B0E8DE3567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7AEEC2E2-77D6-4CD7-91FB-AD062CB12D7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0" name="直線コネクタ 69">
          <a:extLst>
            <a:ext uri="{FF2B5EF4-FFF2-40B4-BE49-F238E27FC236}">
              <a16:creationId xmlns:a16="http://schemas.microsoft.com/office/drawing/2014/main" id="{47B67A5A-0C10-4975-8F46-8D1052B014F7}"/>
            </a:ext>
          </a:extLst>
        </xdr:cNvPr>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1" name="有形固定資産減価償却率最小値テキスト">
          <a:extLst>
            <a:ext uri="{FF2B5EF4-FFF2-40B4-BE49-F238E27FC236}">
              <a16:creationId xmlns:a16="http://schemas.microsoft.com/office/drawing/2014/main" id="{5904BA75-7910-4DBE-BEF2-30D7DDCD2BD4}"/>
            </a:ext>
          </a:extLst>
        </xdr:cNvPr>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2" name="直線コネクタ 71">
          <a:extLst>
            <a:ext uri="{FF2B5EF4-FFF2-40B4-BE49-F238E27FC236}">
              <a16:creationId xmlns:a16="http://schemas.microsoft.com/office/drawing/2014/main" id="{55B0C20A-20C9-4E4D-A9D8-EEC05F1A11BE}"/>
            </a:ext>
          </a:extLst>
        </xdr:cNvPr>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3" name="有形固定資産減価償却率最大値テキスト">
          <a:extLst>
            <a:ext uri="{FF2B5EF4-FFF2-40B4-BE49-F238E27FC236}">
              <a16:creationId xmlns:a16="http://schemas.microsoft.com/office/drawing/2014/main" id="{49768BDB-CF15-4273-A561-2BE71F588D4F}"/>
            </a:ext>
          </a:extLst>
        </xdr:cNvPr>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4" name="直線コネクタ 73">
          <a:extLst>
            <a:ext uri="{FF2B5EF4-FFF2-40B4-BE49-F238E27FC236}">
              <a16:creationId xmlns:a16="http://schemas.microsoft.com/office/drawing/2014/main" id="{E5EED373-063F-4E88-AF57-6583C02DB25B}"/>
            </a:ext>
          </a:extLst>
        </xdr:cNvPr>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5" name="有形固定資産減価償却率平均値テキスト">
          <a:extLst>
            <a:ext uri="{FF2B5EF4-FFF2-40B4-BE49-F238E27FC236}">
              <a16:creationId xmlns:a16="http://schemas.microsoft.com/office/drawing/2014/main" id="{657C5C23-A22A-46F0-87D2-88A6A3DACBD5}"/>
            </a:ext>
          </a:extLst>
        </xdr:cNvPr>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6" name="フローチャート: 判断 75">
          <a:extLst>
            <a:ext uri="{FF2B5EF4-FFF2-40B4-BE49-F238E27FC236}">
              <a16:creationId xmlns:a16="http://schemas.microsoft.com/office/drawing/2014/main" id="{6291902B-8ADF-4D5F-AD53-2553CDDAF30C}"/>
            </a:ext>
          </a:extLst>
        </xdr:cNvPr>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7" name="フローチャート: 判断 76">
          <a:extLst>
            <a:ext uri="{FF2B5EF4-FFF2-40B4-BE49-F238E27FC236}">
              <a16:creationId xmlns:a16="http://schemas.microsoft.com/office/drawing/2014/main" id="{CDB5576B-AF5C-4998-887B-8DC2360522D9}"/>
            </a:ext>
          </a:extLst>
        </xdr:cNvPr>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8" name="フローチャート: 判断 77">
          <a:extLst>
            <a:ext uri="{FF2B5EF4-FFF2-40B4-BE49-F238E27FC236}">
              <a16:creationId xmlns:a16="http://schemas.microsoft.com/office/drawing/2014/main" id="{EA71A3F4-A5BF-46ED-AF6B-D19B15AFE826}"/>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AC817AE-DFC6-46B4-B850-9F827154E3D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BF7F09D-A0BB-44E0-A009-546612B1084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A0EBCCD-0420-4F89-AA15-8A4981307A5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9F527F1-779D-4DEE-BA50-602C5AD1939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BE84186-39F1-4B5C-9169-F816EC48CC2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4" name="楕円 83">
          <a:extLst>
            <a:ext uri="{FF2B5EF4-FFF2-40B4-BE49-F238E27FC236}">
              <a16:creationId xmlns:a16="http://schemas.microsoft.com/office/drawing/2014/main" id="{287E2CC1-70AA-4DA3-8D61-E250051C656D}"/>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150875</xdr:rowOff>
    </xdr:from>
    <xdr:ext cx="405111" cy="259045"/>
    <xdr:sp macro="" textlink="">
      <xdr:nvSpPr>
        <xdr:cNvPr id="85" name="n_1aveValue有形固定資産減価償却率">
          <a:extLst>
            <a:ext uri="{FF2B5EF4-FFF2-40B4-BE49-F238E27FC236}">
              <a16:creationId xmlns:a16="http://schemas.microsoft.com/office/drawing/2014/main" id="{2BA8A8D0-EF6D-4CCD-9C42-A8F81023633E}"/>
            </a:ext>
          </a:extLst>
        </xdr:cNvPr>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6" name="n_2aveValue有形固定資産減価償却率">
          <a:extLst>
            <a:ext uri="{FF2B5EF4-FFF2-40B4-BE49-F238E27FC236}">
              <a16:creationId xmlns:a16="http://schemas.microsoft.com/office/drawing/2014/main" id="{8CDADE9E-FC90-4D3E-938B-DF9618B0BC4A}"/>
            </a:ext>
          </a:extLst>
        </xdr:cNvPr>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87" name="n_1mainValue有形固定資産減価償却率">
          <a:extLst>
            <a:ext uri="{FF2B5EF4-FFF2-40B4-BE49-F238E27FC236}">
              <a16:creationId xmlns:a16="http://schemas.microsoft.com/office/drawing/2014/main" id="{73E9F53E-9B81-4E4B-B02F-E284DDC84B70}"/>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AD294091-A096-4812-8FC1-21E84697897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A32ADEE0-FEC8-4494-A8E8-33D5147D05E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F9F67092-3373-4297-A701-DA258CA668D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97BB93DD-CC2D-4096-96E9-4CE1456F80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CDCF8F80-6340-44A0-BFF0-B6083037855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E71384D3-CB59-4380-8F90-A5EBB4F31C9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AAF79F59-BC96-42C2-BF02-FA99AFB5C36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1E6DEC19-35A6-4553-94C9-0F4CC6BFE90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38BA0597-6396-4D2C-A23B-008DA07B4F4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6EFC529E-92E5-44EE-B2ED-8DA8548D3A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390B00FD-6946-4486-A34B-A2046FD309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B497B14C-D665-4A9F-A6ED-6BC8C64862A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10D09F13-903D-4449-8292-6175890A08D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債現在高の減少や充当可能基金の増額などから、類似団体平均を下回っている状況にあるが、今後は公共施設の更新等、大型事業の実施により町債発行額の増や基金の減が想定されることから、将来に過度の負担を残さないよう責任を持っ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E7DDCD93-018D-4BA4-9555-5401AF75EF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7814CFE5-99DF-4600-9D72-44472F480C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5361A232-0C6D-4CC6-9DCD-EFF67B110A3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128D387D-C822-4F36-80C2-2D9FC48A29A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DC066AB7-1FA2-4A8E-9312-042E90347B0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7F1A48D1-BF6D-45F8-A99E-C1B32D835E41}"/>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835A4A8-A1B7-494C-9930-1335FF78BB4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a:extLst>
            <a:ext uri="{FF2B5EF4-FFF2-40B4-BE49-F238E27FC236}">
              <a16:creationId xmlns:a16="http://schemas.microsoft.com/office/drawing/2014/main" id="{567C9BB8-7C16-489E-BB2C-14A300469260}"/>
            </a:ext>
          </a:extLst>
        </xdr:cNvPr>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4B6A95F-37CD-41F0-81E1-2C3F5CE4315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a:extLst>
            <a:ext uri="{FF2B5EF4-FFF2-40B4-BE49-F238E27FC236}">
              <a16:creationId xmlns:a16="http://schemas.microsoft.com/office/drawing/2014/main" id="{1141BAD8-E1EF-4EFD-A494-558A2F2D19BC}"/>
            </a:ext>
          </a:extLst>
        </xdr:cNvPr>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B31FA25-F31E-4736-948D-0DE7E35B217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532D3BD7-BB76-4B29-AA02-6906F28F5D8A}"/>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E2C9073D-F64D-405C-822A-3ACB264915F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15D5AAF7-CF4E-4030-BE4D-5C84F639FEC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484B4BCE-A200-4004-9F08-19CF7CD557A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0D2000F-8C3E-4A37-9C47-4264E7AFEA3A}"/>
            </a:ext>
          </a:extLst>
        </xdr:cNvPr>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4D362EAD-F879-466A-B7B4-D5F6FA7B8F8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7C58EDC6-749F-470D-BA62-A9751A6F71E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9" name="債務償還可能年数最大値テキスト">
          <a:extLst>
            <a:ext uri="{FF2B5EF4-FFF2-40B4-BE49-F238E27FC236}">
              <a16:creationId xmlns:a16="http://schemas.microsoft.com/office/drawing/2014/main" id="{AB9DF5B4-19A0-46AC-82F3-3F24E79ACAA6}"/>
            </a:ext>
          </a:extLst>
        </xdr:cNvPr>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0" name="直線コネクタ 119">
          <a:extLst>
            <a:ext uri="{FF2B5EF4-FFF2-40B4-BE49-F238E27FC236}">
              <a16:creationId xmlns:a16="http://schemas.microsoft.com/office/drawing/2014/main" id="{15D8E1F4-E794-4C93-B847-AF8D3D67B141}"/>
            </a:ext>
          </a:extLst>
        </xdr:cNvPr>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1" name="債務償還可能年数平均値テキスト">
          <a:extLst>
            <a:ext uri="{FF2B5EF4-FFF2-40B4-BE49-F238E27FC236}">
              <a16:creationId xmlns:a16="http://schemas.microsoft.com/office/drawing/2014/main" id="{18693B2C-B677-45BA-A62C-C543FD965268}"/>
            </a:ext>
          </a:extLst>
        </xdr:cNvPr>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2" name="フローチャート: 判断 121">
          <a:extLst>
            <a:ext uri="{FF2B5EF4-FFF2-40B4-BE49-F238E27FC236}">
              <a16:creationId xmlns:a16="http://schemas.microsoft.com/office/drawing/2014/main" id="{9080C449-22BE-475E-B375-C0091351F88F}"/>
            </a:ext>
          </a:extLst>
        </xdr:cNvPr>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DC5F21F2-8D92-49D1-BAEB-4BB11B2EE7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2EF4A13-BA11-445E-85F1-2BAC82A3E89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6B4C3893-8708-45AE-9928-2A98022BA3F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6D88212-F311-4609-81A5-215D12013A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911E79FF-E97D-4702-AB69-B8B19353C6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56092</xdr:rowOff>
    </xdr:from>
    <xdr:to>
      <xdr:col>76</xdr:col>
      <xdr:colOff>73025</xdr:colOff>
      <xdr:row>33</xdr:row>
      <xdr:rowOff>157691</xdr:rowOff>
    </xdr:to>
    <xdr:sp macro="" textlink="">
      <xdr:nvSpPr>
        <xdr:cNvPr id="128" name="楕円 127">
          <a:extLst>
            <a:ext uri="{FF2B5EF4-FFF2-40B4-BE49-F238E27FC236}">
              <a16:creationId xmlns:a16="http://schemas.microsoft.com/office/drawing/2014/main" id="{67354156-F760-4056-BCFD-FB52E4FF8510}"/>
            </a:ext>
          </a:extLst>
        </xdr:cNvPr>
        <xdr:cNvSpPr/>
      </xdr:nvSpPr>
      <xdr:spPr>
        <a:xfrm>
          <a:off x="14744700" y="64854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34519</xdr:rowOff>
    </xdr:from>
    <xdr:ext cx="340478" cy="259045"/>
    <xdr:sp macro="" textlink="">
      <xdr:nvSpPr>
        <xdr:cNvPr id="129" name="債務償還可能年数該当値テキスト">
          <a:extLst>
            <a:ext uri="{FF2B5EF4-FFF2-40B4-BE49-F238E27FC236}">
              <a16:creationId xmlns:a16="http://schemas.microsoft.com/office/drawing/2014/main" id="{6B10D45C-32F8-406F-9E7B-A6BA250C68DD}"/>
            </a:ext>
          </a:extLst>
        </xdr:cNvPr>
        <xdr:cNvSpPr txBox="1"/>
      </xdr:nvSpPr>
      <xdr:spPr>
        <a:xfrm>
          <a:off x="14846300" y="64638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970A07D6-B14C-4BFD-9545-4969ECCF530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7C192094-FFC3-4D34-8C79-CEAF6BBB7E2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15469B41-ADDF-4988-A9D7-9EF1623840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CFC1726C-39DB-4DD0-A053-81487670807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C9A2E1AE-7B5E-46A9-8AA9-CC6A0C0BD0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7B528328-98F5-4F51-9CCB-0FD39AE8863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229BFE-A3BF-41E0-80B2-E87D4A1924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8B43D8-B267-458A-BD57-87EE609428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597214-FEC7-4979-B83A-DFA0A52294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581B17-5B8C-4101-8FDA-8F258A014D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BD41E1-0401-42CA-9A1D-0B655061AB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7AE014-A7EE-40A3-AA2C-41A532CC99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9C263B8-0B92-4D3D-9CD0-0EFB83AA5F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515159-146E-4DAD-88A8-AA443B03D4E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2E27F3-F920-40F7-8EE3-F19B60FACB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96E095-DB6C-4CD8-A0D5-AFAA9AC75F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6BE90C-9116-43AD-A839-947707682B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6B8C4A-B94E-417A-801E-3B355F3078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CF2D47-C7FF-4C01-8D97-2AE41945750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B2B733-FC8C-4594-9241-86B6B86688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8ACD74-7935-418C-8EB0-672FB930F1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3EF641-D0D1-4AB6-873F-A9518C2A119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9F3D91-85BB-4685-A2AE-901FA75D42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92AB5D-7583-4344-83F4-606720CD6A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37679B-D244-4BB2-AE2B-896527F82D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89823F-D21B-4AC4-8C9F-D6BEAF3532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A65EA7-CC87-4C81-BC62-E798A1DF3D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20A55E-FC96-44DF-AB15-A5FE246593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FA8271-9DCD-40F8-9CB7-13D29D22681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1C112D-CBE5-4DB4-8C68-59E76F77D8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3C1768-4A5F-4FB2-85EC-228F306FD5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2C8919-6258-44B0-8626-9C69CC948A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BB5A7F-AC0E-4C3F-8634-0A3D78F1917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46450D-9F71-4125-A657-27BD38745B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BA62CF7-C851-4BBB-AF41-12B57AC60CF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0C835D9-5B17-42D7-A552-888E04D9EA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4CC7324-7F85-4F5E-82EE-27CB7997EE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DB26D1-81E9-4376-8A39-6D0DE543AC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5969088-0ECB-4F56-9B45-02E8CBA3EB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2D8C418-CEEA-44D6-A992-6F4D7FE7E9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C204C53-439B-48F7-B97D-7643ECA0376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0FB279-445B-463D-BD4A-1DF35957E1C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BECA262-7EB9-4A67-90F3-1DF8650C26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70583B9-EC3E-49E2-9617-3FEDA6D670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7FC2B7E-28A7-4C76-BEB1-12F0055945B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75EBAA2-CD6E-46FD-BE16-0ED4BE9900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0B13E9E-5E47-4B9B-BCE3-9C8CF4650AC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21F5338-93E4-4902-924B-FD536BA63A4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22CE172-F6E1-4962-83FB-FEC7E0A1B08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F1EBB47-9102-496A-AF4E-39F42572F7F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D4533D33-9BC1-4386-B8D6-7BE0C96DAD4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60B1700-89E8-48F6-B9CD-C07C5B67817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19BD90C-680A-4680-BED2-CC1004061F6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9E3C811-F624-4E4E-BAAC-FCF6C118789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245B679-2459-4DF1-A345-21926F44789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5F51A3D-F350-4B5D-B252-FA68849B9C3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B3B4BBA-9AC9-4BF5-A7E0-784E6B289FE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4582D94-D112-4794-94C6-78BDA52879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BDCF6DDF-B6DA-4EE5-A0D1-C8703C2BBF7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207F8694-8931-40AA-9DE3-EBFDCEE8CA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BADDD069-4D97-493E-BD7B-77D25B610468}"/>
            </a:ext>
          </a:extLst>
        </xdr:cNvPr>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94E5A918-4AE2-4B1F-90F8-FD0A1E578AFA}"/>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CC8A5F78-FE6C-4D29-91C6-9BE4E7B6E306}"/>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F953405A-BE21-47F1-9635-333A28ABE29B}"/>
            </a:ext>
          </a:extLst>
        </xdr:cNvPr>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677AB277-F82A-4561-9019-6B597E030688}"/>
            </a:ext>
          </a:extLst>
        </xdr:cNvPr>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292B923C-7560-4BB4-A5F1-9666AD5E91AC}"/>
            </a:ext>
          </a:extLst>
        </xdr:cNvPr>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3990E24A-56FF-47B2-9E72-72F898B3C3E2}"/>
            </a:ext>
          </a:extLst>
        </xdr:cNvPr>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D39536FB-7893-48B3-9999-4634B4E61B4C}"/>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1682EDEE-2BD9-42E0-8279-F198F3BB982C}"/>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17C4A8F-A799-4DD4-9EA6-9C4E294D63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2133804-E0CD-496F-A634-FC7D01C547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1BFA5B9-6F53-4B2F-B7BC-9769E513F3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D249BB4-BB99-47B1-B1A7-F8E1E11C5F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0F9B89-15C9-4775-A221-49D58188C29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0" name="楕円 69">
          <a:extLst>
            <a:ext uri="{FF2B5EF4-FFF2-40B4-BE49-F238E27FC236}">
              <a16:creationId xmlns:a16="http://schemas.microsoft.com/office/drawing/2014/main" id="{40AC14A4-1876-4F81-81EF-26BE3DEA4FB0}"/>
            </a:ext>
          </a:extLst>
        </xdr:cNvPr>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a:extLst>
            <a:ext uri="{FF2B5EF4-FFF2-40B4-BE49-F238E27FC236}">
              <a16:creationId xmlns:a16="http://schemas.microsoft.com/office/drawing/2014/main" id="{974437DE-8F38-4705-93CE-205AE909FBE4}"/>
            </a:ext>
          </a:extLst>
        </xdr:cNvPr>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a:extLst>
            <a:ext uri="{FF2B5EF4-FFF2-40B4-BE49-F238E27FC236}">
              <a16:creationId xmlns:a16="http://schemas.microsoft.com/office/drawing/2014/main" id="{7EFF471C-7EB1-4F2C-B0DD-F060259C3CB9}"/>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73" name="n_1mainValue【道路】&#10;有形固定資産減価償却率">
          <a:extLst>
            <a:ext uri="{FF2B5EF4-FFF2-40B4-BE49-F238E27FC236}">
              <a16:creationId xmlns:a16="http://schemas.microsoft.com/office/drawing/2014/main" id="{78C947A2-6868-4DDE-9BE0-345BF17D0841}"/>
            </a:ext>
          </a:extLst>
        </xdr:cNvPr>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C8D14E15-F559-4AF0-B791-35D733842B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7970270-0E78-4F89-BE9D-B62704DA1B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DD50DB93-6C02-4A0D-827D-26A9541688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C00E6E96-F4EF-4C97-B650-C473177E08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C39F4385-9CB9-4EE3-80DB-1A93074238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17EFD943-FFC0-47C0-9C32-9BB1BD29FB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B4FAFD6C-73F2-409C-8E86-3806ED3622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B02A751D-4C93-4D5D-8573-E65D914870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id="{AD6BFB47-CB2E-4089-A4C5-931AB74E980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E4A6ED65-0B6C-45FB-B4E2-864362EF4F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B3B6B03E-E3D5-4B50-B38D-A0785577896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651A9A6B-AEDE-4B98-981E-C271CAEBE90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A0E21F44-65F1-4714-A95C-8073E35493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a:extLst>
            <a:ext uri="{FF2B5EF4-FFF2-40B4-BE49-F238E27FC236}">
              <a16:creationId xmlns:a16="http://schemas.microsoft.com/office/drawing/2014/main" id="{9F7C9CB2-CF18-478B-B8B8-1D35E8BFF08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49FB0D26-159A-41FD-A82E-7BC84BABC52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a:extLst>
            <a:ext uri="{FF2B5EF4-FFF2-40B4-BE49-F238E27FC236}">
              <a16:creationId xmlns:a16="http://schemas.microsoft.com/office/drawing/2014/main" id="{859A06B4-28CF-4B7C-AD9D-CD86EAFF35B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14FE6DBB-780A-4AC0-936F-DCAAB9D7447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a:extLst>
            <a:ext uri="{FF2B5EF4-FFF2-40B4-BE49-F238E27FC236}">
              <a16:creationId xmlns:a16="http://schemas.microsoft.com/office/drawing/2014/main" id="{2C171C93-D99D-4533-B613-425F4FB3087D}"/>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F062783A-8B24-46DA-A780-206CA94D5F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a:extLst>
            <a:ext uri="{FF2B5EF4-FFF2-40B4-BE49-F238E27FC236}">
              <a16:creationId xmlns:a16="http://schemas.microsoft.com/office/drawing/2014/main" id="{37B33D2E-4D4F-4984-BE0E-55BA1BC0D8E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AB64F7B6-FFC3-4324-8D3D-9F8BFB1067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a:extLst>
            <a:ext uri="{FF2B5EF4-FFF2-40B4-BE49-F238E27FC236}">
              <a16:creationId xmlns:a16="http://schemas.microsoft.com/office/drawing/2014/main" id="{5F10D7EC-6ABE-4DDF-99E9-BC4355C8D38B}"/>
            </a:ext>
          </a:extLst>
        </xdr:cNvPr>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a:extLst>
            <a:ext uri="{FF2B5EF4-FFF2-40B4-BE49-F238E27FC236}">
              <a16:creationId xmlns:a16="http://schemas.microsoft.com/office/drawing/2014/main" id="{5DF44739-95BC-4346-8016-A568F5A35EDE}"/>
            </a:ext>
          </a:extLst>
        </xdr:cNvPr>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a:extLst>
            <a:ext uri="{FF2B5EF4-FFF2-40B4-BE49-F238E27FC236}">
              <a16:creationId xmlns:a16="http://schemas.microsoft.com/office/drawing/2014/main" id="{418D96DE-7A53-42DB-931D-C2E6C7F8B01C}"/>
            </a:ext>
          </a:extLst>
        </xdr:cNvPr>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a:extLst>
            <a:ext uri="{FF2B5EF4-FFF2-40B4-BE49-F238E27FC236}">
              <a16:creationId xmlns:a16="http://schemas.microsoft.com/office/drawing/2014/main" id="{FB13E32C-4971-4D04-9488-486DC5D5D0FF}"/>
            </a:ext>
          </a:extLst>
        </xdr:cNvPr>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a:extLst>
            <a:ext uri="{FF2B5EF4-FFF2-40B4-BE49-F238E27FC236}">
              <a16:creationId xmlns:a16="http://schemas.microsoft.com/office/drawing/2014/main" id="{05685FA3-80CA-45BE-B084-75015C0753D2}"/>
            </a:ext>
          </a:extLst>
        </xdr:cNvPr>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a:extLst>
            <a:ext uri="{FF2B5EF4-FFF2-40B4-BE49-F238E27FC236}">
              <a16:creationId xmlns:a16="http://schemas.microsoft.com/office/drawing/2014/main" id="{A6E0137F-DF7F-4835-A8A4-3544A1B38351}"/>
            </a:ext>
          </a:extLst>
        </xdr:cNvPr>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a:extLst>
            <a:ext uri="{FF2B5EF4-FFF2-40B4-BE49-F238E27FC236}">
              <a16:creationId xmlns:a16="http://schemas.microsoft.com/office/drawing/2014/main" id="{2AC4ADD6-6DF1-486C-8527-6E6E1C844A32}"/>
            </a:ext>
          </a:extLst>
        </xdr:cNvPr>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a:extLst>
            <a:ext uri="{FF2B5EF4-FFF2-40B4-BE49-F238E27FC236}">
              <a16:creationId xmlns:a16="http://schemas.microsoft.com/office/drawing/2014/main" id="{EFCC85F8-03BB-40B5-9E97-F9E0CAFE6BD8}"/>
            </a:ext>
          </a:extLst>
        </xdr:cNvPr>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a:extLst>
            <a:ext uri="{FF2B5EF4-FFF2-40B4-BE49-F238E27FC236}">
              <a16:creationId xmlns:a16="http://schemas.microsoft.com/office/drawing/2014/main" id="{86B881B6-C915-4F54-9078-F56C48F0D254}"/>
            </a:ext>
          </a:extLst>
        </xdr:cNvPr>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2FEC6D31-D5AB-415C-BFF7-220423B643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A37DD802-FD2C-422D-8148-A1CFB4DDF8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9BC30A09-70DE-43B0-A199-DF0AAEC86CC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1E009DE-443C-4AE3-99B7-1254917441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861B3BE-F04D-4ACA-84ED-940F2C9628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15433</xdr:rowOff>
    </xdr:from>
    <xdr:to>
      <xdr:col>50</xdr:col>
      <xdr:colOff>165100</xdr:colOff>
      <xdr:row>35</xdr:row>
      <xdr:rowOff>117033</xdr:rowOff>
    </xdr:to>
    <xdr:sp macro="" textlink="">
      <xdr:nvSpPr>
        <xdr:cNvPr id="109" name="楕円 108">
          <a:extLst>
            <a:ext uri="{FF2B5EF4-FFF2-40B4-BE49-F238E27FC236}">
              <a16:creationId xmlns:a16="http://schemas.microsoft.com/office/drawing/2014/main" id="{C4734E55-8724-4C2A-A637-9AE8A5594F8D}"/>
            </a:ext>
          </a:extLst>
        </xdr:cNvPr>
        <xdr:cNvSpPr/>
      </xdr:nvSpPr>
      <xdr:spPr>
        <a:xfrm>
          <a:off x="9588500" y="60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64223</xdr:rowOff>
    </xdr:from>
    <xdr:ext cx="469744" cy="259045"/>
    <xdr:sp macro="" textlink="">
      <xdr:nvSpPr>
        <xdr:cNvPr id="110" name="n_1aveValue【道路】&#10;一人当たり延長">
          <a:extLst>
            <a:ext uri="{FF2B5EF4-FFF2-40B4-BE49-F238E27FC236}">
              <a16:creationId xmlns:a16="http://schemas.microsoft.com/office/drawing/2014/main" id="{61A60DAD-1DDD-4510-A99D-097AF69FF18E}"/>
            </a:ext>
          </a:extLst>
        </xdr:cNvPr>
        <xdr:cNvSpPr txBox="1"/>
      </xdr:nvSpPr>
      <xdr:spPr>
        <a:xfrm>
          <a:off x="93917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a:extLst>
            <a:ext uri="{FF2B5EF4-FFF2-40B4-BE49-F238E27FC236}">
              <a16:creationId xmlns:a16="http://schemas.microsoft.com/office/drawing/2014/main" id="{E48188E8-FB5B-4FFC-A4EC-8DA63243624A}"/>
            </a:ext>
          </a:extLst>
        </xdr:cNvPr>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133560</xdr:rowOff>
    </xdr:from>
    <xdr:ext cx="534377" cy="259045"/>
    <xdr:sp macro="" textlink="">
      <xdr:nvSpPr>
        <xdr:cNvPr id="112" name="n_1mainValue【道路】&#10;一人当たり延長">
          <a:extLst>
            <a:ext uri="{FF2B5EF4-FFF2-40B4-BE49-F238E27FC236}">
              <a16:creationId xmlns:a16="http://schemas.microsoft.com/office/drawing/2014/main" id="{92BC5599-C9BE-45CA-A753-B4796089CA7C}"/>
            </a:ext>
          </a:extLst>
        </xdr:cNvPr>
        <xdr:cNvSpPr txBox="1"/>
      </xdr:nvSpPr>
      <xdr:spPr>
        <a:xfrm>
          <a:off x="9359411" y="579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B162134B-8640-412C-BFB0-3373242E8F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id="{349572DF-0EC9-4E16-A8D8-B98C45F1466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id="{6CBEDE1B-21C5-4D36-B2EE-C989D8D890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id="{2D7B2481-F664-4757-B074-3D3DEF9EF7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id="{F0DE81DE-7065-4A01-A358-EE9E6D55DB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id="{D0645FD0-8FFE-46B9-9561-255797A912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id="{348C0CDB-A8E8-4527-9D21-322BCE4F6C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729D8103-67A7-43ED-83C7-11844F7EFB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EB00766E-75EE-4DC6-B8DC-B1209B6606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ACF86D89-67F1-4137-A40B-CEC1103685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a:extLst>
            <a:ext uri="{FF2B5EF4-FFF2-40B4-BE49-F238E27FC236}">
              <a16:creationId xmlns:a16="http://schemas.microsoft.com/office/drawing/2014/main" id="{9CA25263-3FF9-49DF-BF92-0BD071B538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a:extLst>
            <a:ext uri="{FF2B5EF4-FFF2-40B4-BE49-F238E27FC236}">
              <a16:creationId xmlns:a16="http://schemas.microsoft.com/office/drawing/2014/main" id="{E8F03826-0915-4D79-B30F-A06FC18C0C1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a:extLst>
            <a:ext uri="{FF2B5EF4-FFF2-40B4-BE49-F238E27FC236}">
              <a16:creationId xmlns:a16="http://schemas.microsoft.com/office/drawing/2014/main" id="{F1088227-3EDF-45F5-82B8-55E9C3B675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a:extLst>
            <a:ext uri="{FF2B5EF4-FFF2-40B4-BE49-F238E27FC236}">
              <a16:creationId xmlns:a16="http://schemas.microsoft.com/office/drawing/2014/main" id="{8ABB5CF0-C1AF-41E6-B0A5-C96B1D9F4C6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a:extLst>
            <a:ext uri="{FF2B5EF4-FFF2-40B4-BE49-F238E27FC236}">
              <a16:creationId xmlns:a16="http://schemas.microsoft.com/office/drawing/2014/main" id="{DDBC39C5-339B-4D24-97F4-72CFDAC450A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a:extLst>
            <a:ext uri="{FF2B5EF4-FFF2-40B4-BE49-F238E27FC236}">
              <a16:creationId xmlns:a16="http://schemas.microsoft.com/office/drawing/2014/main" id="{BEB7953F-DD51-4257-BBFC-81D55E1DEC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a:extLst>
            <a:ext uri="{FF2B5EF4-FFF2-40B4-BE49-F238E27FC236}">
              <a16:creationId xmlns:a16="http://schemas.microsoft.com/office/drawing/2014/main" id="{B09BB014-A207-45E9-9B07-36C44F9A2E0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a:extLst>
            <a:ext uri="{FF2B5EF4-FFF2-40B4-BE49-F238E27FC236}">
              <a16:creationId xmlns:a16="http://schemas.microsoft.com/office/drawing/2014/main" id="{154F0FB4-65D0-41BE-9298-735501BB01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a:extLst>
            <a:ext uri="{FF2B5EF4-FFF2-40B4-BE49-F238E27FC236}">
              <a16:creationId xmlns:a16="http://schemas.microsoft.com/office/drawing/2014/main" id="{370A5EC3-3FBE-4810-84E4-EDF2DCD74E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a:extLst>
            <a:ext uri="{FF2B5EF4-FFF2-40B4-BE49-F238E27FC236}">
              <a16:creationId xmlns:a16="http://schemas.microsoft.com/office/drawing/2014/main" id="{8DD2CFE8-F8E5-41D7-AB9D-DECAFD45A1B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a:extLst>
            <a:ext uri="{FF2B5EF4-FFF2-40B4-BE49-F238E27FC236}">
              <a16:creationId xmlns:a16="http://schemas.microsoft.com/office/drawing/2014/main" id="{56693866-D79F-4FB2-B5E6-7210032441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a:extLst>
            <a:ext uri="{FF2B5EF4-FFF2-40B4-BE49-F238E27FC236}">
              <a16:creationId xmlns:a16="http://schemas.microsoft.com/office/drawing/2014/main" id="{D367B4DC-03CE-49F3-B67B-6FE3B9FEB47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A1C9ABB6-EB79-4798-9F6F-DD83DE32CEC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B64BC571-F0FF-4D49-AE19-864CBE945E2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a:extLst>
            <a:ext uri="{FF2B5EF4-FFF2-40B4-BE49-F238E27FC236}">
              <a16:creationId xmlns:a16="http://schemas.microsoft.com/office/drawing/2014/main" id="{8297E0E7-B579-4921-841C-939A48AA32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a:extLst>
            <a:ext uri="{FF2B5EF4-FFF2-40B4-BE49-F238E27FC236}">
              <a16:creationId xmlns:a16="http://schemas.microsoft.com/office/drawing/2014/main" id="{B76E55E6-2593-4192-B692-26A3A3E020B6}"/>
            </a:ext>
          </a:extLst>
        </xdr:cNvPr>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a:extLst>
            <a:ext uri="{FF2B5EF4-FFF2-40B4-BE49-F238E27FC236}">
              <a16:creationId xmlns:a16="http://schemas.microsoft.com/office/drawing/2014/main" id="{377B096C-956C-4499-9096-ED58480F0232}"/>
            </a:ext>
          </a:extLst>
        </xdr:cNvPr>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a:extLst>
            <a:ext uri="{FF2B5EF4-FFF2-40B4-BE49-F238E27FC236}">
              <a16:creationId xmlns:a16="http://schemas.microsoft.com/office/drawing/2014/main" id="{8D92A6BB-9E78-4C76-9E3A-1B50FFC19A6D}"/>
            </a:ext>
          </a:extLst>
        </xdr:cNvPr>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a:extLst>
            <a:ext uri="{FF2B5EF4-FFF2-40B4-BE49-F238E27FC236}">
              <a16:creationId xmlns:a16="http://schemas.microsoft.com/office/drawing/2014/main" id="{E3EB72F2-286C-4351-BEF4-C89A681ADB5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a:extLst>
            <a:ext uri="{FF2B5EF4-FFF2-40B4-BE49-F238E27FC236}">
              <a16:creationId xmlns:a16="http://schemas.microsoft.com/office/drawing/2014/main" id="{8642FA6C-0F7B-4A8F-96A1-4FD4BA6C1AF3}"/>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a:extLst>
            <a:ext uri="{FF2B5EF4-FFF2-40B4-BE49-F238E27FC236}">
              <a16:creationId xmlns:a16="http://schemas.microsoft.com/office/drawing/2014/main" id="{BA873666-DE32-4D9B-976D-3FA00CC5BE56}"/>
            </a:ext>
          </a:extLst>
        </xdr:cNvPr>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a:extLst>
            <a:ext uri="{FF2B5EF4-FFF2-40B4-BE49-F238E27FC236}">
              <a16:creationId xmlns:a16="http://schemas.microsoft.com/office/drawing/2014/main" id="{D47192EB-D38E-4CB7-8A36-43C60E80CAD5}"/>
            </a:ext>
          </a:extLst>
        </xdr:cNvPr>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a:extLst>
            <a:ext uri="{FF2B5EF4-FFF2-40B4-BE49-F238E27FC236}">
              <a16:creationId xmlns:a16="http://schemas.microsoft.com/office/drawing/2014/main" id="{710F40BC-71C5-4577-93FD-007E2E56E1B8}"/>
            </a:ext>
          </a:extLst>
        </xdr:cNvPr>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a:extLst>
            <a:ext uri="{FF2B5EF4-FFF2-40B4-BE49-F238E27FC236}">
              <a16:creationId xmlns:a16="http://schemas.microsoft.com/office/drawing/2014/main" id="{E459BEC8-6E26-40B5-AD2E-BEBDDD650B6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61C7773-EC2C-4113-BC59-47825A2ED75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66DA7431-F241-4C65-B357-CB7DDE7F5D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9591C758-3AAF-4652-A821-BC45ED88D0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7C0B3C7-D81D-4C6F-A484-70724F86FF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E7C2DD9A-C5DA-4732-A2EA-572B3689F3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52" name="楕円 151">
          <a:extLst>
            <a:ext uri="{FF2B5EF4-FFF2-40B4-BE49-F238E27FC236}">
              <a16:creationId xmlns:a16="http://schemas.microsoft.com/office/drawing/2014/main" id="{AE409733-8B6C-4D57-8BCD-BBB45A2CF5C5}"/>
            </a:ext>
          </a:extLst>
        </xdr:cNvPr>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id="{A386922C-1E2C-4568-BC7A-4888ADE451D6}"/>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a:extLst>
            <a:ext uri="{FF2B5EF4-FFF2-40B4-BE49-F238E27FC236}">
              <a16:creationId xmlns:a16="http://schemas.microsoft.com/office/drawing/2014/main" id="{73502C03-17AA-4BAD-AE67-CF0D09AE7A4B}"/>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38661</xdr:rowOff>
    </xdr:from>
    <xdr:ext cx="405111" cy="259045"/>
    <xdr:sp macro="" textlink="">
      <xdr:nvSpPr>
        <xdr:cNvPr id="155" name="n_1mainValue【橋りょう・トンネル】&#10;有形固定資産減価償却率">
          <a:extLst>
            <a:ext uri="{FF2B5EF4-FFF2-40B4-BE49-F238E27FC236}">
              <a16:creationId xmlns:a16="http://schemas.microsoft.com/office/drawing/2014/main" id="{04FBB4CE-812F-494A-ABBA-72A30424EB5F}"/>
            </a:ext>
          </a:extLst>
        </xdr:cNvPr>
        <xdr:cNvSpPr txBox="1"/>
      </xdr:nvSpPr>
      <xdr:spPr>
        <a:xfrm>
          <a:off x="35820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4D30BF8D-E302-40D9-9CA3-343BE9C4AD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D51DA813-5DF9-4756-9FEE-6B9D5505894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194E04E6-F2B1-4501-9C1C-9C567555409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32020573-0095-47EF-9EA7-73344ECFFA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C06289FA-AD1C-440B-9E9A-C4593B6198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85705652-47FC-4E98-A095-26C9B10691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2F2B928-EC1E-463C-848E-2069E9E4AF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5F602A17-4EC1-4321-95D1-D5855AF0ED0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D0AAA260-5FA0-4D54-82A8-027138C5B68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2315347D-973A-443A-B77A-2369D52223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6" name="直線コネクタ 165">
          <a:extLst>
            <a:ext uri="{FF2B5EF4-FFF2-40B4-BE49-F238E27FC236}">
              <a16:creationId xmlns:a16="http://schemas.microsoft.com/office/drawing/2014/main" id="{443B7242-33DC-4270-B1BC-9D9A5C478CC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7" name="テキスト ボックス 166">
          <a:extLst>
            <a:ext uri="{FF2B5EF4-FFF2-40B4-BE49-F238E27FC236}">
              <a16:creationId xmlns:a16="http://schemas.microsoft.com/office/drawing/2014/main" id="{80F6F1B6-3C90-4BD0-BF29-07903D38C96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8" name="直線コネクタ 167">
          <a:extLst>
            <a:ext uri="{FF2B5EF4-FFF2-40B4-BE49-F238E27FC236}">
              <a16:creationId xmlns:a16="http://schemas.microsoft.com/office/drawing/2014/main" id="{CCD0B2E3-4B11-4503-9CC3-7039F3F00D8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69" name="テキスト ボックス 168">
          <a:extLst>
            <a:ext uri="{FF2B5EF4-FFF2-40B4-BE49-F238E27FC236}">
              <a16:creationId xmlns:a16="http://schemas.microsoft.com/office/drawing/2014/main" id="{9BDD226D-4737-4212-8102-0288B1A8C4B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0" name="直線コネクタ 169">
          <a:extLst>
            <a:ext uri="{FF2B5EF4-FFF2-40B4-BE49-F238E27FC236}">
              <a16:creationId xmlns:a16="http://schemas.microsoft.com/office/drawing/2014/main" id="{E2FB1BD9-4AFF-4813-8FA0-370D4357ECA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1" name="テキスト ボックス 170">
          <a:extLst>
            <a:ext uri="{FF2B5EF4-FFF2-40B4-BE49-F238E27FC236}">
              <a16:creationId xmlns:a16="http://schemas.microsoft.com/office/drawing/2014/main" id="{34116BC0-ADE7-4221-A02A-6288C0F0819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2" name="直線コネクタ 171">
          <a:extLst>
            <a:ext uri="{FF2B5EF4-FFF2-40B4-BE49-F238E27FC236}">
              <a16:creationId xmlns:a16="http://schemas.microsoft.com/office/drawing/2014/main" id="{D13881E4-6D90-431D-9793-D166552EBC6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3" name="テキスト ボックス 172">
          <a:extLst>
            <a:ext uri="{FF2B5EF4-FFF2-40B4-BE49-F238E27FC236}">
              <a16:creationId xmlns:a16="http://schemas.microsoft.com/office/drawing/2014/main" id="{F0CCEE91-3BCE-4AB5-B56A-747830EA866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4" name="直線コネクタ 173">
          <a:extLst>
            <a:ext uri="{FF2B5EF4-FFF2-40B4-BE49-F238E27FC236}">
              <a16:creationId xmlns:a16="http://schemas.microsoft.com/office/drawing/2014/main" id="{FD0D06F0-6AD1-45EC-B219-A16FDCF1424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5" name="テキスト ボックス 174">
          <a:extLst>
            <a:ext uri="{FF2B5EF4-FFF2-40B4-BE49-F238E27FC236}">
              <a16:creationId xmlns:a16="http://schemas.microsoft.com/office/drawing/2014/main" id="{EF8E32DD-A04C-471B-9562-1456BCA29D3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6" name="直線コネクタ 175">
          <a:extLst>
            <a:ext uri="{FF2B5EF4-FFF2-40B4-BE49-F238E27FC236}">
              <a16:creationId xmlns:a16="http://schemas.microsoft.com/office/drawing/2014/main" id="{A65AF82B-884A-4311-83DE-6395F720EFD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7" name="テキスト ボックス 176">
          <a:extLst>
            <a:ext uri="{FF2B5EF4-FFF2-40B4-BE49-F238E27FC236}">
              <a16:creationId xmlns:a16="http://schemas.microsoft.com/office/drawing/2014/main" id="{F9E10EB6-C090-4E7C-8582-A7AF719425E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EC4DEED8-C0B3-4534-991C-8BE5BE5CC1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a:extLst>
            <a:ext uri="{FF2B5EF4-FFF2-40B4-BE49-F238E27FC236}">
              <a16:creationId xmlns:a16="http://schemas.microsoft.com/office/drawing/2014/main" id="{FCF999EA-E77D-4A2F-853B-959148B3CED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EAA838B0-38C8-4D67-BA9A-C39E195DEC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62</xdr:row>
      <xdr:rowOff>126185</xdr:rowOff>
    </xdr:from>
    <xdr:to>
      <xdr:col>54</xdr:col>
      <xdr:colOff>189865</xdr:colOff>
      <xdr:row>64</xdr:row>
      <xdr:rowOff>129203</xdr:rowOff>
    </xdr:to>
    <xdr:cxnSp macro="">
      <xdr:nvCxnSpPr>
        <xdr:cNvPr id="181" name="直線コネクタ 180">
          <a:extLst>
            <a:ext uri="{FF2B5EF4-FFF2-40B4-BE49-F238E27FC236}">
              <a16:creationId xmlns:a16="http://schemas.microsoft.com/office/drawing/2014/main" id="{1C6D6E78-398D-4E7E-9C73-52D82CC189D7}"/>
            </a:ext>
          </a:extLst>
        </xdr:cNvPr>
        <xdr:cNvCxnSpPr/>
      </xdr:nvCxnSpPr>
      <xdr:spPr>
        <a:xfrm flipV="1">
          <a:off x="10476865" y="10756085"/>
          <a:ext cx="0" cy="34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133030</xdr:rowOff>
    </xdr:from>
    <xdr:ext cx="469744" cy="259045"/>
    <xdr:sp macro="" textlink="">
      <xdr:nvSpPr>
        <xdr:cNvPr id="182" name="【橋りょう・トンネル】&#10;一人当たり有形固定資産（償却資産）額最小値テキスト">
          <a:extLst>
            <a:ext uri="{FF2B5EF4-FFF2-40B4-BE49-F238E27FC236}">
              <a16:creationId xmlns:a16="http://schemas.microsoft.com/office/drawing/2014/main" id="{516F0C50-A8DB-4407-8A54-214A7CB88109}"/>
            </a:ext>
          </a:extLst>
        </xdr:cNvPr>
        <xdr:cNvSpPr txBox="1"/>
      </xdr:nvSpPr>
      <xdr:spPr>
        <a:xfrm>
          <a:off x="10515600" y="111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129203</xdr:rowOff>
    </xdr:from>
    <xdr:to>
      <xdr:col>55</xdr:col>
      <xdr:colOff>88900</xdr:colOff>
      <xdr:row>64</xdr:row>
      <xdr:rowOff>129203</xdr:rowOff>
    </xdr:to>
    <xdr:cxnSp macro="">
      <xdr:nvCxnSpPr>
        <xdr:cNvPr id="183" name="直線コネクタ 182">
          <a:extLst>
            <a:ext uri="{FF2B5EF4-FFF2-40B4-BE49-F238E27FC236}">
              <a16:creationId xmlns:a16="http://schemas.microsoft.com/office/drawing/2014/main" id="{A59563F6-AFAE-4722-A765-9B9C34BEB51C}"/>
            </a:ext>
          </a:extLst>
        </xdr:cNvPr>
        <xdr:cNvCxnSpPr/>
      </xdr:nvCxnSpPr>
      <xdr:spPr>
        <a:xfrm>
          <a:off x="10388600" y="1110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72862</xdr:rowOff>
    </xdr:from>
    <xdr:ext cx="690189" cy="259045"/>
    <xdr:sp macro="" textlink="">
      <xdr:nvSpPr>
        <xdr:cNvPr id="184" name="【橋りょう・トンネル】&#10;一人当たり有形固定資産（償却資産）額最大値テキスト">
          <a:extLst>
            <a:ext uri="{FF2B5EF4-FFF2-40B4-BE49-F238E27FC236}">
              <a16:creationId xmlns:a16="http://schemas.microsoft.com/office/drawing/2014/main" id="{DCBA0318-9A01-4CEB-82CA-859779841503}"/>
            </a:ext>
          </a:extLst>
        </xdr:cNvPr>
        <xdr:cNvSpPr txBox="1"/>
      </xdr:nvSpPr>
      <xdr:spPr>
        <a:xfrm>
          <a:off x="10515600" y="105313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126185</xdr:rowOff>
    </xdr:from>
    <xdr:to>
      <xdr:col>55</xdr:col>
      <xdr:colOff>88900</xdr:colOff>
      <xdr:row>62</xdr:row>
      <xdr:rowOff>126185</xdr:rowOff>
    </xdr:to>
    <xdr:cxnSp macro="">
      <xdr:nvCxnSpPr>
        <xdr:cNvPr id="185" name="直線コネクタ 184">
          <a:extLst>
            <a:ext uri="{FF2B5EF4-FFF2-40B4-BE49-F238E27FC236}">
              <a16:creationId xmlns:a16="http://schemas.microsoft.com/office/drawing/2014/main" id="{8AFE021A-DA00-41BF-B283-4D1B3D3937D5}"/>
            </a:ext>
          </a:extLst>
        </xdr:cNvPr>
        <xdr:cNvCxnSpPr/>
      </xdr:nvCxnSpPr>
      <xdr:spPr>
        <a:xfrm>
          <a:off x="10388600" y="1075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4176</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D76C8E7C-6421-478B-BEB3-CAC20CD3C780}"/>
            </a:ext>
          </a:extLst>
        </xdr:cNvPr>
        <xdr:cNvSpPr txBox="1"/>
      </xdr:nvSpPr>
      <xdr:spPr>
        <a:xfrm>
          <a:off x="10515600" y="10976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25749</xdr:rowOff>
    </xdr:from>
    <xdr:to>
      <xdr:col>55</xdr:col>
      <xdr:colOff>50800</xdr:colOff>
      <xdr:row>64</xdr:row>
      <xdr:rowOff>127349</xdr:rowOff>
    </xdr:to>
    <xdr:sp macro="" textlink="">
      <xdr:nvSpPr>
        <xdr:cNvPr id="187" name="フローチャート: 判断 186">
          <a:extLst>
            <a:ext uri="{FF2B5EF4-FFF2-40B4-BE49-F238E27FC236}">
              <a16:creationId xmlns:a16="http://schemas.microsoft.com/office/drawing/2014/main" id="{BD0B46ED-9181-4348-A708-8382E9DAC038}"/>
            </a:ext>
          </a:extLst>
        </xdr:cNvPr>
        <xdr:cNvSpPr/>
      </xdr:nvSpPr>
      <xdr:spPr>
        <a:xfrm>
          <a:off x="10426700" y="1099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19924</xdr:rowOff>
    </xdr:from>
    <xdr:to>
      <xdr:col>50</xdr:col>
      <xdr:colOff>165100</xdr:colOff>
      <xdr:row>64</xdr:row>
      <xdr:rowOff>121524</xdr:rowOff>
    </xdr:to>
    <xdr:sp macro="" textlink="">
      <xdr:nvSpPr>
        <xdr:cNvPr id="188" name="フローチャート: 判断 187">
          <a:extLst>
            <a:ext uri="{FF2B5EF4-FFF2-40B4-BE49-F238E27FC236}">
              <a16:creationId xmlns:a16="http://schemas.microsoft.com/office/drawing/2014/main" id="{A5698B88-B721-4DBD-8AA2-556FA26C1772}"/>
            </a:ext>
          </a:extLst>
        </xdr:cNvPr>
        <xdr:cNvSpPr/>
      </xdr:nvSpPr>
      <xdr:spPr>
        <a:xfrm>
          <a:off x="9588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31965</xdr:rowOff>
    </xdr:from>
    <xdr:to>
      <xdr:col>46</xdr:col>
      <xdr:colOff>38100</xdr:colOff>
      <xdr:row>64</xdr:row>
      <xdr:rowOff>133565</xdr:rowOff>
    </xdr:to>
    <xdr:sp macro="" textlink="">
      <xdr:nvSpPr>
        <xdr:cNvPr id="189" name="フローチャート: 判断 188">
          <a:extLst>
            <a:ext uri="{FF2B5EF4-FFF2-40B4-BE49-F238E27FC236}">
              <a16:creationId xmlns:a16="http://schemas.microsoft.com/office/drawing/2014/main" id="{329413D9-5DFD-4501-BBCF-B449758DE33A}"/>
            </a:ext>
          </a:extLst>
        </xdr:cNvPr>
        <xdr:cNvSpPr/>
      </xdr:nvSpPr>
      <xdr:spPr>
        <a:xfrm>
          <a:off x="8699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4140B0F-9897-4999-84F7-8BA19ED026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FFA05B0A-B1C5-4BF0-8E1E-E66EA195E8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6C20A18E-8CBB-4DE5-84E2-83974E87F5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83D4FD6F-C001-434E-B0C2-3D3FF05650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7FA67817-53EC-42CA-975A-DA24C007CD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39198</xdr:rowOff>
    </xdr:from>
    <xdr:to>
      <xdr:col>50</xdr:col>
      <xdr:colOff>165100</xdr:colOff>
      <xdr:row>56</xdr:row>
      <xdr:rowOff>140798</xdr:rowOff>
    </xdr:to>
    <xdr:sp macro="" textlink="">
      <xdr:nvSpPr>
        <xdr:cNvPr id="195" name="楕円 194">
          <a:extLst>
            <a:ext uri="{FF2B5EF4-FFF2-40B4-BE49-F238E27FC236}">
              <a16:creationId xmlns:a16="http://schemas.microsoft.com/office/drawing/2014/main" id="{35AB564D-D2E8-4181-8C78-77000E8E0ACA}"/>
            </a:ext>
          </a:extLst>
        </xdr:cNvPr>
        <xdr:cNvSpPr/>
      </xdr:nvSpPr>
      <xdr:spPr>
        <a:xfrm>
          <a:off x="9588500" y="96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112651</xdr:rowOff>
    </xdr:from>
    <xdr:ext cx="599010" cy="259045"/>
    <xdr:sp macro="" textlink="">
      <xdr:nvSpPr>
        <xdr:cNvPr id="196" name="n_1aveValue【橋りょう・トンネル】&#10;一人当たり有形固定資産（償却資産）額">
          <a:extLst>
            <a:ext uri="{FF2B5EF4-FFF2-40B4-BE49-F238E27FC236}">
              <a16:creationId xmlns:a16="http://schemas.microsoft.com/office/drawing/2014/main" id="{A9D381B5-1E39-49DC-AABD-F4423AA3E263}"/>
            </a:ext>
          </a:extLst>
        </xdr:cNvPr>
        <xdr:cNvSpPr txBox="1"/>
      </xdr:nvSpPr>
      <xdr:spPr>
        <a:xfrm>
          <a:off x="93270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150092</xdr:rowOff>
    </xdr:from>
    <xdr:ext cx="599010" cy="259045"/>
    <xdr:sp macro="" textlink="">
      <xdr:nvSpPr>
        <xdr:cNvPr id="197" name="n_2aveValue【橋りょう・トンネル】&#10;一人当たり有形固定資産（償却資産）額">
          <a:extLst>
            <a:ext uri="{FF2B5EF4-FFF2-40B4-BE49-F238E27FC236}">
              <a16:creationId xmlns:a16="http://schemas.microsoft.com/office/drawing/2014/main" id="{AAB5E818-B957-4546-B6BB-94AA3ECF3E51}"/>
            </a:ext>
          </a:extLst>
        </xdr:cNvPr>
        <xdr:cNvSpPr txBox="1"/>
      </xdr:nvSpPr>
      <xdr:spPr>
        <a:xfrm>
          <a:off x="8450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157325</xdr:rowOff>
    </xdr:from>
    <xdr:ext cx="690189" cy="259045"/>
    <xdr:sp macro="" textlink="">
      <xdr:nvSpPr>
        <xdr:cNvPr id="198" name="n_1mainValue【橋りょう・トンネル】&#10;一人当たり有形固定資産（償却資産）額">
          <a:extLst>
            <a:ext uri="{FF2B5EF4-FFF2-40B4-BE49-F238E27FC236}">
              <a16:creationId xmlns:a16="http://schemas.microsoft.com/office/drawing/2014/main" id="{2D5E8A0E-438B-4D35-87A9-00C5C3B84789}"/>
            </a:ext>
          </a:extLst>
        </xdr:cNvPr>
        <xdr:cNvSpPr txBox="1"/>
      </xdr:nvSpPr>
      <xdr:spPr>
        <a:xfrm>
          <a:off x="9281505" y="9415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a:extLst>
            <a:ext uri="{FF2B5EF4-FFF2-40B4-BE49-F238E27FC236}">
              <a16:creationId xmlns:a16="http://schemas.microsoft.com/office/drawing/2014/main" id="{C3FA513A-EE7A-4FEE-8DBA-AA20729F7E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a:extLst>
            <a:ext uri="{FF2B5EF4-FFF2-40B4-BE49-F238E27FC236}">
              <a16:creationId xmlns:a16="http://schemas.microsoft.com/office/drawing/2014/main" id="{5F79DF9F-DB38-466C-98DB-1063F2F6FD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a:extLst>
            <a:ext uri="{FF2B5EF4-FFF2-40B4-BE49-F238E27FC236}">
              <a16:creationId xmlns:a16="http://schemas.microsoft.com/office/drawing/2014/main" id="{E5CDC8F5-475E-424C-AE33-8BE127E1F54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a:extLst>
            <a:ext uri="{FF2B5EF4-FFF2-40B4-BE49-F238E27FC236}">
              <a16:creationId xmlns:a16="http://schemas.microsoft.com/office/drawing/2014/main" id="{6AD81B2C-5306-4C6F-BE8F-77BBEEFC363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a:extLst>
            <a:ext uri="{FF2B5EF4-FFF2-40B4-BE49-F238E27FC236}">
              <a16:creationId xmlns:a16="http://schemas.microsoft.com/office/drawing/2014/main" id="{B300DCAA-BF4F-474E-BD22-38674B2D80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a:extLst>
            <a:ext uri="{FF2B5EF4-FFF2-40B4-BE49-F238E27FC236}">
              <a16:creationId xmlns:a16="http://schemas.microsoft.com/office/drawing/2014/main" id="{D9C080B3-F72D-4E82-B1F0-A8E56A59D4E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a:extLst>
            <a:ext uri="{FF2B5EF4-FFF2-40B4-BE49-F238E27FC236}">
              <a16:creationId xmlns:a16="http://schemas.microsoft.com/office/drawing/2014/main" id="{5FCB28F8-6D00-42A3-B16A-7E74C0EBCF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a:extLst>
            <a:ext uri="{FF2B5EF4-FFF2-40B4-BE49-F238E27FC236}">
              <a16:creationId xmlns:a16="http://schemas.microsoft.com/office/drawing/2014/main" id="{F00C72AF-6173-46F9-A61A-80B49376E2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a:extLst>
            <a:ext uri="{FF2B5EF4-FFF2-40B4-BE49-F238E27FC236}">
              <a16:creationId xmlns:a16="http://schemas.microsoft.com/office/drawing/2014/main" id="{D0AC9DED-4191-4ECE-BBEB-4D694FB97BE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a:extLst>
            <a:ext uri="{FF2B5EF4-FFF2-40B4-BE49-F238E27FC236}">
              <a16:creationId xmlns:a16="http://schemas.microsoft.com/office/drawing/2014/main" id="{B35CE141-F173-43EC-91DE-D53E6F1E1A6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a:extLst>
            <a:ext uri="{FF2B5EF4-FFF2-40B4-BE49-F238E27FC236}">
              <a16:creationId xmlns:a16="http://schemas.microsoft.com/office/drawing/2014/main" id="{DA5E08FA-3810-4F72-B9A6-F17C7A42549B}"/>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a:extLst>
            <a:ext uri="{FF2B5EF4-FFF2-40B4-BE49-F238E27FC236}">
              <a16:creationId xmlns:a16="http://schemas.microsoft.com/office/drawing/2014/main" id="{327C1334-765E-4288-8F71-518FB26279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a:extLst>
            <a:ext uri="{FF2B5EF4-FFF2-40B4-BE49-F238E27FC236}">
              <a16:creationId xmlns:a16="http://schemas.microsoft.com/office/drawing/2014/main" id="{DA13E9DD-DC89-4E2C-BB18-8D365D0AEFF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a:extLst>
            <a:ext uri="{FF2B5EF4-FFF2-40B4-BE49-F238E27FC236}">
              <a16:creationId xmlns:a16="http://schemas.microsoft.com/office/drawing/2014/main" id="{45412452-2BB6-48EA-B154-555F8AF752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a:extLst>
            <a:ext uri="{FF2B5EF4-FFF2-40B4-BE49-F238E27FC236}">
              <a16:creationId xmlns:a16="http://schemas.microsoft.com/office/drawing/2014/main" id="{CCFE63B1-E60E-4DAC-BCB2-B39735D0C83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a:extLst>
            <a:ext uri="{FF2B5EF4-FFF2-40B4-BE49-F238E27FC236}">
              <a16:creationId xmlns:a16="http://schemas.microsoft.com/office/drawing/2014/main" id="{0358ECF4-D78A-4B0C-AE62-0CB0BF8275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a:extLst>
            <a:ext uri="{FF2B5EF4-FFF2-40B4-BE49-F238E27FC236}">
              <a16:creationId xmlns:a16="http://schemas.microsoft.com/office/drawing/2014/main" id="{7A7BC3A0-5C19-414E-85E0-654B0909E3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a:extLst>
            <a:ext uri="{FF2B5EF4-FFF2-40B4-BE49-F238E27FC236}">
              <a16:creationId xmlns:a16="http://schemas.microsoft.com/office/drawing/2014/main" id="{FC6A0984-EB37-41D0-8923-D30E9435A4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a:extLst>
            <a:ext uri="{FF2B5EF4-FFF2-40B4-BE49-F238E27FC236}">
              <a16:creationId xmlns:a16="http://schemas.microsoft.com/office/drawing/2014/main" id="{4F22E05D-E324-4C21-AEE7-9C233D5BE48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a:extLst>
            <a:ext uri="{FF2B5EF4-FFF2-40B4-BE49-F238E27FC236}">
              <a16:creationId xmlns:a16="http://schemas.microsoft.com/office/drawing/2014/main" id="{670E1CDF-A2DE-4987-9C57-55AEE85081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F1650CC4-1AA1-4690-BB1F-5316BACB17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a:extLst>
            <a:ext uri="{FF2B5EF4-FFF2-40B4-BE49-F238E27FC236}">
              <a16:creationId xmlns:a16="http://schemas.microsoft.com/office/drawing/2014/main" id="{8524ECDB-0BA7-4AB2-A59F-669DDC8D8C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F952795B-3C48-415A-B23E-7D32F4A36A0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a:extLst>
            <a:ext uri="{FF2B5EF4-FFF2-40B4-BE49-F238E27FC236}">
              <a16:creationId xmlns:a16="http://schemas.microsoft.com/office/drawing/2014/main" id="{68D21A64-7D1A-4D4B-967A-999B14DB3B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3" name="直線コネクタ 222">
          <a:extLst>
            <a:ext uri="{FF2B5EF4-FFF2-40B4-BE49-F238E27FC236}">
              <a16:creationId xmlns:a16="http://schemas.microsoft.com/office/drawing/2014/main" id="{0C0F15AC-DB2A-4A24-B20D-D331969DB2EE}"/>
            </a:ext>
          </a:extLst>
        </xdr:cNvPr>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4" name="【公営住宅】&#10;有形固定資産減価償却率最小値テキスト">
          <a:extLst>
            <a:ext uri="{FF2B5EF4-FFF2-40B4-BE49-F238E27FC236}">
              <a16:creationId xmlns:a16="http://schemas.microsoft.com/office/drawing/2014/main" id="{236F4E70-2CD3-4984-B43C-26009783ED95}"/>
            </a:ext>
          </a:extLst>
        </xdr:cNvPr>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5" name="直線コネクタ 224">
          <a:extLst>
            <a:ext uri="{FF2B5EF4-FFF2-40B4-BE49-F238E27FC236}">
              <a16:creationId xmlns:a16="http://schemas.microsoft.com/office/drawing/2014/main" id="{B54ECF34-BA0E-419B-8D31-F81AE0F3C8D8}"/>
            </a:ext>
          </a:extLst>
        </xdr:cNvPr>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a:extLst>
            <a:ext uri="{FF2B5EF4-FFF2-40B4-BE49-F238E27FC236}">
              <a16:creationId xmlns:a16="http://schemas.microsoft.com/office/drawing/2014/main" id="{EFF1432F-D925-4FB4-99ED-E31C9608122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a:extLst>
            <a:ext uri="{FF2B5EF4-FFF2-40B4-BE49-F238E27FC236}">
              <a16:creationId xmlns:a16="http://schemas.microsoft.com/office/drawing/2014/main" id="{46E2FEB9-CC65-46D5-8176-3A09F1B6423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28" name="【公営住宅】&#10;有形固定資産減価償却率平均値テキスト">
          <a:extLst>
            <a:ext uri="{FF2B5EF4-FFF2-40B4-BE49-F238E27FC236}">
              <a16:creationId xmlns:a16="http://schemas.microsoft.com/office/drawing/2014/main" id="{4DED72EF-3994-4556-AE23-A4C587FB5941}"/>
            </a:ext>
          </a:extLst>
        </xdr:cNvPr>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29" name="フローチャート: 判断 228">
          <a:extLst>
            <a:ext uri="{FF2B5EF4-FFF2-40B4-BE49-F238E27FC236}">
              <a16:creationId xmlns:a16="http://schemas.microsoft.com/office/drawing/2014/main" id="{B3313D7A-2B5D-4853-A747-C59A46189647}"/>
            </a:ext>
          </a:extLst>
        </xdr:cNvPr>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30" name="フローチャート: 判断 229">
          <a:extLst>
            <a:ext uri="{FF2B5EF4-FFF2-40B4-BE49-F238E27FC236}">
              <a16:creationId xmlns:a16="http://schemas.microsoft.com/office/drawing/2014/main" id="{A04F840D-7A78-425D-80EC-AF09099C5060}"/>
            </a:ext>
          </a:extLst>
        </xdr:cNvPr>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31" name="フローチャート: 判断 230">
          <a:extLst>
            <a:ext uri="{FF2B5EF4-FFF2-40B4-BE49-F238E27FC236}">
              <a16:creationId xmlns:a16="http://schemas.microsoft.com/office/drawing/2014/main" id="{E55A0B01-9871-4365-B9E3-A183CC91EB4E}"/>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24DB6E63-109F-428C-85E4-6F205551E9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4D74BDC5-4CB6-4787-871C-B4FAC816D9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44A300FF-CD8D-4FED-859F-A99B912C95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67E98D43-0619-402F-BCF2-8C1F85CEA77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32B09EBB-8CD6-4066-8076-1C1F3FE012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237" name="楕円 236">
          <a:extLst>
            <a:ext uri="{FF2B5EF4-FFF2-40B4-BE49-F238E27FC236}">
              <a16:creationId xmlns:a16="http://schemas.microsoft.com/office/drawing/2014/main" id="{779AB52C-BC46-45F0-80D9-C8D41A34F087}"/>
            </a:ext>
          </a:extLst>
        </xdr:cNvPr>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67327</xdr:rowOff>
    </xdr:from>
    <xdr:ext cx="405111" cy="259045"/>
    <xdr:sp macro="" textlink="">
      <xdr:nvSpPr>
        <xdr:cNvPr id="238" name="n_1aveValue【公営住宅】&#10;有形固定資産減価償却率">
          <a:extLst>
            <a:ext uri="{FF2B5EF4-FFF2-40B4-BE49-F238E27FC236}">
              <a16:creationId xmlns:a16="http://schemas.microsoft.com/office/drawing/2014/main" id="{96EE25FC-8D6F-4662-B336-9CA8DC46ACCB}"/>
            </a:ext>
          </a:extLst>
        </xdr:cNvPr>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39" name="n_2aveValue【公営住宅】&#10;有形固定資産減価償却率">
          <a:extLst>
            <a:ext uri="{FF2B5EF4-FFF2-40B4-BE49-F238E27FC236}">
              <a16:creationId xmlns:a16="http://schemas.microsoft.com/office/drawing/2014/main" id="{86E7E078-628C-4D9E-99E4-10A69D8441EF}"/>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20972</xdr:rowOff>
    </xdr:from>
    <xdr:ext cx="405111" cy="259045"/>
    <xdr:sp macro="" textlink="">
      <xdr:nvSpPr>
        <xdr:cNvPr id="240" name="n_1mainValue【公営住宅】&#10;有形固定資産減価償却率">
          <a:extLst>
            <a:ext uri="{FF2B5EF4-FFF2-40B4-BE49-F238E27FC236}">
              <a16:creationId xmlns:a16="http://schemas.microsoft.com/office/drawing/2014/main" id="{E90B91BD-8FEB-46C1-AF73-86B69B507146}"/>
            </a:ext>
          </a:extLst>
        </xdr:cNvPr>
        <xdr:cNvSpPr txBox="1"/>
      </xdr:nvSpPr>
      <xdr:spPr>
        <a:xfrm>
          <a:off x="3582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2BC12F0D-314B-49AF-8FB9-02F7A3DCBB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6542A9C8-D2B7-4B0F-8A46-BC7B5C8DDA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2CD7A22-D776-433B-AA8C-37FAB1654B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ABF0ADDB-19D4-4109-9EB4-EEB8A37437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6E0CD4D0-9C13-4C8F-B715-DA82E64192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573DF2F2-6B6A-4A0D-A7C5-9C46851EC18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DFB4E39D-DC69-4CB0-B0CC-37A97C7C78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99DA40C5-C399-441E-83CF-746718E2CB0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a:extLst>
            <a:ext uri="{FF2B5EF4-FFF2-40B4-BE49-F238E27FC236}">
              <a16:creationId xmlns:a16="http://schemas.microsoft.com/office/drawing/2014/main" id="{7AF33091-901F-4F99-B917-7A1FF9AF9E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a:extLst>
            <a:ext uri="{FF2B5EF4-FFF2-40B4-BE49-F238E27FC236}">
              <a16:creationId xmlns:a16="http://schemas.microsoft.com/office/drawing/2014/main" id="{C2B5270B-AEA0-446C-93C4-B22EAD49BF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a:extLst>
            <a:ext uri="{FF2B5EF4-FFF2-40B4-BE49-F238E27FC236}">
              <a16:creationId xmlns:a16="http://schemas.microsoft.com/office/drawing/2014/main" id="{E08995C1-EA7E-48AD-B7C3-3126B9CDC9B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a:extLst>
            <a:ext uri="{FF2B5EF4-FFF2-40B4-BE49-F238E27FC236}">
              <a16:creationId xmlns:a16="http://schemas.microsoft.com/office/drawing/2014/main" id="{4BC0773B-1F6F-4DC0-ABF1-D63087E5E0C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a:extLst>
            <a:ext uri="{FF2B5EF4-FFF2-40B4-BE49-F238E27FC236}">
              <a16:creationId xmlns:a16="http://schemas.microsoft.com/office/drawing/2014/main" id="{A228F70E-469A-4F86-A8E8-74192C8CA71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a:extLst>
            <a:ext uri="{FF2B5EF4-FFF2-40B4-BE49-F238E27FC236}">
              <a16:creationId xmlns:a16="http://schemas.microsoft.com/office/drawing/2014/main" id="{88BF3085-CAB3-425F-8D37-D8B1B9B8AC1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a:extLst>
            <a:ext uri="{FF2B5EF4-FFF2-40B4-BE49-F238E27FC236}">
              <a16:creationId xmlns:a16="http://schemas.microsoft.com/office/drawing/2014/main" id="{D63B8126-50DE-48F8-9E09-970239C9B04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a:extLst>
            <a:ext uri="{FF2B5EF4-FFF2-40B4-BE49-F238E27FC236}">
              <a16:creationId xmlns:a16="http://schemas.microsoft.com/office/drawing/2014/main" id="{C727C02E-7825-4BEE-A45A-68642FE776CD}"/>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a:extLst>
            <a:ext uri="{FF2B5EF4-FFF2-40B4-BE49-F238E27FC236}">
              <a16:creationId xmlns:a16="http://schemas.microsoft.com/office/drawing/2014/main" id="{A25B16FF-D39D-44D0-9BC9-48F5457D434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a:extLst>
            <a:ext uri="{FF2B5EF4-FFF2-40B4-BE49-F238E27FC236}">
              <a16:creationId xmlns:a16="http://schemas.microsoft.com/office/drawing/2014/main" id="{BFB6F16C-9563-4F0B-BF56-B9AEBCDCB2E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a:extLst>
            <a:ext uri="{FF2B5EF4-FFF2-40B4-BE49-F238E27FC236}">
              <a16:creationId xmlns:a16="http://schemas.microsoft.com/office/drawing/2014/main" id="{CA86BACA-AF64-4E73-8ADC-53113647961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a:extLst>
            <a:ext uri="{FF2B5EF4-FFF2-40B4-BE49-F238E27FC236}">
              <a16:creationId xmlns:a16="http://schemas.microsoft.com/office/drawing/2014/main" id="{BE16D38A-1F80-4B12-8651-9C675EE652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a:extLst>
            <a:ext uri="{FF2B5EF4-FFF2-40B4-BE49-F238E27FC236}">
              <a16:creationId xmlns:a16="http://schemas.microsoft.com/office/drawing/2014/main" id="{A9020585-7440-4067-A2FD-211BAD9D9F3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D1CB6A39-EDC5-47F7-826D-22458958D13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a:extLst>
            <a:ext uri="{FF2B5EF4-FFF2-40B4-BE49-F238E27FC236}">
              <a16:creationId xmlns:a16="http://schemas.microsoft.com/office/drawing/2014/main" id="{C1379EB8-67A2-4BB7-B0F3-8613BB64DD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16F011E4-88E9-4209-B783-8A77F61C869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a:extLst>
            <a:ext uri="{FF2B5EF4-FFF2-40B4-BE49-F238E27FC236}">
              <a16:creationId xmlns:a16="http://schemas.microsoft.com/office/drawing/2014/main" id="{F7C97D6D-8AE2-465E-AF3F-DA23EDFF8C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66" name="直線コネクタ 265">
          <a:extLst>
            <a:ext uri="{FF2B5EF4-FFF2-40B4-BE49-F238E27FC236}">
              <a16:creationId xmlns:a16="http://schemas.microsoft.com/office/drawing/2014/main" id="{3D29548F-9DDE-4BFB-AC61-76341B9B9F83}"/>
            </a:ext>
          </a:extLst>
        </xdr:cNvPr>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67" name="【公営住宅】&#10;一人当たり面積最小値テキスト">
          <a:extLst>
            <a:ext uri="{FF2B5EF4-FFF2-40B4-BE49-F238E27FC236}">
              <a16:creationId xmlns:a16="http://schemas.microsoft.com/office/drawing/2014/main" id="{DF14FEC2-000E-41BF-B8D0-8BD7CB473283}"/>
            </a:ext>
          </a:extLst>
        </xdr:cNvPr>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68" name="直線コネクタ 267">
          <a:extLst>
            <a:ext uri="{FF2B5EF4-FFF2-40B4-BE49-F238E27FC236}">
              <a16:creationId xmlns:a16="http://schemas.microsoft.com/office/drawing/2014/main" id="{97F91582-8118-483F-BA29-9C4F00783007}"/>
            </a:ext>
          </a:extLst>
        </xdr:cNvPr>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69" name="【公営住宅】&#10;一人当たり面積最大値テキスト">
          <a:extLst>
            <a:ext uri="{FF2B5EF4-FFF2-40B4-BE49-F238E27FC236}">
              <a16:creationId xmlns:a16="http://schemas.microsoft.com/office/drawing/2014/main" id="{500C86D6-88AD-4FFC-A0D6-D3B680C1298E}"/>
            </a:ext>
          </a:extLst>
        </xdr:cNvPr>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70" name="直線コネクタ 269">
          <a:extLst>
            <a:ext uri="{FF2B5EF4-FFF2-40B4-BE49-F238E27FC236}">
              <a16:creationId xmlns:a16="http://schemas.microsoft.com/office/drawing/2014/main" id="{93F08028-E670-4139-8C1B-2D5AD291A0DB}"/>
            </a:ext>
          </a:extLst>
        </xdr:cNvPr>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71" name="【公営住宅】&#10;一人当たり面積平均値テキスト">
          <a:extLst>
            <a:ext uri="{FF2B5EF4-FFF2-40B4-BE49-F238E27FC236}">
              <a16:creationId xmlns:a16="http://schemas.microsoft.com/office/drawing/2014/main" id="{0DBC4673-5C20-49ED-A436-6679B6641172}"/>
            </a:ext>
          </a:extLst>
        </xdr:cNvPr>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2" name="フローチャート: 判断 271">
          <a:extLst>
            <a:ext uri="{FF2B5EF4-FFF2-40B4-BE49-F238E27FC236}">
              <a16:creationId xmlns:a16="http://schemas.microsoft.com/office/drawing/2014/main" id="{E604E1B0-2247-461F-8BFF-9E544EFED13F}"/>
            </a:ext>
          </a:extLst>
        </xdr:cNvPr>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73" name="フローチャート: 判断 272">
          <a:extLst>
            <a:ext uri="{FF2B5EF4-FFF2-40B4-BE49-F238E27FC236}">
              <a16:creationId xmlns:a16="http://schemas.microsoft.com/office/drawing/2014/main" id="{6B0CAF7F-4A9D-4A27-9ECB-8FE26D51995B}"/>
            </a:ext>
          </a:extLst>
        </xdr:cNvPr>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74" name="フローチャート: 判断 273">
          <a:extLst>
            <a:ext uri="{FF2B5EF4-FFF2-40B4-BE49-F238E27FC236}">
              <a16:creationId xmlns:a16="http://schemas.microsoft.com/office/drawing/2014/main" id="{EEE44C47-8805-4BD6-A5E9-A81B3D7E55C7}"/>
            </a:ext>
          </a:extLst>
        </xdr:cNvPr>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F7D3DE9D-DA8A-4AA9-A720-00361504E1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33A87C6D-21CF-47C9-A831-963938519B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6FB3EC8-FE75-45AD-BED2-C3D6BCE5B7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2196628-368F-43B2-B156-313AF15AA1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1BCD6E6-9B5D-4369-BCA3-6F1A229A768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49674</xdr:rowOff>
    </xdr:from>
    <xdr:to>
      <xdr:col>50</xdr:col>
      <xdr:colOff>165100</xdr:colOff>
      <xdr:row>81</xdr:row>
      <xdr:rowOff>151274</xdr:rowOff>
    </xdr:to>
    <xdr:sp macro="" textlink="">
      <xdr:nvSpPr>
        <xdr:cNvPr id="280" name="楕円 279">
          <a:extLst>
            <a:ext uri="{FF2B5EF4-FFF2-40B4-BE49-F238E27FC236}">
              <a16:creationId xmlns:a16="http://schemas.microsoft.com/office/drawing/2014/main" id="{EFBA84AE-3CD6-4035-9B0D-9F35C3960076}"/>
            </a:ext>
          </a:extLst>
        </xdr:cNvPr>
        <xdr:cNvSpPr/>
      </xdr:nvSpPr>
      <xdr:spPr>
        <a:xfrm>
          <a:off x="9588500" y="1393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8834</xdr:rowOff>
    </xdr:from>
    <xdr:ext cx="469744" cy="259045"/>
    <xdr:sp macro="" textlink="">
      <xdr:nvSpPr>
        <xdr:cNvPr id="281" name="n_1aveValue【公営住宅】&#10;一人当たり面積">
          <a:extLst>
            <a:ext uri="{FF2B5EF4-FFF2-40B4-BE49-F238E27FC236}">
              <a16:creationId xmlns:a16="http://schemas.microsoft.com/office/drawing/2014/main" id="{D4B29FFA-DCC6-47F2-892E-5B2F2392B5C8}"/>
            </a:ext>
          </a:extLst>
        </xdr:cNvPr>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82" name="n_2aveValue【公営住宅】&#10;一人当たり面積">
          <a:extLst>
            <a:ext uri="{FF2B5EF4-FFF2-40B4-BE49-F238E27FC236}">
              <a16:creationId xmlns:a16="http://schemas.microsoft.com/office/drawing/2014/main" id="{F4E909D5-30F5-4C5D-8384-959D16BF594E}"/>
            </a:ext>
          </a:extLst>
        </xdr:cNvPr>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167801</xdr:rowOff>
    </xdr:from>
    <xdr:ext cx="469744" cy="259045"/>
    <xdr:sp macro="" textlink="">
      <xdr:nvSpPr>
        <xdr:cNvPr id="283" name="n_1mainValue【公営住宅】&#10;一人当たり面積">
          <a:extLst>
            <a:ext uri="{FF2B5EF4-FFF2-40B4-BE49-F238E27FC236}">
              <a16:creationId xmlns:a16="http://schemas.microsoft.com/office/drawing/2014/main" id="{275D8727-5DC3-48D8-94EB-1200F6351676}"/>
            </a:ext>
          </a:extLst>
        </xdr:cNvPr>
        <xdr:cNvSpPr txBox="1"/>
      </xdr:nvSpPr>
      <xdr:spPr>
        <a:xfrm>
          <a:off x="9391727" y="137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1037849A-3063-4317-8851-80D57CE53FE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9B34C057-7C8E-4A96-98A6-97BC776CD1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4541D9A5-D30A-4F62-B6B8-6773B57848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656DB0A9-238F-4921-AA90-67D99ADB11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C777C64B-DE66-4FE9-BADB-CC970EE660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50A38E1F-CB69-457D-9C53-9C132E8E77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03C8C4F9-8EFF-4EE3-8A74-43A462D27B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63F961B5-06E8-4C28-B872-EB8A82A9A2A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44DEC853-FD4F-4ADF-96B6-0AAE0EA5C5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FD1245E2-451C-410C-9A6D-D60F47DDC3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0FD7BABB-96F7-43EE-B944-80CE98E6F2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AC669C6B-C591-4A26-B056-E0C2044765A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229E3311-5CB4-4F0B-8447-DD4EE193E2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9897F858-CDF6-432F-94E1-BD25CF58CA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A0ED0001-27C1-4B24-A524-2D0413C6D9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9B0EEA1E-CF6E-4A3A-BDC4-9F46A3CB19C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C53065F2-5D9E-4F4F-809C-399810CDA9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188A2712-2962-4CA2-B577-09A4708C58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8CF48D16-4A31-41EE-AA20-67BC38B722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A8909A3B-E37E-4CEB-AA76-5670023CFB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AFFE0D22-6575-45BC-920C-F009C7B9A0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A909A08E-BB22-4835-B653-67E6A0DD41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C2EF103B-ADB4-492F-B12B-F787707A3A8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B05579E2-C0B0-4E40-91D1-22B9E28205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EB987C99-0C32-4B6B-ADA6-338978C1FA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34B04939-26CD-4A1B-85F5-50E3031D04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996F8A69-1508-45F9-97CF-5A016C6A82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1" name="テキスト ボックス 310">
          <a:extLst>
            <a:ext uri="{FF2B5EF4-FFF2-40B4-BE49-F238E27FC236}">
              <a16:creationId xmlns:a16="http://schemas.microsoft.com/office/drawing/2014/main" id="{CB4A3B13-7371-4D91-A690-DDAB6935785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CE4B3BF3-F4EE-445C-BA5B-2ABC503195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F2EF3CC7-1006-4C0E-B9E9-801C8BA0B2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9604F109-4B2E-47D4-8112-B284BD0277A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A523294D-7681-4A52-92B6-AF7786A2E4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4149FF33-72D9-409D-96D2-6F522B6AF21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A32282CE-9E91-4DDA-88A3-4FB48A36DB5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B9BC24EE-90F9-475C-BA0C-19E917DA90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38A35C8D-866D-41B4-A2ED-46496D807C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3E06E30A-5C71-4AEA-855B-DB46E9BFD18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1" name="テキスト ボックス 320">
          <a:extLst>
            <a:ext uri="{FF2B5EF4-FFF2-40B4-BE49-F238E27FC236}">
              <a16:creationId xmlns:a16="http://schemas.microsoft.com/office/drawing/2014/main" id="{E3D29D38-CA86-4556-B411-AB740D9F75B5}"/>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BD99B431-4B16-42B5-8980-F50E68DC6BC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3" name="テキスト ボックス 322">
          <a:extLst>
            <a:ext uri="{FF2B5EF4-FFF2-40B4-BE49-F238E27FC236}">
              <a16:creationId xmlns:a16="http://schemas.microsoft.com/office/drawing/2014/main" id="{99D2BEE8-9D4E-446A-AE9E-2383BC83172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4" name="【認定こども園・幼稚園・保育所】&#10;有形固定資産減価償却率グラフ枠">
          <a:extLst>
            <a:ext uri="{FF2B5EF4-FFF2-40B4-BE49-F238E27FC236}">
              <a16:creationId xmlns:a16="http://schemas.microsoft.com/office/drawing/2014/main" id="{8CEC056F-C64E-4BAE-B390-3A62EED056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5" name="直線コネクタ 324">
          <a:extLst>
            <a:ext uri="{FF2B5EF4-FFF2-40B4-BE49-F238E27FC236}">
              <a16:creationId xmlns:a16="http://schemas.microsoft.com/office/drawing/2014/main" id="{6346FDBC-4617-4208-9549-1E8F9927275D}"/>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6" name="【認定こども園・幼稚園・保育所】&#10;有形固定資産減価償却率最小値テキスト">
          <a:extLst>
            <a:ext uri="{FF2B5EF4-FFF2-40B4-BE49-F238E27FC236}">
              <a16:creationId xmlns:a16="http://schemas.microsoft.com/office/drawing/2014/main" id="{DCFCD9FF-4D81-4A65-836D-7C3D0912A80C}"/>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7" name="直線コネクタ 326">
          <a:extLst>
            <a:ext uri="{FF2B5EF4-FFF2-40B4-BE49-F238E27FC236}">
              <a16:creationId xmlns:a16="http://schemas.microsoft.com/office/drawing/2014/main" id="{EC327FE7-88C8-46AE-A11C-37A9FAA2BDCA}"/>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8" name="【認定こども園・幼稚園・保育所】&#10;有形固定資産減価償却率最大値テキスト">
          <a:extLst>
            <a:ext uri="{FF2B5EF4-FFF2-40B4-BE49-F238E27FC236}">
              <a16:creationId xmlns:a16="http://schemas.microsoft.com/office/drawing/2014/main" id="{5F00F238-1427-4AF1-A7FC-350C01C53F6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9" name="直線コネクタ 328">
          <a:extLst>
            <a:ext uri="{FF2B5EF4-FFF2-40B4-BE49-F238E27FC236}">
              <a16:creationId xmlns:a16="http://schemas.microsoft.com/office/drawing/2014/main" id="{2BBB32BD-453A-46C8-A896-F4CC0C75C44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30" name="【認定こども園・幼稚園・保育所】&#10;有形固定資産減価償却率平均値テキスト">
          <a:extLst>
            <a:ext uri="{FF2B5EF4-FFF2-40B4-BE49-F238E27FC236}">
              <a16:creationId xmlns:a16="http://schemas.microsoft.com/office/drawing/2014/main" id="{D89902E0-3A28-4399-924B-0CA2BFF2C066}"/>
            </a:ext>
          </a:extLst>
        </xdr:cNvPr>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31" name="フローチャート: 判断 330">
          <a:extLst>
            <a:ext uri="{FF2B5EF4-FFF2-40B4-BE49-F238E27FC236}">
              <a16:creationId xmlns:a16="http://schemas.microsoft.com/office/drawing/2014/main" id="{FA4D11FE-7F3C-4F0A-AA7E-87BB7F06788A}"/>
            </a:ext>
          </a:extLst>
        </xdr:cNvPr>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32" name="フローチャート: 判断 331">
          <a:extLst>
            <a:ext uri="{FF2B5EF4-FFF2-40B4-BE49-F238E27FC236}">
              <a16:creationId xmlns:a16="http://schemas.microsoft.com/office/drawing/2014/main" id="{13DB216F-3B67-459B-9D55-723B3BE9238E}"/>
            </a:ext>
          </a:extLst>
        </xdr:cNvPr>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3" name="フローチャート: 判断 332">
          <a:extLst>
            <a:ext uri="{FF2B5EF4-FFF2-40B4-BE49-F238E27FC236}">
              <a16:creationId xmlns:a16="http://schemas.microsoft.com/office/drawing/2014/main" id="{EA8A75E7-29B2-4B78-8A22-7D88CE256035}"/>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99366B10-54DC-43BE-A411-DBBBF9F0FB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CE1C2078-A1B7-41FA-880D-43ACF286C3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3740AA70-F008-4B14-A553-84F18DDDED1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3DC53F1F-2439-4A52-9E4B-7CE377E9B74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9872AF7A-71E7-4218-9DC0-7FC8035EF8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339" name="楕円 338">
          <a:extLst>
            <a:ext uri="{FF2B5EF4-FFF2-40B4-BE49-F238E27FC236}">
              <a16:creationId xmlns:a16="http://schemas.microsoft.com/office/drawing/2014/main" id="{5FAE0D97-783C-4988-9C0F-EE15F1121B07}"/>
            </a:ext>
          </a:extLst>
        </xdr:cNvPr>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340" name="n_1aveValue【認定こども園・幼稚園・保育所】&#10;有形固定資産減価償却率">
          <a:extLst>
            <a:ext uri="{FF2B5EF4-FFF2-40B4-BE49-F238E27FC236}">
              <a16:creationId xmlns:a16="http://schemas.microsoft.com/office/drawing/2014/main" id="{1614276B-3AB0-4A73-A713-2FFB5A6CDA8F}"/>
            </a:ext>
          </a:extLst>
        </xdr:cNvPr>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1" name="n_2aveValue【認定こども園・幼稚園・保育所】&#10;有形固定資産減価償却率">
          <a:extLst>
            <a:ext uri="{FF2B5EF4-FFF2-40B4-BE49-F238E27FC236}">
              <a16:creationId xmlns:a16="http://schemas.microsoft.com/office/drawing/2014/main" id="{22ABAB9F-E0A7-4C16-AFBB-CD1E26EE9CCB}"/>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16164</xdr:rowOff>
    </xdr:from>
    <xdr:ext cx="405111" cy="259045"/>
    <xdr:sp macro="" textlink="">
      <xdr:nvSpPr>
        <xdr:cNvPr id="342" name="n_1mainValue【認定こども園・幼稚園・保育所】&#10;有形固定資産減価償却率">
          <a:extLst>
            <a:ext uri="{FF2B5EF4-FFF2-40B4-BE49-F238E27FC236}">
              <a16:creationId xmlns:a16="http://schemas.microsoft.com/office/drawing/2014/main" id="{9FD2FD73-80BD-41B4-A5BB-8E30D3C4220A}"/>
            </a:ext>
          </a:extLst>
        </xdr:cNvPr>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2BCDB80D-46A1-49B2-AFC5-EF55C42AFE0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147DD38F-7674-49E0-B1F6-6725E7784D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2CE184BF-E2E9-4C3E-92CC-B4377FE20A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352EE05F-C25B-4F7C-ABB1-D972638C53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25738391-175F-42B1-B4BA-137D14B54A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1E2566B3-0802-4726-84BC-09F19FF04A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D97474D9-653A-4023-A052-C255894801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D97A16FF-9447-445A-8087-DD856E8C4B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1" name="テキスト ボックス 350">
          <a:extLst>
            <a:ext uri="{FF2B5EF4-FFF2-40B4-BE49-F238E27FC236}">
              <a16:creationId xmlns:a16="http://schemas.microsoft.com/office/drawing/2014/main" id="{5DFCC2C4-394D-4F7E-B695-7D09A042B5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2" name="直線コネクタ 351">
          <a:extLst>
            <a:ext uri="{FF2B5EF4-FFF2-40B4-BE49-F238E27FC236}">
              <a16:creationId xmlns:a16="http://schemas.microsoft.com/office/drawing/2014/main" id="{52C34CA1-8B1C-4028-BE30-4866522728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3" name="直線コネクタ 352">
          <a:extLst>
            <a:ext uri="{FF2B5EF4-FFF2-40B4-BE49-F238E27FC236}">
              <a16:creationId xmlns:a16="http://schemas.microsoft.com/office/drawing/2014/main" id="{FF433057-BE7E-430D-950A-C81DB91A625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4" name="テキスト ボックス 353">
          <a:extLst>
            <a:ext uri="{FF2B5EF4-FFF2-40B4-BE49-F238E27FC236}">
              <a16:creationId xmlns:a16="http://schemas.microsoft.com/office/drawing/2014/main" id="{50C8C954-80D7-4344-9EB8-AB13AB00AC6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5" name="直線コネクタ 354">
          <a:extLst>
            <a:ext uri="{FF2B5EF4-FFF2-40B4-BE49-F238E27FC236}">
              <a16:creationId xmlns:a16="http://schemas.microsoft.com/office/drawing/2014/main" id="{E152449B-4E18-483E-A87B-F246FA5420B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6" name="テキスト ボックス 355">
          <a:extLst>
            <a:ext uri="{FF2B5EF4-FFF2-40B4-BE49-F238E27FC236}">
              <a16:creationId xmlns:a16="http://schemas.microsoft.com/office/drawing/2014/main" id="{3FE54DDF-1009-4E2B-9E6C-34BC659FF73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7" name="直線コネクタ 356">
          <a:extLst>
            <a:ext uri="{FF2B5EF4-FFF2-40B4-BE49-F238E27FC236}">
              <a16:creationId xmlns:a16="http://schemas.microsoft.com/office/drawing/2014/main" id="{72C83B9B-D4A7-46D3-AD86-335BBA64C7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8" name="テキスト ボックス 357">
          <a:extLst>
            <a:ext uri="{FF2B5EF4-FFF2-40B4-BE49-F238E27FC236}">
              <a16:creationId xmlns:a16="http://schemas.microsoft.com/office/drawing/2014/main" id="{4D33FD2D-2052-4541-B8E0-51E9370EFE8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9" name="直線コネクタ 358">
          <a:extLst>
            <a:ext uri="{FF2B5EF4-FFF2-40B4-BE49-F238E27FC236}">
              <a16:creationId xmlns:a16="http://schemas.microsoft.com/office/drawing/2014/main" id="{B7F2C96A-B3A5-42F6-A6FA-821059B1022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0" name="テキスト ボックス 359">
          <a:extLst>
            <a:ext uri="{FF2B5EF4-FFF2-40B4-BE49-F238E27FC236}">
              <a16:creationId xmlns:a16="http://schemas.microsoft.com/office/drawing/2014/main" id="{46846D1E-2189-4ACA-BE42-E2512E15677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1" name="直線コネクタ 360">
          <a:extLst>
            <a:ext uri="{FF2B5EF4-FFF2-40B4-BE49-F238E27FC236}">
              <a16:creationId xmlns:a16="http://schemas.microsoft.com/office/drawing/2014/main" id="{72EB1E1C-C54A-472D-A140-BA1EFA5DF3B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2" name="テキスト ボックス 361">
          <a:extLst>
            <a:ext uri="{FF2B5EF4-FFF2-40B4-BE49-F238E27FC236}">
              <a16:creationId xmlns:a16="http://schemas.microsoft.com/office/drawing/2014/main" id="{7A1CCFFC-201F-4DA7-9093-499A71764FB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3" name="直線コネクタ 362">
          <a:extLst>
            <a:ext uri="{FF2B5EF4-FFF2-40B4-BE49-F238E27FC236}">
              <a16:creationId xmlns:a16="http://schemas.microsoft.com/office/drawing/2014/main" id="{47947469-1410-48B6-9FDE-4D1B4FAD85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4" name="テキスト ボックス 363">
          <a:extLst>
            <a:ext uri="{FF2B5EF4-FFF2-40B4-BE49-F238E27FC236}">
              <a16:creationId xmlns:a16="http://schemas.microsoft.com/office/drawing/2014/main" id="{0BBA820C-5F7E-43DB-AAC6-C4A3A4E1A8F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5" name="【認定こども園・幼稚園・保育所】&#10;一人当たり面積グラフ枠">
          <a:extLst>
            <a:ext uri="{FF2B5EF4-FFF2-40B4-BE49-F238E27FC236}">
              <a16:creationId xmlns:a16="http://schemas.microsoft.com/office/drawing/2014/main" id="{379BD0E5-83A1-492E-9EFF-2315FC480B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66" name="直線コネクタ 365">
          <a:extLst>
            <a:ext uri="{FF2B5EF4-FFF2-40B4-BE49-F238E27FC236}">
              <a16:creationId xmlns:a16="http://schemas.microsoft.com/office/drawing/2014/main" id="{8F29B786-66F6-45C7-8C75-E01F36BFA4B4}"/>
            </a:ext>
          </a:extLst>
        </xdr:cNvPr>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67" name="【認定こども園・幼稚園・保育所】&#10;一人当たり面積最小値テキスト">
          <a:extLst>
            <a:ext uri="{FF2B5EF4-FFF2-40B4-BE49-F238E27FC236}">
              <a16:creationId xmlns:a16="http://schemas.microsoft.com/office/drawing/2014/main" id="{720A13D4-C012-47E5-AB5A-EA15BCDB6B6D}"/>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68" name="直線コネクタ 367">
          <a:extLst>
            <a:ext uri="{FF2B5EF4-FFF2-40B4-BE49-F238E27FC236}">
              <a16:creationId xmlns:a16="http://schemas.microsoft.com/office/drawing/2014/main" id="{D4069638-C022-40C4-BBA9-0FDB73895BAD}"/>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9" name="【認定こども園・幼稚園・保育所】&#10;一人当たり面積最大値テキスト">
          <a:extLst>
            <a:ext uri="{FF2B5EF4-FFF2-40B4-BE49-F238E27FC236}">
              <a16:creationId xmlns:a16="http://schemas.microsoft.com/office/drawing/2014/main" id="{CD1A70B8-C390-4F4A-ACB1-FB140C3AC1EA}"/>
            </a:ext>
          </a:extLst>
        </xdr:cNvPr>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70" name="直線コネクタ 369">
          <a:extLst>
            <a:ext uri="{FF2B5EF4-FFF2-40B4-BE49-F238E27FC236}">
              <a16:creationId xmlns:a16="http://schemas.microsoft.com/office/drawing/2014/main" id="{FE5E0D9C-C3B5-4060-AC88-BAD6CFAACA39}"/>
            </a:ext>
          </a:extLst>
        </xdr:cNvPr>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71" name="【認定こども園・幼稚園・保育所】&#10;一人当たり面積平均値テキスト">
          <a:extLst>
            <a:ext uri="{FF2B5EF4-FFF2-40B4-BE49-F238E27FC236}">
              <a16:creationId xmlns:a16="http://schemas.microsoft.com/office/drawing/2014/main" id="{BF850B4D-6524-49AA-A434-538BB29FA50A}"/>
            </a:ext>
          </a:extLst>
        </xdr:cNvPr>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72" name="フローチャート: 判断 371">
          <a:extLst>
            <a:ext uri="{FF2B5EF4-FFF2-40B4-BE49-F238E27FC236}">
              <a16:creationId xmlns:a16="http://schemas.microsoft.com/office/drawing/2014/main" id="{8E1E9285-8A7A-4260-BBB8-BDE08E175B74}"/>
            </a:ext>
          </a:extLst>
        </xdr:cNvPr>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73" name="フローチャート: 判断 372">
          <a:extLst>
            <a:ext uri="{FF2B5EF4-FFF2-40B4-BE49-F238E27FC236}">
              <a16:creationId xmlns:a16="http://schemas.microsoft.com/office/drawing/2014/main" id="{E3775E15-5884-4BB3-ACAA-6AF5BF2A0F20}"/>
            </a:ext>
          </a:extLst>
        </xdr:cNvPr>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74" name="フローチャート: 判断 373">
          <a:extLst>
            <a:ext uri="{FF2B5EF4-FFF2-40B4-BE49-F238E27FC236}">
              <a16:creationId xmlns:a16="http://schemas.microsoft.com/office/drawing/2014/main" id="{7DDA13DF-6830-4406-9DDB-F766B25BA6D6}"/>
            </a:ext>
          </a:extLst>
        </xdr:cNvPr>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24FFA835-F804-40DE-9E9D-E48BD6386C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55664C49-15ED-4839-ADB4-6D8037BA160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2B9938F8-1B9A-4D91-9D4D-82DF816807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A3D35EA-2137-4ABA-BF06-20BE60046A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2C64CC08-82BD-40CD-8EA0-2F4B9378068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145415</xdr:rowOff>
    </xdr:from>
    <xdr:to>
      <xdr:col>112</xdr:col>
      <xdr:colOff>38100</xdr:colOff>
      <xdr:row>41</xdr:row>
      <xdr:rowOff>75565</xdr:rowOff>
    </xdr:to>
    <xdr:sp macro="" textlink="">
      <xdr:nvSpPr>
        <xdr:cNvPr id="380" name="楕円 379">
          <a:extLst>
            <a:ext uri="{FF2B5EF4-FFF2-40B4-BE49-F238E27FC236}">
              <a16:creationId xmlns:a16="http://schemas.microsoft.com/office/drawing/2014/main" id="{422D2954-5EB2-445B-9117-D12D0A86BD92}"/>
            </a:ext>
          </a:extLst>
        </xdr:cNvPr>
        <xdr:cNvSpPr/>
      </xdr:nvSpPr>
      <xdr:spPr>
        <a:xfrm>
          <a:off x="21272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652</xdr:rowOff>
    </xdr:from>
    <xdr:ext cx="469744" cy="259045"/>
    <xdr:sp macro="" textlink="">
      <xdr:nvSpPr>
        <xdr:cNvPr id="381" name="n_1aveValue【認定こども園・幼稚園・保育所】&#10;一人当たり面積">
          <a:extLst>
            <a:ext uri="{FF2B5EF4-FFF2-40B4-BE49-F238E27FC236}">
              <a16:creationId xmlns:a16="http://schemas.microsoft.com/office/drawing/2014/main" id="{4C93EC97-46D4-4A8E-A080-6225986947DF}"/>
            </a:ext>
          </a:extLst>
        </xdr:cNvPr>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82" name="n_2aveValue【認定こども園・幼稚園・保育所】&#10;一人当たり面積">
          <a:extLst>
            <a:ext uri="{FF2B5EF4-FFF2-40B4-BE49-F238E27FC236}">
              <a16:creationId xmlns:a16="http://schemas.microsoft.com/office/drawing/2014/main" id="{DAFAD454-A18E-4794-A03C-437F93C722F3}"/>
            </a:ext>
          </a:extLst>
        </xdr:cNvPr>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66692</xdr:rowOff>
    </xdr:from>
    <xdr:ext cx="469744" cy="259045"/>
    <xdr:sp macro="" textlink="">
      <xdr:nvSpPr>
        <xdr:cNvPr id="383" name="n_1mainValue【認定こども園・幼稚園・保育所】&#10;一人当たり面積">
          <a:extLst>
            <a:ext uri="{FF2B5EF4-FFF2-40B4-BE49-F238E27FC236}">
              <a16:creationId xmlns:a16="http://schemas.microsoft.com/office/drawing/2014/main" id="{6544EF3F-1D84-4E84-93F5-05C94AD329B5}"/>
            </a:ext>
          </a:extLst>
        </xdr:cNvPr>
        <xdr:cNvSpPr txBox="1"/>
      </xdr:nvSpPr>
      <xdr:spPr>
        <a:xfrm>
          <a:off x="21075727"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80351D9E-2075-4B4D-A949-36F889CEE4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BEEA7E46-3179-4694-A4B2-E79B63985F7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062D392C-8580-4CFC-B334-405349E299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DD78BE20-65F0-42AD-9344-C0A92101B4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A15B9DEE-1EF2-4DF5-8FEA-3BA2C49343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8307B3DA-CE90-4A38-9B9C-FD4263BF18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72423870-6096-41D6-AB89-A6807805BB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2055AE18-7303-4EBB-8011-D989C23351F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2B5525E1-26B8-4192-A2F7-402C4178EC8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8BDE6456-242C-45D8-A200-B885843E63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4" name="テキスト ボックス 393">
          <a:extLst>
            <a:ext uri="{FF2B5EF4-FFF2-40B4-BE49-F238E27FC236}">
              <a16:creationId xmlns:a16="http://schemas.microsoft.com/office/drawing/2014/main" id="{B168F98F-5C66-4C69-B549-3C62A94FE57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5" name="直線コネクタ 394">
          <a:extLst>
            <a:ext uri="{FF2B5EF4-FFF2-40B4-BE49-F238E27FC236}">
              <a16:creationId xmlns:a16="http://schemas.microsoft.com/office/drawing/2014/main" id="{2299943F-A102-44DB-955E-8D446BC59ED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6" name="テキスト ボックス 395">
          <a:extLst>
            <a:ext uri="{FF2B5EF4-FFF2-40B4-BE49-F238E27FC236}">
              <a16:creationId xmlns:a16="http://schemas.microsoft.com/office/drawing/2014/main" id="{6A86EE48-310B-43FF-997F-9D822C9EE62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7" name="直線コネクタ 396">
          <a:extLst>
            <a:ext uri="{FF2B5EF4-FFF2-40B4-BE49-F238E27FC236}">
              <a16:creationId xmlns:a16="http://schemas.microsoft.com/office/drawing/2014/main" id="{FCB42669-8AB5-4BBC-ABAC-4BA4D86E69C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8" name="テキスト ボックス 397">
          <a:extLst>
            <a:ext uri="{FF2B5EF4-FFF2-40B4-BE49-F238E27FC236}">
              <a16:creationId xmlns:a16="http://schemas.microsoft.com/office/drawing/2014/main" id="{5A8399D3-8CE2-4D30-981B-99F9C565D14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9" name="直線コネクタ 398">
          <a:extLst>
            <a:ext uri="{FF2B5EF4-FFF2-40B4-BE49-F238E27FC236}">
              <a16:creationId xmlns:a16="http://schemas.microsoft.com/office/drawing/2014/main" id="{CEE7AB09-6F5F-44FB-979C-B92F876B325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0" name="テキスト ボックス 399">
          <a:extLst>
            <a:ext uri="{FF2B5EF4-FFF2-40B4-BE49-F238E27FC236}">
              <a16:creationId xmlns:a16="http://schemas.microsoft.com/office/drawing/2014/main" id="{447B86D2-23A5-4136-85E6-2CCD23CFDF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1" name="直線コネクタ 400">
          <a:extLst>
            <a:ext uri="{FF2B5EF4-FFF2-40B4-BE49-F238E27FC236}">
              <a16:creationId xmlns:a16="http://schemas.microsoft.com/office/drawing/2014/main" id="{DC8B65B3-97F1-45F3-B8F2-257C57C9AB1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2" name="テキスト ボックス 401">
          <a:extLst>
            <a:ext uri="{FF2B5EF4-FFF2-40B4-BE49-F238E27FC236}">
              <a16:creationId xmlns:a16="http://schemas.microsoft.com/office/drawing/2014/main" id="{58DED5D8-A8DF-4AC0-9D2A-11AA46EC68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3" name="直線コネクタ 402">
          <a:extLst>
            <a:ext uri="{FF2B5EF4-FFF2-40B4-BE49-F238E27FC236}">
              <a16:creationId xmlns:a16="http://schemas.microsoft.com/office/drawing/2014/main" id="{3E86CA6A-3432-4F77-A4BF-42CDC5DE4D9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4" name="テキスト ボックス 403">
          <a:extLst>
            <a:ext uri="{FF2B5EF4-FFF2-40B4-BE49-F238E27FC236}">
              <a16:creationId xmlns:a16="http://schemas.microsoft.com/office/drawing/2014/main" id="{69427B1B-8899-4D7E-9E5B-BC1762CD945C}"/>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56D598BC-F8F5-429F-A527-8F9F5220AB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a:extLst>
            <a:ext uri="{FF2B5EF4-FFF2-40B4-BE49-F238E27FC236}">
              <a16:creationId xmlns:a16="http://schemas.microsoft.com/office/drawing/2014/main" id="{4D49C09B-5321-44E6-985A-8FB99A9ACFD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学校施設】&#10;有形固定資産減価償却率グラフ枠">
          <a:extLst>
            <a:ext uri="{FF2B5EF4-FFF2-40B4-BE49-F238E27FC236}">
              <a16:creationId xmlns:a16="http://schemas.microsoft.com/office/drawing/2014/main" id="{B9135CB2-8456-44AB-B51C-9BE6F68AAA9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08" name="直線コネクタ 407">
          <a:extLst>
            <a:ext uri="{FF2B5EF4-FFF2-40B4-BE49-F238E27FC236}">
              <a16:creationId xmlns:a16="http://schemas.microsoft.com/office/drawing/2014/main" id="{7FEFF170-27C3-4D91-9542-EDBB2AFA8C6F}"/>
            </a:ext>
          </a:extLst>
        </xdr:cNvPr>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09" name="【学校施設】&#10;有形固定資産減価償却率最小値テキスト">
          <a:extLst>
            <a:ext uri="{FF2B5EF4-FFF2-40B4-BE49-F238E27FC236}">
              <a16:creationId xmlns:a16="http://schemas.microsoft.com/office/drawing/2014/main" id="{D75288F7-CF9A-47AD-9159-358B93D748AA}"/>
            </a:ext>
          </a:extLst>
        </xdr:cNvPr>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10" name="直線コネクタ 409">
          <a:extLst>
            <a:ext uri="{FF2B5EF4-FFF2-40B4-BE49-F238E27FC236}">
              <a16:creationId xmlns:a16="http://schemas.microsoft.com/office/drawing/2014/main" id="{4EEAF8B2-668A-4A52-A962-5FFC63472902}"/>
            </a:ext>
          </a:extLst>
        </xdr:cNvPr>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11" name="【学校施設】&#10;有形固定資産減価償却率最大値テキスト">
          <a:extLst>
            <a:ext uri="{FF2B5EF4-FFF2-40B4-BE49-F238E27FC236}">
              <a16:creationId xmlns:a16="http://schemas.microsoft.com/office/drawing/2014/main" id="{A4979806-E036-4222-8914-0EEC6E217B17}"/>
            </a:ext>
          </a:extLst>
        </xdr:cNvPr>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12" name="直線コネクタ 411">
          <a:extLst>
            <a:ext uri="{FF2B5EF4-FFF2-40B4-BE49-F238E27FC236}">
              <a16:creationId xmlns:a16="http://schemas.microsoft.com/office/drawing/2014/main" id="{4AB88BDB-3CEC-4456-8857-4C003B524671}"/>
            </a:ext>
          </a:extLst>
        </xdr:cNvPr>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13" name="【学校施設】&#10;有形固定資産減価償却率平均値テキスト">
          <a:extLst>
            <a:ext uri="{FF2B5EF4-FFF2-40B4-BE49-F238E27FC236}">
              <a16:creationId xmlns:a16="http://schemas.microsoft.com/office/drawing/2014/main" id="{E5A8A013-6827-4A4E-8E77-9C99CA5CA1AE}"/>
            </a:ext>
          </a:extLst>
        </xdr:cNvPr>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14" name="フローチャート: 判断 413">
          <a:extLst>
            <a:ext uri="{FF2B5EF4-FFF2-40B4-BE49-F238E27FC236}">
              <a16:creationId xmlns:a16="http://schemas.microsoft.com/office/drawing/2014/main" id="{ABFB73C2-3E24-4C4F-AF31-F881F8A6619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15" name="フローチャート: 判断 414">
          <a:extLst>
            <a:ext uri="{FF2B5EF4-FFF2-40B4-BE49-F238E27FC236}">
              <a16:creationId xmlns:a16="http://schemas.microsoft.com/office/drawing/2014/main" id="{BEE23C00-779A-46C4-A62E-C57A94940224}"/>
            </a:ext>
          </a:extLst>
        </xdr:cNvPr>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16" name="フローチャート: 判断 415">
          <a:extLst>
            <a:ext uri="{FF2B5EF4-FFF2-40B4-BE49-F238E27FC236}">
              <a16:creationId xmlns:a16="http://schemas.microsoft.com/office/drawing/2014/main" id="{3C6FBD18-A937-43B4-8E72-C18225A26416}"/>
            </a:ext>
          </a:extLst>
        </xdr:cNvPr>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9F2C365-97A0-4C13-936E-10F11F92D9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E76E263D-50C5-46FD-840F-78F02B1EB8D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D07FA823-452B-43B6-A301-2F6CBA5FE3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46E4D28E-47B4-4EBC-8AB4-337C8A458F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675FB3D-9730-4CED-9472-31F17F3EDD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164465</xdr:rowOff>
    </xdr:from>
    <xdr:to>
      <xdr:col>81</xdr:col>
      <xdr:colOff>101600</xdr:colOff>
      <xdr:row>61</xdr:row>
      <xdr:rowOff>94615</xdr:rowOff>
    </xdr:to>
    <xdr:sp macro="" textlink="">
      <xdr:nvSpPr>
        <xdr:cNvPr id="422" name="楕円 421">
          <a:extLst>
            <a:ext uri="{FF2B5EF4-FFF2-40B4-BE49-F238E27FC236}">
              <a16:creationId xmlns:a16="http://schemas.microsoft.com/office/drawing/2014/main" id="{C9097175-6E7D-48AC-BE3A-5E9B86BDEB51}"/>
            </a:ext>
          </a:extLst>
        </xdr:cNvPr>
        <xdr:cNvSpPr/>
      </xdr:nvSpPr>
      <xdr:spPr>
        <a:xfrm>
          <a:off x="15430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42562</xdr:rowOff>
    </xdr:from>
    <xdr:ext cx="405111" cy="259045"/>
    <xdr:sp macro="" textlink="">
      <xdr:nvSpPr>
        <xdr:cNvPr id="423" name="n_1aveValue【学校施設】&#10;有形固定資産減価償却率">
          <a:extLst>
            <a:ext uri="{FF2B5EF4-FFF2-40B4-BE49-F238E27FC236}">
              <a16:creationId xmlns:a16="http://schemas.microsoft.com/office/drawing/2014/main" id="{B0B5BA8F-5859-4609-ABC3-1380B24EB22B}"/>
            </a:ext>
          </a:extLst>
        </xdr:cNvPr>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24" name="n_2aveValue【学校施設】&#10;有形固定資産減価償却率">
          <a:extLst>
            <a:ext uri="{FF2B5EF4-FFF2-40B4-BE49-F238E27FC236}">
              <a16:creationId xmlns:a16="http://schemas.microsoft.com/office/drawing/2014/main" id="{6CB295B5-152C-493D-8CB7-6A43C7935524}"/>
            </a:ext>
          </a:extLst>
        </xdr:cNvPr>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85742</xdr:rowOff>
    </xdr:from>
    <xdr:ext cx="405111" cy="259045"/>
    <xdr:sp macro="" textlink="">
      <xdr:nvSpPr>
        <xdr:cNvPr id="425" name="n_1mainValue【学校施設】&#10;有形固定資産減価償却率">
          <a:extLst>
            <a:ext uri="{FF2B5EF4-FFF2-40B4-BE49-F238E27FC236}">
              <a16:creationId xmlns:a16="http://schemas.microsoft.com/office/drawing/2014/main" id="{26BB9FE2-DE8E-4894-BBEB-B5B1D412925C}"/>
            </a:ext>
          </a:extLst>
        </xdr:cNvPr>
        <xdr:cNvSpPr txBox="1"/>
      </xdr:nvSpPr>
      <xdr:spPr>
        <a:xfrm>
          <a:off x="152660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a:extLst>
            <a:ext uri="{FF2B5EF4-FFF2-40B4-BE49-F238E27FC236}">
              <a16:creationId xmlns:a16="http://schemas.microsoft.com/office/drawing/2014/main" id="{0AA9083B-08BA-4638-8E61-4FCE93B41C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a:extLst>
            <a:ext uri="{FF2B5EF4-FFF2-40B4-BE49-F238E27FC236}">
              <a16:creationId xmlns:a16="http://schemas.microsoft.com/office/drawing/2014/main" id="{6C05F57D-208D-4C9A-BD23-25DAFB8583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a:extLst>
            <a:ext uri="{FF2B5EF4-FFF2-40B4-BE49-F238E27FC236}">
              <a16:creationId xmlns:a16="http://schemas.microsoft.com/office/drawing/2014/main" id="{9EAD7CD8-47A4-487F-AE8A-F0138F33AD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a:extLst>
            <a:ext uri="{FF2B5EF4-FFF2-40B4-BE49-F238E27FC236}">
              <a16:creationId xmlns:a16="http://schemas.microsoft.com/office/drawing/2014/main" id="{9A945F49-50D3-4984-B8B2-5C14A0B126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a:extLst>
            <a:ext uri="{FF2B5EF4-FFF2-40B4-BE49-F238E27FC236}">
              <a16:creationId xmlns:a16="http://schemas.microsoft.com/office/drawing/2014/main" id="{54BCBCCF-F021-4B22-B9B9-19698A8EA1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a:extLst>
            <a:ext uri="{FF2B5EF4-FFF2-40B4-BE49-F238E27FC236}">
              <a16:creationId xmlns:a16="http://schemas.microsoft.com/office/drawing/2014/main" id="{D960245A-9D4F-4DA3-9B1C-DDCAD13065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a:extLst>
            <a:ext uri="{FF2B5EF4-FFF2-40B4-BE49-F238E27FC236}">
              <a16:creationId xmlns:a16="http://schemas.microsoft.com/office/drawing/2014/main" id="{FE7CA0F6-91C1-42A1-A9A9-EAD01FF367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a:extLst>
            <a:ext uri="{FF2B5EF4-FFF2-40B4-BE49-F238E27FC236}">
              <a16:creationId xmlns:a16="http://schemas.microsoft.com/office/drawing/2014/main" id="{AB87D4F8-6569-449F-B19B-617E09D0067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a:extLst>
            <a:ext uri="{FF2B5EF4-FFF2-40B4-BE49-F238E27FC236}">
              <a16:creationId xmlns:a16="http://schemas.microsoft.com/office/drawing/2014/main" id="{D2BB196C-8E27-4A1F-ABC2-C4239D30237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a:extLst>
            <a:ext uri="{FF2B5EF4-FFF2-40B4-BE49-F238E27FC236}">
              <a16:creationId xmlns:a16="http://schemas.microsoft.com/office/drawing/2014/main" id="{1F0D6F51-0778-43EA-BA9A-9F88F129F4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6" name="テキスト ボックス 435">
          <a:extLst>
            <a:ext uri="{FF2B5EF4-FFF2-40B4-BE49-F238E27FC236}">
              <a16:creationId xmlns:a16="http://schemas.microsoft.com/office/drawing/2014/main" id="{A8065731-C2A6-4FF4-BB40-75BB6B12175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7" name="直線コネクタ 436">
          <a:extLst>
            <a:ext uri="{FF2B5EF4-FFF2-40B4-BE49-F238E27FC236}">
              <a16:creationId xmlns:a16="http://schemas.microsoft.com/office/drawing/2014/main" id="{F9BAE953-BD60-4D1E-BA76-3A1A4051860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a:extLst>
            <a:ext uri="{FF2B5EF4-FFF2-40B4-BE49-F238E27FC236}">
              <a16:creationId xmlns:a16="http://schemas.microsoft.com/office/drawing/2014/main" id="{787B9AC2-1C4D-4C37-A8C2-22C3FCA091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a:extLst>
            <a:ext uri="{FF2B5EF4-FFF2-40B4-BE49-F238E27FC236}">
              <a16:creationId xmlns:a16="http://schemas.microsoft.com/office/drawing/2014/main" id="{6B55195E-389C-49B2-9E05-BCEEA804030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a:extLst>
            <a:ext uri="{FF2B5EF4-FFF2-40B4-BE49-F238E27FC236}">
              <a16:creationId xmlns:a16="http://schemas.microsoft.com/office/drawing/2014/main" id="{92D90712-BF23-4C54-A9AE-C75BE6E14E4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a:extLst>
            <a:ext uri="{FF2B5EF4-FFF2-40B4-BE49-F238E27FC236}">
              <a16:creationId xmlns:a16="http://schemas.microsoft.com/office/drawing/2014/main" id="{DA9F6E8B-10C4-406A-BCBB-137061DA07B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a:extLst>
            <a:ext uri="{FF2B5EF4-FFF2-40B4-BE49-F238E27FC236}">
              <a16:creationId xmlns:a16="http://schemas.microsoft.com/office/drawing/2014/main" id="{CF276211-E112-4EFE-A52A-D3F368158AD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a:extLst>
            <a:ext uri="{FF2B5EF4-FFF2-40B4-BE49-F238E27FC236}">
              <a16:creationId xmlns:a16="http://schemas.microsoft.com/office/drawing/2014/main" id="{59A1CE3C-798B-49E3-8215-4431C1908BB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a:extLst>
            <a:ext uri="{FF2B5EF4-FFF2-40B4-BE49-F238E27FC236}">
              <a16:creationId xmlns:a16="http://schemas.microsoft.com/office/drawing/2014/main" id="{0B448A8A-BB20-4B1C-98B0-B64127AEAEA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id="{FD8E8C35-1FFD-47A9-9823-37FEF5C086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id="{6BDBCA20-E321-4608-AA83-D83F203686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id="{55995074-8AD6-4C3A-B22A-6248410423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48" name="直線コネクタ 447">
          <a:extLst>
            <a:ext uri="{FF2B5EF4-FFF2-40B4-BE49-F238E27FC236}">
              <a16:creationId xmlns:a16="http://schemas.microsoft.com/office/drawing/2014/main" id="{8E478A2C-75D7-4E0B-842E-87FF3F6932C7}"/>
            </a:ext>
          </a:extLst>
        </xdr:cNvPr>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49" name="【学校施設】&#10;一人当たり面積最小値テキスト">
          <a:extLst>
            <a:ext uri="{FF2B5EF4-FFF2-40B4-BE49-F238E27FC236}">
              <a16:creationId xmlns:a16="http://schemas.microsoft.com/office/drawing/2014/main" id="{8B49EFEA-000E-4894-B140-A0A3C6EF9E1A}"/>
            </a:ext>
          </a:extLst>
        </xdr:cNvPr>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50" name="直線コネクタ 449">
          <a:extLst>
            <a:ext uri="{FF2B5EF4-FFF2-40B4-BE49-F238E27FC236}">
              <a16:creationId xmlns:a16="http://schemas.microsoft.com/office/drawing/2014/main" id="{2BDF8A02-D16D-4B61-98C3-A9591DDC036A}"/>
            </a:ext>
          </a:extLst>
        </xdr:cNvPr>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51" name="【学校施設】&#10;一人当たり面積最大値テキスト">
          <a:extLst>
            <a:ext uri="{FF2B5EF4-FFF2-40B4-BE49-F238E27FC236}">
              <a16:creationId xmlns:a16="http://schemas.microsoft.com/office/drawing/2014/main" id="{734D522D-7B96-4E01-8720-8FF269EFEF13}"/>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52" name="直線コネクタ 451">
          <a:extLst>
            <a:ext uri="{FF2B5EF4-FFF2-40B4-BE49-F238E27FC236}">
              <a16:creationId xmlns:a16="http://schemas.microsoft.com/office/drawing/2014/main" id="{ACFBBAE3-4CC4-491A-A389-DD74F1488C49}"/>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53" name="【学校施設】&#10;一人当たり面積平均値テキスト">
          <a:extLst>
            <a:ext uri="{FF2B5EF4-FFF2-40B4-BE49-F238E27FC236}">
              <a16:creationId xmlns:a16="http://schemas.microsoft.com/office/drawing/2014/main" id="{7619B296-15C5-47F0-AF2C-0233471855AA}"/>
            </a:ext>
          </a:extLst>
        </xdr:cNvPr>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54" name="フローチャート: 判断 453">
          <a:extLst>
            <a:ext uri="{FF2B5EF4-FFF2-40B4-BE49-F238E27FC236}">
              <a16:creationId xmlns:a16="http://schemas.microsoft.com/office/drawing/2014/main" id="{8608B747-DAA6-4916-8D5A-ED66DE6313A9}"/>
            </a:ext>
          </a:extLst>
        </xdr:cNvPr>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55" name="フローチャート: 判断 454">
          <a:extLst>
            <a:ext uri="{FF2B5EF4-FFF2-40B4-BE49-F238E27FC236}">
              <a16:creationId xmlns:a16="http://schemas.microsoft.com/office/drawing/2014/main" id="{36142C4F-8C5F-4589-B002-C815DB8505A3}"/>
            </a:ext>
          </a:extLst>
        </xdr:cNvPr>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56" name="フローチャート: 判断 455">
          <a:extLst>
            <a:ext uri="{FF2B5EF4-FFF2-40B4-BE49-F238E27FC236}">
              <a16:creationId xmlns:a16="http://schemas.microsoft.com/office/drawing/2014/main" id="{CAD80610-3BA2-40AF-BE6F-527FA7CE9104}"/>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4CCE12F4-9F80-4D9F-AF60-9D22F937E3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A44BDE81-CF32-42F2-A40E-BCCBA37046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E26DA258-F15D-4C27-871D-D0369C2E1D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E228FDC6-F3DA-42DD-BCBE-FC83AE5CFF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393B995-86CB-4D87-B8A1-EF0977DC476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16408</xdr:rowOff>
    </xdr:from>
    <xdr:to>
      <xdr:col>112</xdr:col>
      <xdr:colOff>38100</xdr:colOff>
      <xdr:row>59</xdr:row>
      <xdr:rowOff>118008</xdr:rowOff>
    </xdr:to>
    <xdr:sp macro="" textlink="">
      <xdr:nvSpPr>
        <xdr:cNvPr id="462" name="楕円 461">
          <a:extLst>
            <a:ext uri="{FF2B5EF4-FFF2-40B4-BE49-F238E27FC236}">
              <a16:creationId xmlns:a16="http://schemas.microsoft.com/office/drawing/2014/main" id="{5850AE77-3085-4A70-BD3C-9F195262D47E}"/>
            </a:ext>
          </a:extLst>
        </xdr:cNvPr>
        <xdr:cNvSpPr/>
      </xdr:nvSpPr>
      <xdr:spPr>
        <a:xfrm>
          <a:off x="21272500" y="101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127423</xdr:rowOff>
    </xdr:from>
    <xdr:ext cx="469744" cy="259045"/>
    <xdr:sp macro="" textlink="">
      <xdr:nvSpPr>
        <xdr:cNvPr id="463" name="n_1aveValue【学校施設】&#10;一人当たり面積">
          <a:extLst>
            <a:ext uri="{FF2B5EF4-FFF2-40B4-BE49-F238E27FC236}">
              <a16:creationId xmlns:a16="http://schemas.microsoft.com/office/drawing/2014/main" id="{4255FC56-6735-4F00-BADC-6C60881CA71D}"/>
            </a:ext>
          </a:extLst>
        </xdr:cNvPr>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64" name="n_2aveValue【学校施設】&#10;一人当たり面積">
          <a:extLst>
            <a:ext uri="{FF2B5EF4-FFF2-40B4-BE49-F238E27FC236}">
              <a16:creationId xmlns:a16="http://schemas.microsoft.com/office/drawing/2014/main" id="{34A2D69E-DF09-4F38-A6A2-E78FA26389C1}"/>
            </a:ext>
          </a:extLst>
        </xdr:cNvPr>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134535</xdr:rowOff>
    </xdr:from>
    <xdr:ext cx="469744" cy="259045"/>
    <xdr:sp macro="" textlink="">
      <xdr:nvSpPr>
        <xdr:cNvPr id="465" name="n_1mainValue【学校施設】&#10;一人当たり面積">
          <a:extLst>
            <a:ext uri="{FF2B5EF4-FFF2-40B4-BE49-F238E27FC236}">
              <a16:creationId xmlns:a16="http://schemas.microsoft.com/office/drawing/2014/main" id="{0A654F55-7CB4-4485-9973-3600F37DF339}"/>
            </a:ext>
          </a:extLst>
        </xdr:cNvPr>
        <xdr:cNvSpPr txBox="1"/>
      </xdr:nvSpPr>
      <xdr:spPr>
        <a:xfrm>
          <a:off x="21075727" y="9907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id="{A65DA449-E376-40E9-919E-858E82C1B2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id="{078BAA41-7551-435F-BC07-F6A065E12D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id="{41F47AA7-B623-4C9A-9FC8-F12B9430AD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id="{DE2BE906-2B17-4341-875F-EC28707C78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id="{56DA5A42-7EE9-4AE7-8265-57ED89B68F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id="{8CC752FB-A3F6-4E0E-9CCF-2409A5B2FC8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id="{F5F70617-60C5-4B0F-996C-9EFA6512A7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id="{B32C5014-B329-4BC4-AB02-411D15CD50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id="{B00291CB-5140-42AC-A3DB-E8B0D822DF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id="{5EB2BB01-8FAE-4B7A-91F2-E958A2D0D68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a:extLst>
            <a:ext uri="{FF2B5EF4-FFF2-40B4-BE49-F238E27FC236}">
              <a16:creationId xmlns:a16="http://schemas.microsoft.com/office/drawing/2014/main" id="{D6A57E55-7D1E-4DC0-901E-B8769025A7B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a:extLst>
            <a:ext uri="{FF2B5EF4-FFF2-40B4-BE49-F238E27FC236}">
              <a16:creationId xmlns:a16="http://schemas.microsoft.com/office/drawing/2014/main" id="{CE9CE1D9-CCB2-49E1-AE18-1CBAE0749CA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a:extLst>
            <a:ext uri="{FF2B5EF4-FFF2-40B4-BE49-F238E27FC236}">
              <a16:creationId xmlns:a16="http://schemas.microsoft.com/office/drawing/2014/main" id="{6A2A6780-94A7-4AEB-9A18-7CEFC80F734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a:extLst>
            <a:ext uri="{FF2B5EF4-FFF2-40B4-BE49-F238E27FC236}">
              <a16:creationId xmlns:a16="http://schemas.microsoft.com/office/drawing/2014/main" id="{54895CD0-1346-4734-808D-5B18FADC3CF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a:extLst>
            <a:ext uri="{FF2B5EF4-FFF2-40B4-BE49-F238E27FC236}">
              <a16:creationId xmlns:a16="http://schemas.microsoft.com/office/drawing/2014/main" id="{3CC476FE-22A2-41C6-8FEE-6824F0FEE7D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a:extLst>
            <a:ext uri="{FF2B5EF4-FFF2-40B4-BE49-F238E27FC236}">
              <a16:creationId xmlns:a16="http://schemas.microsoft.com/office/drawing/2014/main" id="{48EA2700-92F3-4277-BA98-3F0749702DD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a:extLst>
            <a:ext uri="{FF2B5EF4-FFF2-40B4-BE49-F238E27FC236}">
              <a16:creationId xmlns:a16="http://schemas.microsoft.com/office/drawing/2014/main" id="{14049928-D468-486A-AC73-338A223A98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a:extLst>
            <a:ext uri="{FF2B5EF4-FFF2-40B4-BE49-F238E27FC236}">
              <a16:creationId xmlns:a16="http://schemas.microsoft.com/office/drawing/2014/main" id="{2F0F6D92-DE62-4BCA-901F-D9CD452BCA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a:extLst>
            <a:ext uri="{FF2B5EF4-FFF2-40B4-BE49-F238E27FC236}">
              <a16:creationId xmlns:a16="http://schemas.microsoft.com/office/drawing/2014/main" id="{B5FD486A-1E25-4CD8-9299-BD458B4449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a:extLst>
            <a:ext uri="{FF2B5EF4-FFF2-40B4-BE49-F238E27FC236}">
              <a16:creationId xmlns:a16="http://schemas.microsoft.com/office/drawing/2014/main" id="{DFCB7086-D2E6-45A2-A06D-02B98452C9E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a:extLst>
            <a:ext uri="{FF2B5EF4-FFF2-40B4-BE49-F238E27FC236}">
              <a16:creationId xmlns:a16="http://schemas.microsoft.com/office/drawing/2014/main" id="{24DC06B0-C686-44A9-A328-41F1A7F919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a:extLst>
            <a:ext uri="{FF2B5EF4-FFF2-40B4-BE49-F238E27FC236}">
              <a16:creationId xmlns:a16="http://schemas.microsoft.com/office/drawing/2014/main" id="{81303028-1821-4E0A-8A69-52F59212BC1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a:extLst>
            <a:ext uri="{FF2B5EF4-FFF2-40B4-BE49-F238E27FC236}">
              <a16:creationId xmlns:a16="http://schemas.microsoft.com/office/drawing/2014/main" id="{1539AD3A-51CE-4F9A-AE94-65B5E55FD0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a:extLst>
            <a:ext uri="{FF2B5EF4-FFF2-40B4-BE49-F238E27FC236}">
              <a16:creationId xmlns:a16="http://schemas.microsoft.com/office/drawing/2014/main" id="{0C9010D8-FD86-4F7B-B4B2-D69EE6BA2B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児童館】&#10;有形固定資産減価償却率グラフ枠">
          <a:extLst>
            <a:ext uri="{FF2B5EF4-FFF2-40B4-BE49-F238E27FC236}">
              <a16:creationId xmlns:a16="http://schemas.microsoft.com/office/drawing/2014/main" id="{5E2D47D8-7300-4B4A-8CF4-1F8B0F539C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491" name="直線コネクタ 490">
          <a:extLst>
            <a:ext uri="{FF2B5EF4-FFF2-40B4-BE49-F238E27FC236}">
              <a16:creationId xmlns:a16="http://schemas.microsoft.com/office/drawing/2014/main" id="{1A3502AC-53F4-4DB3-BB58-68FA5CF0E4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492" name="【児童館】&#10;有形固定資産減価償却率最小値テキスト">
          <a:extLst>
            <a:ext uri="{FF2B5EF4-FFF2-40B4-BE49-F238E27FC236}">
              <a16:creationId xmlns:a16="http://schemas.microsoft.com/office/drawing/2014/main" id="{109208C9-BFCF-49F8-BDC5-666D6ACB6F1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493" name="直線コネクタ 492">
          <a:extLst>
            <a:ext uri="{FF2B5EF4-FFF2-40B4-BE49-F238E27FC236}">
              <a16:creationId xmlns:a16="http://schemas.microsoft.com/office/drawing/2014/main" id="{31E95147-66CA-4C64-B342-532F88FCFE13}"/>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4" name="【児童館】&#10;有形固定資産減価償却率最大値テキスト">
          <a:extLst>
            <a:ext uri="{FF2B5EF4-FFF2-40B4-BE49-F238E27FC236}">
              <a16:creationId xmlns:a16="http://schemas.microsoft.com/office/drawing/2014/main" id="{744C9EFD-0B22-43AD-BA58-5B439A675E2B}"/>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5" name="直線コネクタ 494">
          <a:extLst>
            <a:ext uri="{FF2B5EF4-FFF2-40B4-BE49-F238E27FC236}">
              <a16:creationId xmlns:a16="http://schemas.microsoft.com/office/drawing/2014/main" id="{2293F890-AE5B-4308-B6F8-C374353ECCD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496" name="【児童館】&#10;有形固定資産減価償却率平均値テキスト">
          <a:extLst>
            <a:ext uri="{FF2B5EF4-FFF2-40B4-BE49-F238E27FC236}">
              <a16:creationId xmlns:a16="http://schemas.microsoft.com/office/drawing/2014/main" id="{00076DBB-E485-485D-932B-49CA68304A9C}"/>
            </a:ext>
          </a:extLst>
        </xdr:cNvPr>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497" name="フローチャート: 判断 496">
          <a:extLst>
            <a:ext uri="{FF2B5EF4-FFF2-40B4-BE49-F238E27FC236}">
              <a16:creationId xmlns:a16="http://schemas.microsoft.com/office/drawing/2014/main" id="{4A49914D-4F17-4A38-8193-96E67225AA7E}"/>
            </a:ext>
          </a:extLst>
        </xdr:cNvPr>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98" name="フローチャート: 判断 497">
          <a:extLst>
            <a:ext uri="{FF2B5EF4-FFF2-40B4-BE49-F238E27FC236}">
              <a16:creationId xmlns:a16="http://schemas.microsoft.com/office/drawing/2014/main" id="{E4430F0A-EA57-41DB-AC64-52715DD4A066}"/>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499" name="フローチャート: 判断 498">
          <a:extLst>
            <a:ext uri="{FF2B5EF4-FFF2-40B4-BE49-F238E27FC236}">
              <a16:creationId xmlns:a16="http://schemas.microsoft.com/office/drawing/2014/main" id="{518872E3-7860-4427-B810-900ABCD5B6A2}"/>
            </a:ext>
          </a:extLst>
        </xdr:cNvPr>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E5D2DA7-55E8-4916-BAC1-9604B8F835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4FF05D9F-D055-4524-838A-2D7818CA7CC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7706E943-AB9B-4437-9EC7-6C0DC29A94D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D5F29A12-1372-40D7-947F-94699CD29C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631A3887-54C4-42B2-9489-FF20C77446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60779</xdr:rowOff>
    </xdr:from>
    <xdr:to>
      <xdr:col>81</xdr:col>
      <xdr:colOff>101600</xdr:colOff>
      <xdr:row>79</xdr:row>
      <xdr:rowOff>162379</xdr:rowOff>
    </xdr:to>
    <xdr:sp macro="" textlink="">
      <xdr:nvSpPr>
        <xdr:cNvPr id="505" name="楕円 504">
          <a:extLst>
            <a:ext uri="{FF2B5EF4-FFF2-40B4-BE49-F238E27FC236}">
              <a16:creationId xmlns:a16="http://schemas.microsoft.com/office/drawing/2014/main" id="{B4B889D0-BB8E-43E2-9386-0CFD1BE2FD2D}"/>
            </a:ext>
          </a:extLst>
        </xdr:cNvPr>
        <xdr:cNvSpPr/>
      </xdr:nvSpPr>
      <xdr:spPr>
        <a:xfrm>
          <a:off x="15430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6548</xdr:rowOff>
    </xdr:from>
    <xdr:ext cx="405111" cy="259045"/>
    <xdr:sp macro="" textlink="">
      <xdr:nvSpPr>
        <xdr:cNvPr id="506" name="n_1aveValue【児童館】&#10;有形固定資産減価償却率">
          <a:extLst>
            <a:ext uri="{FF2B5EF4-FFF2-40B4-BE49-F238E27FC236}">
              <a16:creationId xmlns:a16="http://schemas.microsoft.com/office/drawing/2014/main" id="{B8891A00-2CCC-4579-B168-CBB4FD98365B}"/>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07" name="n_2aveValue【児童館】&#10;有形固定資産減価償却率">
          <a:extLst>
            <a:ext uri="{FF2B5EF4-FFF2-40B4-BE49-F238E27FC236}">
              <a16:creationId xmlns:a16="http://schemas.microsoft.com/office/drawing/2014/main" id="{B4757A7F-BA24-46AE-92AD-9F2B9665B1C3}"/>
            </a:ext>
          </a:extLst>
        </xdr:cNvPr>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7456</xdr:rowOff>
    </xdr:from>
    <xdr:ext cx="405111" cy="259045"/>
    <xdr:sp macro="" textlink="">
      <xdr:nvSpPr>
        <xdr:cNvPr id="508" name="n_1mainValue【児童館】&#10;有形固定資産減価償却率">
          <a:extLst>
            <a:ext uri="{FF2B5EF4-FFF2-40B4-BE49-F238E27FC236}">
              <a16:creationId xmlns:a16="http://schemas.microsoft.com/office/drawing/2014/main" id="{D97A9523-F1C7-45FA-A83D-92745C0CC3CD}"/>
            </a:ext>
          </a:extLst>
        </xdr:cNvPr>
        <xdr:cNvSpPr txBox="1"/>
      </xdr:nvSpPr>
      <xdr:spPr>
        <a:xfrm>
          <a:off x="152660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FCCD8B62-EBE9-4F28-B04B-C9FB5E6D1AC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B9DEC53D-F4C5-4686-99A7-26E7F3B3CE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78F1E0F7-2789-455B-A637-B6AFF45E3E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DC75E923-FADF-43DB-A310-76D77CAC65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2F7A4D61-ADDB-4793-84D9-870B1AC48F3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1B637C64-A7DB-4AB6-AEB9-2ED13934B3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45C3C312-33FE-46C2-A279-D7D61CADB2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809C1261-DBF3-4CFD-B337-1F73C4EBFB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a:extLst>
            <a:ext uri="{FF2B5EF4-FFF2-40B4-BE49-F238E27FC236}">
              <a16:creationId xmlns:a16="http://schemas.microsoft.com/office/drawing/2014/main" id="{79E8840F-C709-4E34-B4A0-95C9561D594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a:extLst>
            <a:ext uri="{FF2B5EF4-FFF2-40B4-BE49-F238E27FC236}">
              <a16:creationId xmlns:a16="http://schemas.microsoft.com/office/drawing/2014/main" id="{C1CF6F7A-1065-4905-BF11-05D6D270CF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9" name="直線コネクタ 518">
          <a:extLst>
            <a:ext uri="{FF2B5EF4-FFF2-40B4-BE49-F238E27FC236}">
              <a16:creationId xmlns:a16="http://schemas.microsoft.com/office/drawing/2014/main" id="{21A11F54-9D5B-42E5-A3EC-50CA7382667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0" name="テキスト ボックス 519">
          <a:extLst>
            <a:ext uri="{FF2B5EF4-FFF2-40B4-BE49-F238E27FC236}">
              <a16:creationId xmlns:a16="http://schemas.microsoft.com/office/drawing/2014/main" id="{E8CAF4DC-86E7-4E39-8BAD-5A26E9CBAC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1" name="直線コネクタ 520">
          <a:extLst>
            <a:ext uri="{FF2B5EF4-FFF2-40B4-BE49-F238E27FC236}">
              <a16:creationId xmlns:a16="http://schemas.microsoft.com/office/drawing/2014/main" id="{62C44C57-6034-4865-911E-A71AA02CFBC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2" name="テキスト ボックス 521">
          <a:extLst>
            <a:ext uri="{FF2B5EF4-FFF2-40B4-BE49-F238E27FC236}">
              <a16:creationId xmlns:a16="http://schemas.microsoft.com/office/drawing/2014/main" id="{459526D9-5558-4280-A011-7337B1C93EE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3" name="直線コネクタ 522">
          <a:extLst>
            <a:ext uri="{FF2B5EF4-FFF2-40B4-BE49-F238E27FC236}">
              <a16:creationId xmlns:a16="http://schemas.microsoft.com/office/drawing/2014/main" id="{00552812-ECD2-44FB-B2E7-75BD03F3C6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4" name="テキスト ボックス 523">
          <a:extLst>
            <a:ext uri="{FF2B5EF4-FFF2-40B4-BE49-F238E27FC236}">
              <a16:creationId xmlns:a16="http://schemas.microsoft.com/office/drawing/2014/main" id="{C45F10F8-ED1F-42C0-BF4C-F7C9360FCFC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5" name="直線コネクタ 524">
          <a:extLst>
            <a:ext uri="{FF2B5EF4-FFF2-40B4-BE49-F238E27FC236}">
              <a16:creationId xmlns:a16="http://schemas.microsoft.com/office/drawing/2014/main" id="{FFABD1AE-7F34-4C8C-A898-E862F2763D5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6" name="テキスト ボックス 525">
          <a:extLst>
            <a:ext uri="{FF2B5EF4-FFF2-40B4-BE49-F238E27FC236}">
              <a16:creationId xmlns:a16="http://schemas.microsoft.com/office/drawing/2014/main" id="{285A6C33-BF1C-4BA7-91CA-C27736D8383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7" name="直線コネクタ 526">
          <a:extLst>
            <a:ext uri="{FF2B5EF4-FFF2-40B4-BE49-F238E27FC236}">
              <a16:creationId xmlns:a16="http://schemas.microsoft.com/office/drawing/2014/main" id="{41358784-FA3E-4022-B3E3-61FE13247F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8" name="テキスト ボックス 527">
          <a:extLst>
            <a:ext uri="{FF2B5EF4-FFF2-40B4-BE49-F238E27FC236}">
              <a16:creationId xmlns:a16="http://schemas.microsoft.com/office/drawing/2014/main" id="{11ACE929-D078-47E4-AAA5-232ADDA94C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a:extLst>
            <a:ext uri="{FF2B5EF4-FFF2-40B4-BE49-F238E27FC236}">
              <a16:creationId xmlns:a16="http://schemas.microsoft.com/office/drawing/2014/main" id="{5A0EAC0A-7902-4FD3-85BE-D0CBF3093B9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a:extLst>
            <a:ext uri="{FF2B5EF4-FFF2-40B4-BE49-F238E27FC236}">
              <a16:creationId xmlns:a16="http://schemas.microsoft.com/office/drawing/2014/main" id="{75108CCD-376C-4547-B092-D097E82FEF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児童館】&#10;一人当たり面積グラフ枠">
          <a:extLst>
            <a:ext uri="{FF2B5EF4-FFF2-40B4-BE49-F238E27FC236}">
              <a16:creationId xmlns:a16="http://schemas.microsoft.com/office/drawing/2014/main" id="{C124D2E6-2F6B-4B56-81DC-1BD1F2BD8C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32" name="直線コネクタ 531">
          <a:extLst>
            <a:ext uri="{FF2B5EF4-FFF2-40B4-BE49-F238E27FC236}">
              <a16:creationId xmlns:a16="http://schemas.microsoft.com/office/drawing/2014/main" id="{2320ED4B-5966-4E62-8BDC-CA06FBCA29BA}"/>
            </a:ext>
          </a:extLst>
        </xdr:cNvPr>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33" name="【児童館】&#10;一人当たり面積最小値テキスト">
          <a:extLst>
            <a:ext uri="{FF2B5EF4-FFF2-40B4-BE49-F238E27FC236}">
              <a16:creationId xmlns:a16="http://schemas.microsoft.com/office/drawing/2014/main" id="{62566DE1-844B-4B33-B2C5-BA08E2D89D5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4" name="直線コネクタ 533">
          <a:extLst>
            <a:ext uri="{FF2B5EF4-FFF2-40B4-BE49-F238E27FC236}">
              <a16:creationId xmlns:a16="http://schemas.microsoft.com/office/drawing/2014/main" id="{C8578DDE-0C89-4079-9822-F31E064F535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35" name="【児童館】&#10;一人当たり面積最大値テキスト">
          <a:extLst>
            <a:ext uri="{FF2B5EF4-FFF2-40B4-BE49-F238E27FC236}">
              <a16:creationId xmlns:a16="http://schemas.microsoft.com/office/drawing/2014/main" id="{24EB5312-4F58-418E-A434-10B37B7F52FD}"/>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36" name="直線コネクタ 535">
          <a:extLst>
            <a:ext uri="{FF2B5EF4-FFF2-40B4-BE49-F238E27FC236}">
              <a16:creationId xmlns:a16="http://schemas.microsoft.com/office/drawing/2014/main" id="{0528A46E-E564-4111-B9EF-7C2B4C03F3E0}"/>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37" name="【児童館】&#10;一人当たり面積平均値テキスト">
          <a:extLst>
            <a:ext uri="{FF2B5EF4-FFF2-40B4-BE49-F238E27FC236}">
              <a16:creationId xmlns:a16="http://schemas.microsoft.com/office/drawing/2014/main" id="{64390DEF-E684-49E0-B59E-1AEA8DDCF76C}"/>
            </a:ext>
          </a:extLst>
        </xdr:cNvPr>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38" name="フローチャート: 判断 537">
          <a:extLst>
            <a:ext uri="{FF2B5EF4-FFF2-40B4-BE49-F238E27FC236}">
              <a16:creationId xmlns:a16="http://schemas.microsoft.com/office/drawing/2014/main" id="{3A94E1A2-FD3C-49BA-8723-0565B6D6E013}"/>
            </a:ext>
          </a:extLst>
        </xdr:cNvPr>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39" name="フローチャート: 判断 538">
          <a:extLst>
            <a:ext uri="{FF2B5EF4-FFF2-40B4-BE49-F238E27FC236}">
              <a16:creationId xmlns:a16="http://schemas.microsoft.com/office/drawing/2014/main" id="{29E7C733-9622-4714-840C-76A7397FC3B9}"/>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40" name="フローチャート: 判断 539">
          <a:extLst>
            <a:ext uri="{FF2B5EF4-FFF2-40B4-BE49-F238E27FC236}">
              <a16:creationId xmlns:a16="http://schemas.microsoft.com/office/drawing/2014/main" id="{8256CE52-58F3-4156-8526-ED72847738C2}"/>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47C85CB4-8EEC-4FF6-8EE8-ECE7D795063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E86B2DF4-D39F-4F75-A0F6-8263DFA1E1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47EAE5D8-0292-46AF-A887-69A0FF5F102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BC04BCBF-0392-4E10-B288-423510EDDD1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209FFBBC-FAA2-4DDC-8F09-D066180AB76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95250</xdr:rowOff>
    </xdr:from>
    <xdr:to>
      <xdr:col>112</xdr:col>
      <xdr:colOff>38100</xdr:colOff>
      <xdr:row>82</xdr:row>
      <xdr:rowOff>25400</xdr:rowOff>
    </xdr:to>
    <xdr:sp macro="" textlink="">
      <xdr:nvSpPr>
        <xdr:cNvPr id="546" name="楕円 545">
          <a:extLst>
            <a:ext uri="{FF2B5EF4-FFF2-40B4-BE49-F238E27FC236}">
              <a16:creationId xmlns:a16="http://schemas.microsoft.com/office/drawing/2014/main" id="{63E32795-CFF6-4DA7-84B4-538445E5013E}"/>
            </a:ext>
          </a:extLst>
        </xdr:cNvPr>
        <xdr:cNvSpPr/>
      </xdr:nvSpPr>
      <xdr:spPr>
        <a:xfrm>
          <a:off x="2127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105427</xdr:rowOff>
    </xdr:from>
    <xdr:ext cx="469744" cy="259045"/>
    <xdr:sp macro="" textlink="">
      <xdr:nvSpPr>
        <xdr:cNvPr id="547" name="n_1aveValue【児童館】&#10;一人当たり面積">
          <a:extLst>
            <a:ext uri="{FF2B5EF4-FFF2-40B4-BE49-F238E27FC236}">
              <a16:creationId xmlns:a16="http://schemas.microsoft.com/office/drawing/2014/main" id="{07063221-CA86-45D2-A210-77EED63AD50C}"/>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48" name="n_2aveValue【児童館】&#10;一人当たり面積">
          <a:extLst>
            <a:ext uri="{FF2B5EF4-FFF2-40B4-BE49-F238E27FC236}">
              <a16:creationId xmlns:a16="http://schemas.microsoft.com/office/drawing/2014/main" id="{A5DBAD71-0FF0-4C3B-ABEB-C9A794AA07E2}"/>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41927</xdr:rowOff>
    </xdr:from>
    <xdr:ext cx="469744" cy="259045"/>
    <xdr:sp macro="" textlink="">
      <xdr:nvSpPr>
        <xdr:cNvPr id="549" name="n_1mainValue【児童館】&#10;一人当たり面積">
          <a:extLst>
            <a:ext uri="{FF2B5EF4-FFF2-40B4-BE49-F238E27FC236}">
              <a16:creationId xmlns:a16="http://schemas.microsoft.com/office/drawing/2014/main" id="{CF6BDC8C-BDF7-465B-946D-0CADBBD3CBD0}"/>
            </a:ext>
          </a:extLst>
        </xdr:cNvPr>
        <xdr:cNvSpPr txBox="1"/>
      </xdr:nvSpPr>
      <xdr:spPr>
        <a:xfrm>
          <a:off x="210757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a:extLst>
            <a:ext uri="{FF2B5EF4-FFF2-40B4-BE49-F238E27FC236}">
              <a16:creationId xmlns:a16="http://schemas.microsoft.com/office/drawing/2014/main" id="{8498AD67-BF44-469C-839E-09D3EA7FAB5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a:extLst>
            <a:ext uri="{FF2B5EF4-FFF2-40B4-BE49-F238E27FC236}">
              <a16:creationId xmlns:a16="http://schemas.microsoft.com/office/drawing/2014/main" id="{227F6F88-630F-43AD-BC4D-01DD7FEDED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a:extLst>
            <a:ext uri="{FF2B5EF4-FFF2-40B4-BE49-F238E27FC236}">
              <a16:creationId xmlns:a16="http://schemas.microsoft.com/office/drawing/2014/main" id="{B8132198-2760-4889-81B9-8DEBC05462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a:extLst>
            <a:ext uri="{FF2B5EF4-FFF2-40B4-BE49-F238E27FC236}">
              <a16:creationId xmlns:a16="http://schemas.microsoft.com/office/drawing/2014/main" id="{C75271F9-C03C-41AB-95CC-AFA99332EC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a:extLst>
            <a:ext uri="{FF2B5EF4-FFF2-40B4-BE49-F238E27FC236}">
              <a16:creationId xmlns:a16="http://schemas.microsoft.com/office/drawing/2014/main" id="{BCF26AC1-64EE-4FAC-A1FA-0EC10A6EEC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a:extLst>
            <a:ext uri="{FF2B5EF4-FFF2-40B4-BE49-F238E27FC236}">
              <a16:creationId xmlns:a16="http://schemas.microsoft.com/office/drawing/2014/main" id="{7BDF07CB-E6B6-4388-AD3E-AB1BC7AD2F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a:extLst>
            <a:ext uri="{FF2B5EF4-FFF2-40B4-BE49-F238E27FC236}">
              <a16:creationId xmlns:a16="http://schemas.microsoft.com/office/drawing/2014/main" id="{83420CF9-EE48-4024-ADEA-E1CBC346E7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a:extLst>
            <a:ext uri="{FF2B5EF4-FFF2-40B4-BE49-F238E27FC236}">
              <a16:creationId xmlns:a16="http://schemas.microsoft.com/office/drawing/2014/main" id="{FF8450BF-B475-4A81-BD58-470D118C68E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8" name="正方形/長方形 557">
          <a:extLst>
            <a:ext uri="{FF2B5EF4-FFF2-40B4-BE49-F238E27FC236}">
              <a16:creationId xmlns:a16="http://schemas.microsoft.com/office/drawing/2014/main" id="{7A7AA26D-56A3-44E4-B77D-7E1204551B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9" name="正方形/長方形 558">
          <a:extLst>
            <a:ext uri="{FF2B5EF4-FFF2-40B4-BE49-F238E27FC236}">
              <a16:creationId xmlns:a16="http://schemas.microsoft.com/office/drawing/2014/main" id="{FEEDEBBF-FD7A-4FAC-A8C1-2E448E5E59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0" name="正方形/長方形 559">
          <a:extLst>
            <a:ext uri="{FF2B5EF4-FFF2-40B4-BE49-F238E27FC236}">
              <a16:creationId xmlns:a16="http://schemas.microsoft.com/office/drawing/2014/main" id="{561B459F-95A1-40ED-8E49-1C35EE241F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1" name="正方形/長方形 560">
          <a:extLst>
            <a:ext uri="{FF2B5EF4-FFF2-40B4-BE49-F238E27FC236}">
              <a16:creationId xmlns:a16="http://schemas.microsoft.com/office/drawing/2014/main" id="{A889280F-2F9B-4B17-A172-C2DE4476E7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2" name="正方形/長方形 561">
          <a:extLst>
            <a:ext uri="{FF2B5EF4-FFF2-40B4-BE49-F238E27FC236}">
              <a16:creationId xmlns:a16="http://schemas.microsoft.com/office/drawing/2014/main" id="{36DE51A2-313A-4FE2-8BBE-E4A18D48EC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3" name="正方形/長方形 562">
          <a:extLst>
            <a:ext uri="{FF2B5EF4-FFF2-40B4-BE49-F238E27FC236}">
              <a16:creationId xmlns:a16="http://schemas.microsoft.com/office/drawing/2014/main" id="{DB6E0574-A163-4FAE-966D-1EA8D15111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4" name="正方形/長方形 563">
          <a:extLst>
            <a:ext uri="{FF2B5EF4-FFF2-40B4-BE49-F238E27FC236}">
              <a16:creationId xmlns:a16="http://schemas.microsoft.com/office/drawing/2014/main" id="{73BC6D66-4E1A-4077-BC10-488715F010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5" name="正方形/長方形 564">
          <a:extLst>
            <a:ext uri="{FF2B5EF4-FFF2-40B4-BE49-F238E27FC236}">
              <a16:creationId xmlns:a16="http://schemas.microsoft.com/office/drawing/2014/main" id="{B5F34AD9-AF30-43AB-928B-9D6D3F9D98B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a:extLst>
            <a:ext uri="{FF2B5EF4-FFF2-40B4-BE49-F238E27FC236}">
              <a16:creationId xmlns:a16="http://schemas.microsoft.com/office/drawing/2014/main" id="{923BA2FC-7A4E-4C8A-B4C8-7FB5A18F2A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a:extLst>
            <a:ext uri="{FF2B5EF4-FFF2-40B4-BE49-F238E27FC236}">
              <a16:creationId xmlns:a16="http://schemas.microsoft.com/office/drawing/2014/main" id="{9B40443D-69B5-436C-A957-C8B24EFFCC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a:extLst>
            <a:ext uri="{FF2B5EF4-FFF2-40B4-BE49-F238E27FC236}">
              <a16:creationId xmlns:a16="http://schemas.microsoft.com/office/drawing/2014/main" id="{8329DD76-DF4F-4960-8EEB-513B1FC63A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町民一人当たり資産額は、類似団体平均を大きく上回っている。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有形固定資産減価償却率は全体では類似団体平均を下回っているものの、児童施設、図書館、体育館は類似団体平均を上回っている。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年度に一部耐震改修工事を実施し、図書館は、施設の老朽化に伴う建替えについて今後検討を進める予定となっている。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年度に策定した公共施設総合管理計画に基づき、施設保有量の適正化に取り組み、財政負担の軽減を図る必要がある。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3375DD2-4804-49BC-AF34-D3D326C971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635607-4B82-4D6F-A453-839DD19EB76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F26D88B-00DC-44E5-8BE1-990694EDB7A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BB4071-6E4E-4F1C-82E9-9F44BD80A4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D659CA0-42FC-4770-8104-8840F35EA3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D77EB3-6F37-49E8-AC3A-6BE875915F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6F5270E-966D-4C22-8561-126075988C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40BE01-2F1F-4BFE-AAE2-4F278C7F89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93584B9-FC3C-4E17-A101-220F5F2619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7E619D-F4F4-45B6-BC31-923F0FD253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19,954
19,890
438.41
11,389,594
11,343,468
46,126
6,702,751
9,212,837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805E74-7EE7-4622-9FD8-C511903596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D07D95-DB10-4C66-9C9B-778C591B89C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951D98-B64F-4A27-8EEC-A675903EDE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2ED611-20BA-4FAB-A436-ABE664B705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026332-E1DA-4426-8C19-5258EE8DA5C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ABD160-303F-4B39-8FCA-09056FAB97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4BAC04-86DE-4FDC-AB6E-B054DF8C6D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65AFEF-C328-4D60-9A85-F7FE7B3D87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F65AF6-E492-4046-99AA-42A643C293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F8459E-2A17-462F-9F64-4CC60D6806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83D3018-D928-4D52-A4A7-3D9DEBBEB2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C987BC-18B7-4FB1-9ED4-D638B518C55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9102E0-8BE6-4A81-A0FB-98B84D1ED9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3B28AF-5D09-42AB-9F98-7423E4C2183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B7B577-35EE-41A3-B512-EF7FCA2483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82EA14-8526-4872-9ABA-B0FD66E4604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F4D389-FCB6-46D8-BD2B-A4153C8E16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2D66F3D-76F1-464A-885D-1E0364FC168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A2B1898A-2C67-4214-858E-EC4FA05CA3E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E62B7F-CDE7-462B-AB08-CF5D3DFACE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5F92C60-64A5-4CFA-ABD7-A819E92A69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2D923F-A0D7-4F6E-BCB8-2EBE69022E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608ECF9-9F67-4E88-AA76-0768397559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5F8A163-AC7E-4F5C-9924-2D4D641DAD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B26ABCF-1EE3-49B1-9064-4363072250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CC1665D-20CF-48F9-BD7E-889BF71789E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53E87EB-9BC2-4988-8442-66FD5FA357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C31D8BC-BC9E-4E1D-A86B-F975468CF1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AAB3C1D-FE23-4A6C-B2AD-41EB4283B0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6CE6A14-A3E7-4984-B910-0D0D40F7FF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4244652B-0754-4FC1-B0F1-B0A96133BF5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EB6B9EF-33EC-4371-B4D8-5E01B332BA7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80BB75C-06BB-4455-85A1-6EB0D085E29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A144986-E7C4-4070-8AE0-DDF6DFBEBD5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C6B7CC1-2F90-42C0-A1E6-AC5CD0983CA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8AEDA4E5-3722-4019-B240-090D3D1897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8BF22FC-D0D4-48D6-BF74-C75F0F87ED5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5D520DFB-6B1C-4A02-8D51-161604E5AE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5C7112F-F399-4FAA-80EC-90EA099C733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975C9B0-0D15-4E41-B4D7-E7AEA6E2949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5072154-3640-43D8-9215-4C4B6FBF87D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C47D58A-2C3A-4492-9174-9355751DC8E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C4C0216-AEBA-415E-B076-22C6B2AACC1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6010420-25FA-4580-8D08-F556D7723EE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62865</xdr:rowOff>
    </xdr:from>
    <xdr:to>
      <xdr:col>24</xdr:col>
      <xdr:colOff>62865</xdr:colOff>
      <xdr:row>42</xdr:row>
      <xdr:rowOff>97155</xdr:rowOff>
    </xdr:to>
    <xdr:cxnSp macro="">
      <xdr:nvCxnSpPr>
        <xdr:cNvPr id="56" name="直線コネクタ 55">
          <a:extLst>
            <a:ext uri="{FF2B5EF4-FFF2-40B4-BE49-F238E27FC236}">
              <a16:creationId xmlns:a16="http://schemas.microsoft.com/office/drawing/2014/main" id="{FA4EAD00-8A2F-4CF6-A814-EB7163147E35}"/>
            </a:ext>
          </a:extLst>
        </xdr:cNvPr>
        <xdr:cNvCxnSpPr/>
      </xdr:nvCxnSpPr>
      <xdr:spPr>
        <a:xfrm flipV="1">
          <a:off x="4634865" y="6063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100982</xdr:rowOff>
    </xdr:from>
    <xdr:ext cx="405111" cy="259045"/>
    <xdr:sp macro="" textlink="">
      <xdr:nvSpPr>
        <xdr:cNvPr id="57" name="【図書館】&#10;有形固定資産減価償却率最小値テキスト">
          <a:extLst>
            <a:ext uri="{FF2B5EF4-FFF2-40B4-BE49-F238E27FC236}">
              <a16:creationId xmlns:a16="http://schemas.microsoft.com/office/drawing/2014/main" id="{E407DC8A-A725-41BB-898E-F438C69230A9}"/>
            </a:ext>
          </a:extLst>
        </xdr:cNvPr>
        <xdr:cNvSpPr txBox="1"/>
      </xdr:nvSpPr>
      <xdr:spPr>
        <a:xfrm>
          <a:off x="4673600" y="730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97155</xdr:rowOff>
    </xdr:from>
    <xdr:to>
      <xdr:col>24</xdr:col>
      <xdr:colOff>152400</xdr:colOff>
      <xdr:row>42</xdr:row>
      <xdr:rowOff>97155</xdr:rowOff>
    </xdr:to>
    <xdr:cxnSp macro="">
      <xdr:nvCxnSpPr>
        <xdr:cNvPr id="58" name="直線コネクタ 57">
          <a:extLst>
            <a:ext uri="{FF2B5EF4-FFF2-40B4-BE49-F238E27FC236}">
              <a16:creationId xmlns:a16="http://schemas.microsoft.com/office/drawing/2014/main" id="{9BE9A3FB-684B-4268-A91F-74D9DC7F4C56}"/>
            </a:ext>
          </a:extLst>
        </xdr:cNvPr>
        <xdr:cNvCxnSpPr/>
      </xdr:nvCxnSpPr>
      <xdr:spPr>
        <a:xfrm>
          <a:off x="4546600" y="72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9542</xdr:rowOff>
    </xdr:from>
    <xdr:ext cx="405111" cy="259045"/>
    <xdr:sp macro="" textlink="">
      <xdr:nvSpPr>
        <xdr:cNvPr id="59" name="【図書館】&#10;有形固定資産減価償却率最大値テキスト">
          <a:extLst>
            <a:ext uri="{FF2B5EF4-FFF2-40B4-BE49-F238E27FC236}">
              <a16:creationId xmlns:a16="http://schemas.microsoft.com/office/drawing/2014/main" id="{AD085EC0-6759-45C2-85C3-171572F8F397}"/>
            </a:ext>
          </a:extLst>
        </xdr:cNvPr>
        <xdr:cNvSpPr txBox="1"/>
      </xdr:nvSpPr>
      <xdr:spPr>
        <a:xfrm>
          <a:off x="4673600"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62865</xdr:rowOff>
    </xdr:from>
    <xdr:to>
      <xdr:col>24</xdr:col>
      <xdr:colOff>152400</xdr:colOff>
      <xdr:row>35</xdr:row>
      <xdr:rowOff>62865</xdr:rowOff>
    </xdr:to>
    <xdr:cxnSp macro="">
      <xdr:nvCxnSpPr>
        <xdr:cNvPr id="60" name="直線コネクタ 59">
          <a:extLst>
            <a:ext uri="{FF2B5EF4-FFF2-40B4-BE49-F238E27FC236}">
              <a16:creationId xmlns:a16="http://schemas.microsoft.com/office/drawing/2014/main" id="{F0280807-837D-48DC-BF72-60D9A70603D9}"/>
            </a:ext>
          </a:extLst>
        </xdr:cNvPr>
        <xdr:cNvCxnSpPr/>
      </xdr:nvCxnSpPr>
      <xdr:spPr>
        <a:xfrm>
          <a:off x="4546600" y="606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76217</xdr:rowOff>
    </xdr:from>
    <xdr:ext cx="405111" cy="259045"/>
    <xdr:sp macro="" textlink="">
      <xdr:nvSpPr>
        <xdr:cNvPr id="61" name="【図書館】&#10;有形固定資産減価償却率平均値テキスト">
          <a:extLst>
            <a:ext uri="{FF2B5EF4-FFF2-40B4-BE49-F238E27FC236}">
              <a16:creationId xmlns:a16="http://schemas.microsoft.com/office/drawing/2014/main" id="{393D3048-9CA6-44C5-92FF-F60B35D3EE61}"/>
            </a:ext>
          </a:extLst>
        </xdr:cNvPr>
        <xdr:cNvSpPr txBox="1"/>
      </xdr:nvSpPr>
      <xdr:spPr>
        <a:xfrm>
          <a:off x="4673600" y="6762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97790</xdr:rowOff>
    </xdr:from>
    <xdr:to>
      <xdr:col>24</xdr:col>
      <xdr:colOff>114300</xdr:colOff>
      <xdr:row>40</xdr:row>
      <xdr:rowOff>27940</xdr:rowOff>
    </xdr:to>
    <xdr:sp macro="" textlink="">
      <xdr:nvSpPr>
        <xdr:cNvPr id="62" name="フローチャート: 判断 61">
          <a:extLst>
            <a:ext uri="{FF2B5EF4-FFF2-40B4-BE49-F238E27FC236}">
              <a16:creationId xmlns:a16="http://schemas.microsoft.com/office/drawing/2014/main" id="{D75BD8E0-471D-444A-BA9B-9365D82E8D07}"/>
            </a:ext>
          </a:extLst>
        </xdr:cNvPr>
        <xdr:cNvSpPr/>
      </xdr:nvSpPr>
      <xdr:spPr>
        <a:xfrm>
          <a:off x="45847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86360</xdr:rowOff>
    </xdr:from>
    <xdr:to>
      <xdr:col>20</xdr:col>
      <xdr:colOff>38100</xdr:colOff>
      <xdr:row>40</xdr:row>
      <xdr:rowOff>16510</xdr:rowOff>
    </xdr:to>
    <xdr:sp macro="" textlink="">
      <xdr:nvSpPr>
        <xdr:cNvPr id="63" name="フローチャート: 判断 62">
          <a:extLst>
            <a:ext uri="{FF2B5EF4-FFF2-40B4-BE49-F238E27FC236}">
              <a16:creationId xmlns:a16="http://schemas.microsoft.com/office/drawing/2014/main" id="{BDEC5EF8-4F47-473C-8F05-08BA535A7A34}"/>
            </a:ext>
          </a:extLst>
        </xdr:cNvPr>
        <xdr:cNvSpPr/>
      </xdr:nvSpPr>
      <xdr:spPr>
        <a:xfrm>
          <a:off x="3746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40</xdr:row>
      <xdr:rowOff>7637</xdr:rowOff>
    </xdr:from>
    <xdr:ext cx="405111" cy="259045"/>
    <xdr:sp macro="" textlink="">
      <xdr:nvSpPr>
        <xdr:cNvPr id="64" name="n_1aveValue【図書館】&#10;有形固定資産減価償却率">
          <a:extLst>
            <a:ext uri="{FF2B5EF4-FFF2-40B4-BE49-F238E27FC236}">
              <a16:creationId xmlns:a16="http://schemas.microsoft.com/office/drawing/2014/main" id="{41D23BA2-2B30-465D-8E23-75466B8FAB55}"/>
            </a:ext>
          </a:extLst>
        </xdr:cNvPr>
        <xdr:cNvSpPr txBox="1"/>
      </xdr:nvSpPr>
      <xdr:spPr>
        <a:xfrm>
          <a:off x="35820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103505</xdr:rowOff>
    </xdr:from>
    <xdr:to>
      <xdr:col>15</xdr:col>
      <xdr:colOff>101600</xdr:colOff>
      <xdr:row>40</xdr:row>
      <xdr:rowOff>33655</xdr:rowOff>
    </xdr:to>
    <xdr:sp macro="" textlink="">
      <xdr:nvSpPr>
        <xdr:cNvPr id="65" name="フローチャート: 判断 64">
          <a:extLst>
            <a:ext uri="{FF2B5EF4-FFF2-40B4-BE49-F238E27FC236}">
              <a16:creationId xmlns:a16="http://schemas.microsoft.com/office/drawing/2014/main" id="{5E7AAAB9-FFE7-4B09-A7C0-573C21ECC3D3}"/>
            </a:ext>
          </a:extLst>
        </xdr:cNvPr>
        <xdr:cNvSpPr/>
      </xdr:nvSpPr>
      <xdr:spPr>
        <a:xfrm>
          <a:off x="28575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50182</xdr:rowOff>
    </xdr:from>
    <xdr:ext cx="405111" cy="259045"/>
    <xdr:sp macro="" textlink="">
      <xdr:nvSpPr>
        <xdr:cNvPr id="66" name="n_2aveValue【図書館】&#10;有形固定資産減価償却率">
          <a:extLst>
            <a:ext uri="{FF2B5EF4-FFF2-40B4-BE49-F238E27FC236}">
              <a16:creationId xmlns:a16="http://schemas.microsoft.com/office/drawing/2014/main" id="{3F8CDB48-8F83-4DC3-B5EA-262D993C03D1}"/>
            </a:ext>
          </a:extLst>
        </xdr:cNvPr>
        <xdr:cNvSpPr txBox="1"/>
      </xdr:nvSpPr>
      <xdr:spPr>
        <a:xfrm>
          <a:off x="2705744"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AE6B24-D072-46FF-80EB-4B51348D38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1DACB56-1BEB-414B-9EC2-56A838B475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5F0730-0CC6-49C9-B004-8C89A800FE9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46A69C-C751-4165-8E6A-D0D5936223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F221C6-AF56-4EFD-9FD2-63B73DD13B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2" name="楕円 71">
          <a:extLst>
            <a:ext uri="{FF2B5EF4-FFF2-40B4-BE49-F238E27FC236}">
              <a16:creationId xmlns:a16="http://schemas.microsoft.com/office/drawing/2014/main" id="{CED10EE8-9FAB-4741-BF10-A240DCFB34A3}"/>
            </a:ext>
          </a:extLst>
        </xdr:cNvPr>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31</xdr:row>
      <xdr:rowOff>124477</xdr:rowOff>
    </xdr:from>
    <xdr:ext cx="469744" cy="259045"/>
    <xdr:sp macro="" textlink="">
      <xdr:nvSpPr>
        <xdr:cNvPr id="73" name="n_1mainValue【図書館】&#10;有形固定資産減価償却率">
          <a:extLst>
            <a:ext uri="{FF2B5EF4-FFF2-40B4-BE49-F238E27FC236}">
              <a16:creationId xmlns:a16="http://schemas.microsoft.com/office/drawing/2014/main" id="{CAB58E69-A0FA-409D-8ED7-8ABFE0471C80}"/>
            </a:ext>
          </a:extLst>
        </xdr:cNvPr>
        <xdr:cNvSpPr txBox="1"/>
      </xdr:nvSpPr>
      <xdr:spPr>
        <a:xfrm>
          <a:off x="3549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EF4C8290-5081-40A2-AB7F-873EEA965AF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05F0ED5E-C2D1-4BE4-96EB-C3D4B48711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6DC70382-8C91-4392-ABCB-C199F8A200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199AB352-135A-4D02-91FA-77769B83E46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BDCF32F1-CE04-4E06-8EC0-B5F84878BA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CF3C564B-E79F-4591-AD93-FA9C247B85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8E39AAFB-7D10-47EB-AECC-C79987BD38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FCA6FB45-3B80-4C49-B481-4FD41A5C05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EFF6146C-B034-4E05-B683-3464055CEB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B1E9D278-87DC-45AA-A251-F34BABA904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a:extLst>
            <a:ext uri="{FF2B5EF4-FFF2-40B4-BE49-F238E27FC236}">
              <a16:creationId xmlns:a16="http://schemas.microsoft.com/office/drawing/2014/main" id="{C702F7FC-7D81-4FFA-B301-C8B4C78EACD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a:extLst>
            <a:ext uri="{FF2B5EF4-FFF2-40B4-BE49-F238E27FC236}">
              <a16:creationId xmlns:a16="http://schemas.microsoft.com/office/drawing/2014/main" id="{4E6DBC68-0BAD-4110-9B7E-4F368924C14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a:extLst>
            <a:ext uri="{FF2B5EF4-FFF2-40B4-BE49-F238E27FC236}">
              <a16:creationId xmlns:a16="http://schemas.microsoft.com/office/drawing/2014/main" id="{A754B9DD-636A-4E58-A26B-396A5B8DCE1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7" name="テキスト ボックス 86">
          <a:extLst>
            <a:ext uri="{FF2B5EF4-FFF2-40B4-BE49-F238E27FC236}">
              <a16:creationId xmlns:a16="http://schemas.microsoft.com/office/drawing/2014/main" id="{C5AA8513-B2C9-4817-8AF1-E30A4751604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a:extLst>
            <a:ext uri="{FF2B5EF4-FFF2-40B4-BE49-F238E27FC236}">
              <a16:creationId xmlns:a16="http://schemas.microsoft.com/office/drawing/2014/main" id="{15F55CED-8D6A-46FC-8097-1B440081122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9" name="テキスト ボックス 88">
          <a:extLst>
            <a:ext uri="{FF2B5EF4-FFF2-40B4-BE49-F238E27FC236}">
              <a16:creationId xmlns:a16="http://schemas.microsoft.com/office/drawing/2014/main" id="{ED52AA1E-47F7-4650-8C81-ED8E9CE9408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a:extLst>
            <a:ext uri="{FF2B5EF4-FFF2-40B4-BE49-F238E27FC236}">
              <a16:creationId xmlns:a16="http://schemas.microsoft.com/office/drawing/2014/main" id="{BB047B9C-D61A-4838-9ED6-7D199334980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1" name="テキスト ボックス 90">
          <a:extLst>
            <a:ext uri="{FF2B5EF4-FFF2-40B4-BE49-F238E27FC236}">
              <a16:creationId xmlns:a16="http://schemas.microsoft.com/office/drawing/2014/main" id="{0F107B49-A29B-483A-8F56-16D688068EA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643184D6-9F0F-4EC6-8D21-ECD9E13C73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F6C11FB3-5153-48DA-9096-9F5F744B8A0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図書館】&#10;一人当たり面積グラフ枠">
          <a:extLst>
            <a:ext uri="{FF2B5EF4-FFF2-40B4-BE49-F238E27FC236}">
              <a16:creationId xmlns:a16="http://schemas.microsoft.com/office/drawing/2014/main" id="{5703D64D-0B2D-4A92-9FB9-6BCCD2DF3B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5" name="直線コネクタ 94">
          <a:extLst>
            <a:ext uri="{FF2B5EF4-FFF2-40B4-BE49-F238E27FC236}">
              <a16:creationId xmlns:a16="http://schemas.microsoft.com/office/drawing/2014/main" id="{C2593775-11C8-41AD-A802-A679B8545C1D}"/>
            </a:ext>
          </a:extLst>
        </xdr:cNvPr>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6" name="【図書館】&#10;一人当たり面積最小値テキスト">
          <a:extLst>
            <a:ext uri="{FF2B5EF4-FFF2-40B4-BE49-F238E27FC236}">
              <a16:creationId xmlns:a16="http://schemas.microsoft.com/office/drawing/2014/main" id="{0DDC9995-DE1B-44DF-A7A2-7009AA009A76}"/>
            </a:ext>
          </a:extLst>
        </xdr:cNvPr>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7" name="直線コネクタ 96">
          <a:extLst>
            <a:ext uri="{FF2B5EF4-FFF2-40B4-BE49-F238E27FC236}">
              <a16:creationId xmlns:a16="http://schemas.microsoft.com/office/drawing/2014/main" id="{62838498-3F23-40C9-A189-8FF24E357D4A}"/>
            </a:ext>
          </a:extLst>
        </xdr:cNvPr>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8" name="【図書館】&#10;一人当たり面積最大値テキスト">
          <a:extLst>
            <a:ext uri="{FF2B5EF4-FFF2-40B4-BE49-F238E27FC236}">
              <a16:creationId xmlns:a16="http://schemas.microsoft.com/office/drawing/2014/main" id="{7C21CF1F-A1A8-4090-A600-AB79C9B03181}"/>
            </a:ext>
          </a:extLst>
        </xdr:cNvPr>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9" name="直線コネクタ 98">
          <a:extLst>
            <a:ext uri="{FF2B5EF4-FFF2-40B4-BE49-F238E27FC236}">
              <a16:creationId xmlns:a16="http://schemas.microsoft.com/office/drawing/2014/main" id="{EEA92E05-BB65-48C7-9643-06FC996C66D8}"/>
            </a:ext>
          </a:extLst>
        </xdr:cNvPr>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0" name="【図書館】&#10;一人当たり面積平均値テキスト">
          <a:extLst>
            <a:ext uri="{FF2B5EF4-FFF2-40B4-BE49-F238E27FC236}">
              <a16:creationId xmlns:a16="http://schemas.microsoft.com/office/drawing/2014/main" id="{4C62571D-E513-4434-A3C8-B676A40C875F}"/>
            </a:ext>
          </a:extLst>
        </xdr:cNvPr>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1" name="フローチャート: 判断 100">
          <a:extLst>
            <a:ext uri="{FF2B5EF4-FFF2-40B4-BE49-F238E27FC236}">
              <a16:creationId xmlns:a16="http://schemas.microsoft.com/office/drawing/2014/main" id="{894020E4-EA7F-41D2-B9AA-F053A9D93F3F}"/>
            </a:ext>
          </a:extLst>
        </xdr:cNvPr>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2" name="フローチャート: 判断 101">
          <a:extLst>
            <a:ext uri="{FF2B5EF4-FFF2-40B4-BE49-F238E27FC236}">
              <a16:creationId xmlns:a16="http://schemas.microsoft.com/office/drawing/2014/main" id="{EE4B4C95-8223-45DF-B4E2-C15E400B2A88}"/>
            </a:ext>
          </a:extLst>
        </xdr:cNvPr>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67835</xdr:rowOff>
    </xdr:from>
    <xdr:ext cx="469744" cy="259045"/>
    <xdr:sp macro="" textlink="">
      <xdr:nvSpPr>
        <xdr:cNvPr id="103" name="n_1aveValue【図書館】&#10;一人当たり面積">
          <a:extLst>
            <a:ext uri="{FF2B5EF4-FFF2-40B4-BE49-F238E27FC236}">
              <a16:creationId xmlns:a16="http://schemas.microsoft.com/office/drawing/2014/main" id="{86F75576-A656-4778-9BDE-CAB756B14C4B}"/>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a:extLst>
            <a:ext uri="{FF2B5EF4-FFF2-40B4-BE49-F238E27FC236}">
              <a16:creationId xmlns:a16="http://schemas.microsoft.com/office/drawing/2014/main" id="{B862458E-9A57-4452-8061-71FF9370C100}"/>
            </a:ext>
          </a:extLst>
        </xdr:cNvPr>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5" name="n_2aveValue【図書館】&#10;一人当たり面積">
          <a:extLst>
            <a:ext uri="{FF2B5EF4-FFF2-40B4-BE49-F238E27FC236}">
              <a16:creationId xmlns:a16="http://schemas.microsoft.com/office/drawing/2014/main" id="{A65EF963-20C5-462A-B3C9-4B7243D33C63}"/>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1D98F8E1-AD5C-4A94-B259-D15395D5106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ED86BA0E-EF15-46AB-85B4-D0184E4A4A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244AE3C-8954-4558-9C83-F041B9F328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60A858D-CAD8-4B39-B19A-911D57AF0F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53EB0477-E0F8-414E-B6B1-12B7A9BFDE4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11" name="楕円 110">
          <a:extLst>
            <a:ext uri="{FF2B5EF4-FFF2-40B4-BE49-F238E27FC236}">
              <a16:creationId xmlns:a16="http://schemas.microsoft.com/office/drawing/2014/main" id="{BA6346DE-FF71-4537-AE10-2E334B3C14FE}"/>
            </a:ext>
          </a:extLst>
        </xdr:cNvPr>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65803</xdr:rowOff>
    </xdr:from>
    <xdr:ext cx="469744" cy="259045"/>
    <xdr:sp macro="" textlink="">
      <xdr:nvSpPr>
        <xdr:cNvPr id="112" name="n_1mainValue【図書館】&#10;一人当たり面積">
          <a:extLst>
            <a:ext uri="{FF2B5EF4-FFF2-40B4-BE49-F238E27FC236}">
              <a16:creationId xmlns:a16="http://schemas.microsoft.com/office/drawing/2014/main" id="{913D6F10-B8C7-4F20-BB2B-171F0CFE1E10}"/>
            </a:ext>
          </a:extLst>
        </xdr:cNvPr>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969676BE-9432-45B0-9232-822B82588CD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a:extLst>
            <a:ext uri="{FF2B5EF4-FFF2-40B4-BE49-F238E27FC236}">
              <a16:creationId xmlns:a16="http://schemas.microsoft.com/office/drawing/2014/main" id="{DCBE5014-84F3-4F9E-8E9C-A871A3CEE5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a:extLst>
            <a:ext uri="{FF2B5EF4-FFF2-40B4-BE49-F238E27FC236}">
              <a16:creationId xmlns:a16="http://schemas.microsoft.com/office/drawing/2014/main" id="{C71DD31D-C53B-4EFA-B0EA-A88AF1F163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a:extLst>
            <a:ext uri="{FF2B5EF4-FFF2-40B4-BE49-F238E27FC236}">
              <a16:creationId xmlns:a16="http://schemas.microsoft.com/office/drawing/2014/main" id="{75B8D5AD-2C1B-44E7-90CF-E8C83B64C3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a:extLst>
            <a:ext uri="{FF2B5EF4-FFF2-40B4-BE49-F238E27FC236}">
              <a16:creationId xmlns:a16="http://schemas.microsoft.com/office/drawing/2014/main" id="{339A3142-DC41-4716-A9A2-630E2A4121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a:extLst>
            <a:ext uri="{FF2B5EF4-FFF2-40B4-BE49-F238E27FC236}">
              <a16:creationId xmlns:a16="http://schemas.microsoft.com/office/drawing/2014/main" id="{842C00C0-A84E-4357-B69D-6FB1395C25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a:extLst>
            <a:ext uri="{FF2B5EF4-FFF2-40B4-BE49-F238E27FC236}">
              <a16:creationId xmlns:a16="http://schemas.microsoft.com/office/drawing/2014/main" id="{5F3A9841-B6E9-4557-8B3F-CD14E02734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a:extLst>
            <a:ext uri="{FF2B5EF4-FFF2-40B4-BE49-F238E27FC236}">
              <a16:creationId xmlns:a16="http://schemas.microsoft.com/office/drawing/2014/main" id="{1066EBA2-C48A-4D2C-8E91-E5D817617A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a:extLst>
            <a:ext uri="{FF2B5EF4-FFF2-40B4-BE49-F238E27FC236}">
              <a16:creationId xmlns:a16="http://schemas.microsoft.com/office/drawing/2014/main" id="{C2AA4BFC-E0FF-42C1-B8C1-0071282A4DD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a:extLst>
            <a:ext uri="{FF2B5EF4-FFF2-40B4-BE49-F238E27FC236}">
              <a16:creationId xmlns:a16="http://schemas.microsoft.com/office/drawing/2014/main" id="{A18B998B-AFC3-442B-8B0A-1A808D46E1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a:extLst>
            <a:ext uri="{FF2B5EF4-FFF2-40B4-BE49-F238E27FC236}">
              <a16:creationId xmlns:a16="http://schemas.microsoft.com/office/drawing/2014/main" id="{55E351FF-663F-408D-BDB4-52A3F5EBB5C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a:extLst>
            <a:ext uri="{FF2B5EF4-FFF2-40B4-BE49-F238E27FC236}">
              <a16:creationId xmlns:a16="http://schemas.microsoft.com/office/drawing/2014/main" id="{3F441A0A-A388-4E79-BC21-3022CA5486C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a:extLst>
            <a:ext uri="{FF2B5EF4-FFF2-40B4-BE49-F238E27FC236}">
              <a16:creationId xmlns:a16="http://schemas.microsoft.com/office/drawing/2014/main" id="{A9C7706E-30FA-46ED-937E-42705AE92E2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a:extLst>
            <a:ext uri="{FF2B5EF4-FFF2-40B4-BE49-F238E27FC236}">
              <a16:creationId xmlns:a16="http://schemas.microsoft.com/office/drawing/2014/main" id="{7BE79FCE-C522-495A-99E1-84140A31F2E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a:extLst>
            <a:ext uri="{FF2B5EF4-FFF2-40B4-BE49-F238E27FC236}">
              <a16:creationId xmlns:a16="http://schemas.microsoft.com/office/drawing/2014/main" id="{73839437-8900-4242-AC2F-9CC245EAD56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a:extLst>
            <a:ext uri="{FF2B5EF4-FFF2-40B4-BE49-F238E27FC236}">
              <a16:creationId xmlns:a16="http://schemas.microsoft.com/office/drawing/2014/main" id="{8AFA0BBF-7E40-4E1C-AA83-0E6F0584643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a:extLst>
            <a:ext uri="{FF2B5EF4-FFF2-40B4-BE49-F238E27FC236}">
              <a16:creationId xmlns:a16="http://schemas.microsoft.com/office/drawing/2014/main" id="{51009D56-C04F-4C06-BBC7-56719525EE2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a:extLst>
            <a:ext uri="{FF2B5EF4-FFF2-40B4-BE49-F238E27FC236}">
              <a16:creationId xmlns:a16="http://schemas.microsoft.com/office/drawing/2014/main" id="{D990C917-D1B4-45BB-BB21-92BF38FA626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a:extLst>
            <a:ext uri="{FF2B5EF4-FFF2-40B4-BE49-F238E27FC236}">
              <a16:creationId xmlns:a16="http://schemas.microsoft.com/office/drawing/2014/main" id="{79D3E449-290B-461B-9C95-D53ABD43E24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a:extLst>
            <a:ext uri="{FF2B5EF4-FFF2-40B4-BE49-F238E27FC236}">
              <a16:creationId xmlns:a16="http://schemas.microsoft.com/office/drawing/2014/main" id="{191B33B1-5DA9-4B07-88BF-8ADAFC149B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a:extLst>
            <a:ext uri="{FF2B5EF4-FFF2-40B4-BE49-F238E27FC236}">
              <a16:creationId xmlns:a16="http://schemas.microsoft.com/office/drawing/2014/main" id="{6B675422-680E-4684-AABB-A3D3809624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a:extLst>
            <a:ext uri="{FF2B5EF4-FFF2-40B4-BE49-F238E27FC236}">
              <a16:creationId xmlns:a16="http://schemas.microsoft.com/office/drawing/2014/main" id="{666ED44E-2F14-410B-80CA-D74CAA87894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id="{F664666D-0ACE-49A5-9890-56F147CCF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7ED09FBA-D809-4CDE-BD07-764CF3E1319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F0537DEA-3F0D-4291-BA08-16981C1FD8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8" name="直線コネクタ 137">
          <a:extLst>
            <a:ext uri="{FF2B5EF4-FFF2-40B4-BE49-F238E27FC236}">
              <a16:creationId xmlns:a16="http://schemas.microsoft.com/office/drawing/2014/main" id="{7F6AEB9E-BD3B-45D8-90A9-9D5F619B523A}"/>
            </a:ext>
          </a:extLst>
        </xdr:cNvPr>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84704EF-B133-4437-94D8-A13AD870BC69}"/>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0" name="直線コネクタ 139">
          <a:extLst>
            <a:ext uri="{FF2B5EF4-FFF2-40B4-BE49-F238E27FC236}">
              <a16:creationId xmlns:a16="http://schemas.microsoft.com/office/drawing/2014/main" id="{A42579D0-6C1C-4AB5-8634-05D2E04615E4}"/>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1" name="【体育館・プール】&#10;有形固定資産減価償却率最大値テキスト">
          <a:extLst>
            <a:ext uri="{FF2B5EF4-FFF2-40B4-BE49-F238E27FC236}">
              <a16:creationId xmlns:a16="http://schemas.microsoft.com/office/drawing/2014/main" id="{5E64196C-E651-495B-8E86-8A86D4860CAD}"/>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2" name="直線コネクタ 141">
          <a:extLst>
            <a:ext uri="{FF2B5EF4-FFF2-40B4-BE49-F238E27FC236}">
              <a16:creationId xmlns:a16="http://schemas.microsoft.com/office/drawing/2014/main" id="{32C242BA-FD57-4987-B09B-3282414A2335}"/>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ACA7F415-C91B-498D-AB6A-66EEBF754A40}"/>
            </a:ext>
          </a:extLst>
        </xdr:cNvPr>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4" name="フローチャート: 判断 143">
          <a:extLst>
            <a:ext uri="{FF2B5EF4-FFF2-40B4-BE49-F238E27FC236}">
              <a16:creationId xmlns:a16="http://schemas.microsoft.com/office/drawing/2014/main" id="{152865C8-5360-4468-A64A-0935D378456F}"/>
            </a:ext>
          </a:extLst>
        </xdr:cNvPr>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5" name="フローチャート: 判断 144">
          <a:extLst>
            <a:ext uri="{FF2B5EF4-FFF2-40B4-BE49-F238E27FC236}">
              <a16:creationId xmlns:a16="http://schemas.microsoft.com/office/drawing/2014/main" id="{5B244637-654B-4E1E-AFD6-69D5FCCE60CE}"/>
            </a:ext>
          </a:extLst>
        </xdr:cNvPr>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6" name="n_1aveValue【体育館・プール】&#10;有形固定資産減価償却率">
          <a:extLst>
            <a:ext uri="{FF2B5EF4-FFF2-40B4-BE49-F238E27FC236}">
              <a16:creationId xmlns:a16="http://schemas.microsoft.com/office/drawing/2014/main" id="{93B60AE5-E263-439B-8FDD-1049D77772F9}"/>
            </a:ext>
          </a:extLst>
        </xdr:cNvPr>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7" name="フローチャート: 判断 146">
          <a:extLst>
            <a:ext uri="{FF2B5EF4-FFF2-40B4-BE49-F238E27FC236}">
              <a16:creationId xmlns:a16="http://schemas.microsoft.com/office/drawing/2014/main" id="{10C0CC8C-07FE-4674-B97B-A0BA0A31EC6E}"/>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8" name="n_2aveValue【体育館・プール】&#10;有形固定資産減価償却率">
          <a:extLst>
            <a:ext uri="{FF2B5EF4-FFF2-40B4-BE49-F238E27FC236}">
              <a16:creationId xmlns:a16="http://schemas.microsoft.com/office/drawing/2014/main" id="{A53C1CE7-B8FA-44EC-8C2D-02CE259E0D90}"/>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1509625C-88E2-46D1-906B-A22818DC9CE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B83ECD9C-79AF-45FD-83AA-DDBF3003EC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F421E9BB-52CA-4C36-AAAA-A3F12E42D6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EE58FC08-D66F-4EFE-942C-383154740B1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DB399709-7E00-46FA-A5BC-99467010FC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54" name="楕円 153">
          <a:extLst>
            <a:ext uri="{FF2B5EF4-FFF2-40B4-BE49-F238E27FC236}">
              <a16:creationId xmlns:a16="http://schemas.microsoft.com/office/drawing/2014/main" id="{7752AAC7-9F42-4C5A-B22C-2074EB9CE803}"/>
            </a:ext>
          </a:extLst>
        </xdr:cNvPr>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65694</xdr:rowOff>
    </xdr:from>
    <xdr:ext cx="405111" cy="259045"/>
    <xdr:sp macro="" textlink="">
      <xdr:nvSpPr>
        <xdr:cNvPr id="155" name="n_1mainValue【体育館・プール】&#10;有形固定資産減価償却率">
          <a:extLst>
            <a:ext uri="{FF2B5EF4-FFF2-40B4-BE49-F238E27FC236}">
              <a16:creationId xmlns:a16="http://schemas.microsoft.com/office/drawing/2014/main" id="{24EA0CDC-1E8E-44EB-8A5C-C750323E66BB}"/>
            </a:ext>
          </a:extLst>
        </xdr:cNvPr>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6093B0C9-5544-49DB-A389-9214FB4657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9FFBF23B-D94D-4657-AD98-5CA05D07CE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DDA0FE17-3E1B-4318-A741-05CEE7DAF5B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2A4C433C-E586-4DBA-A197-54155C1464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44B59AE5-9EB3-48BF-89E8-4C99B760FF4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31D74907-7146-4C3B-A5AE-9D229E932F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968C062F-74E9-4D31-93CA-F4893BBBC7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C8A1E28D-22C4-4D60-A4E9-F4089F6174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id="{BD095950-89EF-41BF-A41C-37F4B7A3D3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id="{BC3987B6-0525-4A2D-85A6-36D569259C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a:extLst>
            <a:ext uri="{FF2B5EF4-FFF2-40B4-BE49-F238E27FC236}">
              <a16:creationId xmlns:a16="http://schemas.microsoft.com/office/drawing/2014/main" id="{0BF9079F-E116-4183-A399-1F4E7D73A9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a:extLst>
            <a:ext uri="{FF2B5EF4-FFF2-40B4-BE49-F238E27FC236}">
              <a16:creationId xmlns:a16="http://schemas.microsoft.com/office/drawing/2014/main" id="{2C269019-054B-42F4-A6E3-A7CD4E34BF7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a:extLst>
            <a:ext uri="{FF2B5EF4-FFF2-40B4-BE49-F238E27FC236}">
              <a16:creationId xmlns:a16="http://schemas.microsoft.com/office/drawing/2014/main" id="{88092B5A-1054-40BE-8C9A-C916345B94E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a:extLst>
            <a:ext uri="{FF2B5EF4-FFF2-40B4-BE49-F238E27FC236}">
              <a16:creationId xmlns:a16="http://schemas.microsoft.com/office/drawing/2014/main" id="{3ECAE51B-1711-418F-B20C-6337C79A02F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a:extLst>
            <a:ext uri="{FF2B5EF4-FFF2-40B4-BE49-F238E27FC236}">
              <a16:creationId xmlns:a16="http://schemas.microsoft.com/office/drawing/2014/main" id="{2D19D0E4-6496-4A9B-A9D3-DD633B3CD96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a:extLst>
            <a:ext uri="{FF2B5EF4-FFF2-40B4-BE49-F238E27FC236}">
              <a16:creationId xmlns:a16="http://schemas.microsoft.com/office/drawing/2014/main" id="{D9F36F38-3C23-45B2-B6BE-FFA0BCE597F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a:extLst>
            <a:ext uri="{FF2B5EF4-FFF2-40B4-BE49-F238E27FC236}">
              <a16:creationId xmlns:a16="http://schemas.microsoft.com/office/drawing/2014/main" id="{692AE3C5-D19A-4090-9863-5E2B295225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a:extLst>
            <a:ext uri="{FF2B5EF4-FFF2-40B4-BE49-F238E27FC236}">
              <a16:creationId xmlns:a16="http://schemas.microsoft.com/office/drawing/2014/main" id="{785169A9-EC85-4CD6-A7C8-373A1A8CEB2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a:extLst>
            <a:ext uri="{FF2B5EF4-FFF2-40B4-BE49-F238E27FC236}">
              <a16:creationId xmlns:a16="http://schemas.microsoft.com/office/drawing/2014/main" id="{43FE6115-EFEC-4608-81EA-E1431AD6BA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a:extLst>
            <a:ext uri="{FF2B5EF4-FFF2-40B4-BE49-F238E27FC236}">
              <a16:creationId xmlns:a16="http://schemas.microsoft.com/office/drawing/2014/main" id="{9DD2E18F-E84E-4E3A-9F28-380C89BD97F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a:extLst>
            <a:ext uri="{FF2B5EF4-FFF2-40B4-BE49-F238E27FC236}">
              <a16:creationId xmlns:a16="http://schemas.microsoft.com/office/drawing/2014/main" id="{61000A00-3DE8-461E-B7BF-D4699C65189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7" name="テキスト ボックス 176">
          <a:extLst>
            <a:ext uri="{FF2B5EF4-FFF2-40B4-BE49-F238E27FC236}">
              <a16:creationId xmlns:a16="http://schemas.microsoft.com/office/drawing/2014/main" id="{BDAF78A5-D59D-4BCF-8A92-E47D5409630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a:extLst>
            <a:ext uri="{FF2B5EF4-FFF2-40B4-BE49-F238E27FC236}">
              <a16:creationId xmlns:a16="http://schemas.microsoft.com/office/drawing/2014/main" id="{6612807D-9072-4427-A7F7-F1B3F20F4C7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9" name="直線コネクタ 178">
          <a:extLst>
            <a:ext uri="{FF2B5EF4-FFF2-40B4-BE49-F238E27FC236}">
              <a16:creationId xmlns:a16="http://schemas.microsoft.com/office/drawing/2014/main" id="{C0C2E889-4304-4B30-A11C-BE0BEC86639E}"/>
            </a:ext>
          </a:extLst>
        </xdr:cNvPr>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0" name="【体育館・プール】&#10;一人当たり面積最小値テキスト">
          <a:extLst>
            <a:ext uri="{FF2B5EF4-FFF2-40B4-BE49-F238E27FC236}">
              <a16:creationId xmlns:a16="http://schemas.microsoft.com/office/drawing/2014/main" id="{1C5FD7F1-4A9D-4DB7-86D4-2258893C8B8B}"/>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1" name="直線コネクタ 180">
          <a:extLst>
            <a:ext uri="{FF2B5EF4-FFF2-40B4-BE49-F238E27FC236}">
              <a16:creationId xmlns:a16="http://schemas.microsoft.com/office/drawing/2014/main" id="{FB55629F-A3CD-47AB-8332-5C87CD7B38FE}"/>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2" name="【体育館・プール】&#10;一人当たり面積最大値テキスト">
          <a:extLst>
            <a:ext uri="{FF2B5EF4-FFF2-40B4-BE49-F238E27FC236}">
              <a16:creationId xmlns:a16="http://schemas.microsoft.com/office/drawing/2014/main" id="{C61E4212-DECB-4C59-B107-A4B1E2BEDB8F}"/>
            </a:ext>
          </a:extLst>
        </xdr:cNvPr>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3" name="直線コネクタ 182">
          <a:extLst>
            <a:ext uri="{FF2B5EF4-FFF2-40B4-BE49-F238E27FC236}">
              <a16:creationId xmlns:a16="http://schemas.microsoft.com/office/drawing/2014/main" id="{0A2285AF-11A9-494E-9B42-84108548C996}"/>
            </a:ext>
          </a:extLst>
        </xdr:cNvPr>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4" name="【体育館・プール】&#10;一人当たり面積平均値テキスト">
          <a:extLst>
            <a:ext uri="{FF2B5EF4-FFF2-40B4-BE49-F238E27FC236}">
              <a16:creationId xmlns:a16="http://schemas.microsoft.com/office/drawing/2014/main" id="{E6319F9E-13D5-4BC7-B44B-08E5FE7C52E4}"/>
            </a:ext>
          </a:extLst>
        </xdr:cNvPr>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5" name="フローチャート: 判断 184">
          <a:extLst>
            <a:ext uri="{FF2B5EF4-FFF2-40B4-BE49-F238E27FC236}">
              <a16:creationId xmlns:a16="http://schemas.microsoft.com/office/drawing/2014/main" id="{E59BC95B-2B80-4A55-9F4B-2320CDAB9BFD}"/>
            </a:ext>
          </a:extLst>
        </xdr:cNvPr>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6" name="フローチャート: 判断 185">
          <a:extLst>
            <a:ext uri="{FF2B5EF4-FFF2-40B4-BE49-F238E27FC236}">
              <a16:creationId xmlns:a16="http://schemas.microsoft.com/office/drawing/2014/main" id="{2EC92D84-F9DC-4D85-AF13-8BD6E5ECC0DA}"/>
            </a:ext>
          </a:extLst>
        </xdr:cNvPr>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7" name="n_1aveValue【体育館・プール】&#10;一人当たり面積">
          <a:extLst>
            <a:ext uri="{FF2B5EF4-FFF2-40B4-BE49-F238E27FC236}">
              <a16:creationId xmlns:a16="http://schemas.microsoft.com/office/drawing/2014/main" id="{30B1D3E5-1BB3-42A7-84B8-AABA960C06AE}"/>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8" name="フローチャート: 判断 187">
          <a:extLst>
            <a:ext uri="{FF2B5EF4-FFF2-40B4-BE49-F238E27FC236}">
              <a16:creationId xmlns:a16="http://schemas.microsoft.com/office/drawing/2014/main" id="{AEACDC41-7D7E-4599-A477-B0A59886BC44}"/>
            </a:ext>
          </a:extLst>
        </xdr:cNvPr>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9" name="n_2aveValue【体育館・プール】&#10;一人当たり面積">
          <a:extLst>
            <a:ext uri="{FF2B5EF4-FFF2-40B4-BE49-F238E27FC236}">
              <a16:creationId xmlns:a16="http://schemas.microsoft.com/office/drawing/2014/main" id="{0DC8605D-31F4-49AC-A1A1-31A9996F1731}"/>
            </a:ext>
          </a:extLst>
        </xdr:cNvPr>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8217F25C-191A-4D69-843B-9C4F312F62C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B69DABA1-7E01-433E-98B4-18EF5EDE32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B693F047-5056-49DD-A8C4-4051EFDDB6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FC403264-4C1C-408B-B364-718ED6E6A1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D62CF20C-F36C-4EF8-B407-6AD062664C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132080</xdr:rowOff>
    </xdr:from>
    <xdr:to>
      <xdr:col>50</xdr:col>
      <xdr:colOff>165100</xdr:colOff>
      <xdr:row>61</xdr:row>
      <xdr:rowOff>62230</xdr:rowOff>
    </xdr:to>
    <xdr:sp macro="" textlink="">
      <xdr:nvSpPr>
        <xdr:cNvPr id="195" name="楕円 194">
          <a:extLst>
            <a:ext uri="{FF2B5EF4-FFF2-40B4-BE49-F238E27FC236}">
              <a16:creationId xmlns:a16="http://schemas.microsoft.com/office/drawing/2014/main" id="{16217D52-5CEC-4102-8952-8DCE4AC26741}"/>
            </a:ext>
          </a:extLst>
        </xdr:cNvPr>
        <xdr:cNvSpPr/>
      </xdr:nvSpPr>
      <xdr:spPr>
        <a:xfrm>
          <a:off x="958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53357</xdr:rowOff>
    </xdr:from>
    <xdr:ext cx="469744" cy="259045"/>
    <xdr:sp macro="" textlink="">
      <xdr:nvSpPr>
        <xdr:cNvPr id="196" name="n_1mainValue【体育館・プール】&#10;一人当たり面積">
          <a:extLst>
            <a:ext uri="{FF2B5EF4-FFF2-40B4-BE49-F238E27FC236}">
              <a16:creationId xmlns:a16="http://schemas.microsoft.com/office/drawing/2014/main" id="{3814DD34-B694-4552-84AE-7CF2BC094A06}"/>
            </a:ext>
          </a:extLst>
        </xdr:cNvPr>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a:extLst>
            <a:ext uri="{FF2B5EF4-FFF2-40B4-BE49-F238E27FC236}">
              <a16:creationId xmlns:a16="http://schemas.microsoft.com/office/drawing/2014/main" id="{52B4811F-B15C-4B9E-8B8C-F0BC13E709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a:extLst>
            <a:ext uri="{FF2B5EF4-FFF2-40B4-BE49-F238E27FC236}">
              <a16:creationId xmlns:a16="http://schemas.microsoft.com/office/drawing/2014/main" id="{C12C7907-19DA-4763-BF03-7464C9A81C6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a:extLst>
            <a:ext uri="{FF2B5EF4-FFF2-40B4-BE49-F238E27FC236}">
              <a16:creationId xmlns:a16="http://schemas.microsoft.com/office/drawing/2014/main" id="{E7207270-71DE-4EC4-8F34-1C92932541F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a:extLst>
            <a:ext uri="{FF2B5EF4-FFF2-40B4-BE49-F238E27FC236}">
              <a16:creationId xmlns:a16="http://schemas.microsoft.com/office/drawing/2014/main" id="{2721C48F-A0B9-4BB6-BC48-B1EE4AA763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a:extLst>
            <a:ext uri="{FF2B5EF4-FFF2-40B4-BE49-F238E27FC236}">
              <a16:creationId xmlns:a16="http://schemas.microsoft.com/office/drawing/2014/main" id="{C100D07D-74FA-42B4-9A98-3914FC2838D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a:extLst>
            <a:ext uri="{FF2B5EF4-FFF2-40B4-BE49-F238E27FC236}">
              <a16:creationId xmlns:a16="http://schemas.microsoft.com/office/drawing/2014/main" id="{522BC6F7-2026-422F-9008-0A84E182F6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a:extLst>
            <a:ext uri="{FF2B5EF4-FFF2-40B4-BE49-F238E27FC236}">
              <a16:creationId xmlns:a16="http://schemas.microsoft.com/office/drawing/2014/main" id="{1C1360F1-06F1-468A-BA2E-03E7D6874DE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a:extLst>
            <a:ext uri="{FF2B5EF4-FFF2-40B4-BE49-F238E27FC236}">
              <a16:creationId xmlns:a16="http://schemas.microsoft.com/office/drawing/2014/main" id="{293707F3-D4E8-4C17-BFCA-544CC4B3E5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a:extLst>
            <a:ext uri="{FF2B5EF4-FFF2-40B4-BE49-F238E27FC236}">
              <a16:creationId xmlns:a16="http://schemas.microsoft.com/office/drawing/2014/main" id="{C8C65458-9B58-4D1D-A1DB-9571CF464BC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a:extLst>
            <a:ext uri="{FF2B5EF4-FFF2-40B4-BE49-F238E27FC236}">
              <a16:creationId xmlns:a16="http://schemas.microsoft.com/office/drawing/2014/main" id="{FD6EA23A-8692-4FAC-ABE1-2873103D47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a:extLst>
            <a:ext uri="{FF2B5EF4-FFF2-40B4-BE49-F238E27FC236}">
              <a16:creationId xmlns:a16="http://schemas.microsoft.com/office/drawing/2014/main" id="{60994546-B47A-4B36-ACE3-06506C4FE87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8" name="直線コネクタ 207">
          <a:extLst>
            <a:ext uri="{FF2B5EF4-FFF2-40B4-BE49-F238E27FC236}">
              <a16:creationId xmlns:a16="http://schemas.microsoft.com/office/drawing/2014/main" id="{0C3B244D-F104-4DC6-9D2F-1CF6C35DF1A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9" name="テキスト ボックス 208">
          <a:extLst>
            <a:ext uri="{FF2B5EF4-FFF2-40B4-BE49-F238E27FC236}">
              <a16:creationId xmlns:a16="http://schemas.microsoft.com/office/drawing/2014/main" id="{793926F8-080D-40B0-AAF0-55E4D5A3C14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0" name="直線コネクタ 209">
          <a:extLst>
            <a:ext uri="{FF2B5EF4-FFF2-40B4-BE49-F238E27FC236}">
              <a16:creationId xmlns:a16="http://schemas.microsoft.com/office/drawing/2014/main" id="{1B0CCA56-5B95-4A95-9364-3B5C4DF197B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1" name="テキスト ボックス 210">
          <a:extLst>
            <a:ext uri="{FF2B5EF4-FFF2-40B4-BE49-F238E27FC236}">
              <a16:creationId xmlns:a16="http://schemas.microsoft.com/office/drawing/2014/main" id="{5548580E-5029-4989-B21D-3CA50AA96A6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2" name="直線コネクタ 211">
          <a:extLst>
            <a:ext uri="{FF2B5EF4-FFF2-40B4-BE49-F238E27FC236}">
              <a16:creationId xmlns:a16="http://schemas.microsoft.com/office/drawing/2014/main" id="{68BC32AF-BDAE-4F4D-B869-C63069B0E707}"/>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3" name="テキスト ボックス 212">
          <a:extLst>
            <a:ext uri="{FF2B5EF4-FFF2-40B4-BE49-F238E27FC236}">
              <a16:creationId xmlns:a16="http://schemas.microsoft.com/office/drawing/2014/main" id="{1C74F053-8E97-42F7-B6F4-50537175CA6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4" name="直線コネクタ 213">
          <a:extLst>
            <a:ext uri="{FF2B5EF4-FFF2-40B4-BE49-F238E27FC236}">
              <a16:creationId xmlns:a16="http://schemas.microsoft.com/office/drawing/2014/main" id="{E442AA46-43C7-48A1-A476-F055E944E8F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5" name="テキスト ボックス 214">
          <a:extLst>
            <a:ext uri="{FF2B5EF4-FFF2-40B4-BE49-F238E27FC236}">
              <a16:creationId xmlns:a16="http://schemas.microsoft.com/office/drawing/2014/main" id="{BAEFFC9A-0E9C-4D26-86E4-6A29A706BEAD}"/>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368A7594-0A7A-4557-BA23-45763FACD0F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94CDF22F-1808-44F3-90B0-DE1F7D4DE06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福祉施設】&#10;有形固定資産減価償却率グラフ枠">
          <a:extLst>
            <a:ext uri="{FF2B5EF4-FFF2-40B4-BE49-F238E27FC236}">
              <a16:creationId xmlns:a16="http://schemas.microsoft.com/office/drawing/2014/main" id="{D5E67AC0-DBF4-4141-90D6-0BCC691A31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9" name="直線コネクタ 218">
          <a:extLst>
            <a:ext uri="{FF2B5EF4-FFF2-40B4-BE49-F238E27FC236}">
              <a16:creationId xmlns:a16="http://schemas.microsoft.com/office/drawing/2014/main" id="{DDFECCF8-1C45-495F-9A9E-6070078A5DFB}"/>
            </a:ext>
          </a:extLst>
        </xdr:cNvPr>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20" name="【福祉施設】&#10;有形固定資産減価償却率最小値テキスト">
          <a:extLst>
            <a:ext uri="{FF2B5EF4-FFF2-40B4-BE49-F238E27FC236}">
              <a16:creationId xmlns:a16="http://schemas.microsoft.com/office/drawing/2014/main" id="{B5FC56B5-71D2-4F84-8CD9-ED89FC90A1FF}"/>
            </a:ext>
          </a:extLst>
        </xdr:cNvPr>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21" name="直線コネクタ 220">
          <a:extLst>
            <a:ext uri="{FF2B5EF4-FFF2-40B4-BE49-F238E27FC236}">
              <a16:creationId xmlns:a16="http://schemas.microsoft.com/office/drawing/2014/main" id="{8B0C3735-4514-4576-8EEB-B195435837DE}"/>
            </a:ext>
          </a:extLst>
        </xdr:cNvPr>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2" name="【福祉施設】&#10;有形固定資産減価償却率最大値テキスト">
          <a:extLst>
            <a:ext uri="{FF2B5EF4-FFF2-40B4-BE49-F238E27FC236}">
              <a16:creationId xmlns:a16="http://schemas.microsoft.com/office/drawing/2014/main" id="{5F7EB71F-CB8F-4F24-92BA-059A89F51A66}"/>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3" name="直線コネクタ 222">
          <a:extLst>
            <a:ext uri="{FF2B5EF4-FFF2-40B4-BE49-F238E27FC236}">
              <a16:creationId xmlns:a16="http://schemas.microsoft.com/office/drawing/2014/main" id="{F2B905AB-BCEC-4884-AE9C-08804E5DEEA7}"/>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4" name="【福祉施設】&#10;有形固定資産減価償却率平均値テキスト">
          <a:extLst>
            <a:ext uri="{FF2B5EF4-FFF2-40B4-BE49-F238E27FC236}">
              <a16:creationId xmlns:a16="http://schemas.microsoft.com/office/drawing/2014/main" id="{4BE24FB8-9CF4-4B6C-B782-32EADB249BE2}"/>
            </a:ext>
          </a:extLst>
        </xdr:cNvPr>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5" name="フローチャート: 判断 224">
          <a:extLst>
            <a:ext uri="{FF2B5EF4-FFF2-40B4-BE49-F238E27FC236}">
              <a16:creationId xmlns:a16="http://schemas.microsoft.com/office/drawing/2014/main" id="{F30296E2-D126-4DEF-A2DB-0DEF17D6DEB6}"/>
            </a:ext>
          </a:extLst>
        </xdr:cNvPr>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6" name="フローチャート: 判断 225">
          <a:extLst>
            <a:ext uri="{FF2B5EF4-FFF2-40B4-BE49-F238E27FC236}">
              <a16:creationId xmlns:a16="http://schemas.microsoft.com/office/drawing/2014/main" id="{8C29BF8C-7E5D-4EE4-B51C-B8CA761E2A97}"/>
            </a:ext>
          </a:extLst>
        </xdr:cNvPr>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7" name="n_1aveValue【福祉施設】&#10;有形固定資産減価償却率">
          <a:extLst>
            <a:ext uri="{FF2B5EF4-FFF2-40B4-BE49-F238E27FC236}">
              <a16:creationId xmlns:a16="http://schemas.microsoft.com/office/drawing/2014/main" id="{1A6C7322-8E10-4C5E-9F87-B68F8D7CF8A5}"/>
            </a:ext>
          </a:extLst>
        </xdr:cNvPr>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8" name="フローチャート: 判断 227">
          <a:extLst>
            <a:ext uri="{FF2B5EF4-FFF2-40B4-BE49-F238E27FC236}">
              <a16:creationId xmlns:a16="http://schemas.microsoft.com/office/drawing/2014/main" id="{CE1CE779-792E-4252-B526-1E6BAA2ABEB4}"/>
            </a:ext>
          </a:extLst>
        </xdr:cNvPr>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9" name="n_2aveValue【福祉施設】&#10;有形固定資産減価償却率">
          <a:extLst>
            <a:ext uri="{FF2B5EF4-FFF2-40B4-BE49-F238E27FC236}">
              <a16:creationId xmlns:a16="http://schemas.microsoft.com/office/drawing/2014/main" id="{96DAC4B3-58D8-4D47-9276-98482BE935F6}"/>
            </a:ext>
          </a:extLst>
        </xdr:cNvPr>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ED933D5-EF5D-4CBB-A079-2AF5A3DB05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A8E3E71C-F7B8-46BE-90E2-9ADA9CAD9B5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F701B028-31DA-4995-BFAD-5B9793B54D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7B0D6A4E-FDCD-457E-B082-610132840C3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5722E16-1B11-44B5-B835-E5BF8CCF56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35" name="楕円 234">
          <a:extLst>
            <a:ext uri="{FF2B5EF4-FFF2-40B4-BE49-F238E27FC236}">
              <a16:creationId xmlns:a16="http://schemas.microsoft.com/office/drawing/2014/main" id="{E0426431-E420-48C6-A4EB-A01FCB9A94FA}"/>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86</xdr:row>
      <xdr:rowOff>80027</xdr:rowOff>
    </xdr:from>
    <xdr:ext cx="405111" cy="259045"/>
    <xdr:sp macro="" textlink="">
      <xdr:nvSpPr>
        <xdr:cNvPr id="236" name="n_1mainValue【福祉施設】&#10;有形固定資産減価償却率">
          <a:extLst>
            <a:ext uri="{FF2B5EF4-FFF2-40B4-BE49-F238E27FC236}">
              <a16:creationId xmlns:a16="http://schemas.microsoft.com/office/drawing/2014/main" id="{0550380D-B3C8-41F2-A4B4-42C11BD830FE}"/>
            </a:ext>
          </a:extLst>
        </xdr:cNvPr>
        <xdr:cNvSpPr txBox="1"/>
      </xdr:nvSpPr>
      <xdr:spPr>
        <a:xfrm>
          <a:off x="35820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C2D4B2BA-5D14-4032-99DD-76BBBD1D8E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43BA5B87-7B94-4D7B-8C67-6CA3AC2BCA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8872DB3C-131E-46A4-B044-2B297C64279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EB683D7E-7AD4-44EB-A387-2D42B55091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F786D5CB-7230-4AB0-9996-307C409A5A0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9FB56734-F6C3-4602-89C1-EA5E4E2DD70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5350F721-B0F2-4AE1-9E1F-8D0986C095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A4E13AC5-7EA0-4868-911C-FBF0825197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29714F88-A765-47BB-9CF0-0DA16FCA512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D01DF8E4-DE45-4DD1-B3BE-7285FE598B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a:extLst>
            <a:ext uri="{FF2B5EF4-FFF2-40B4-BE49-F238E27FC236}">
              <a16:creationId xmlns:a16="http://schemas.microsoft.com/office/drawing/2014/main" id="{CC900EE8-202A-426D-A2A1-73D288F1130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a:extLst>
            <a:ext uri="{FF2B5EF4-FFF2-40B4-BE49-F238E27FC236}">
              <a16:creationId xmlns:a16="http://schemas.microsoft.com/office/drawing/2014/main" id="{BCAD1D74-BF2F-4C97-98D6-81701B0009B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a:extLst>
            <a:ext uri="{FF2B5EF4-FFF2-40B4-BE49-F238E27FC236}">
              <a16:creationId xmlns:a16="http://schemas.microsoft.com/office/drawing/2014/main" id="{7A555848-1C57-4B6D-B53E-E30AB125A1E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a:extLst>
            <a:ext uri="{FF2B5EF4-FFF2-40B4-BE49-F238E27FC236}">
              <a16:creationId xmlns:a16="http://schemas.microsoft.com/office/drawing/2014/main" id="{E24C7509-DE9A-4922-8289-E0A2D1AFA70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a:extLst>
            <a:ext uri="{FF2B5EF4-FFF2-40B4-BE49-F238E27FC236}">
              <a16:creationId xmlns:a16="http://schemas.microsoft.com/office/drawing/2014/main" id="{F9261361-44A1-429C-A0EA-5990877AA22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a:extLst>
            <a:ext uri="{FF2B5EF4-FFF2-40B4-BE49-F238E27FC236}">
              <a16:creationId xmlns:a16="http://schemas.microsoft.com/office/drawing/2014/main" id="{AE8EA2B1-67C9-48C7-8FF9-5E4915CCFDF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a:extLst>
            <a:ext uri="{FF2B5EF4-FFF2-40B4-BE49-F238E27FC236}">
              <a16:creationId xmlns:a16="http://schemas.microsoft.com/office/drawing/2014/main" id="{804DF384-382D-48C2-875C-1CD4F309BF1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a:extLst>
            <a:ext uri="{FF2B5EF4-FFF2-40B4-BE49-F238E27FC236}">
              <a16:creationId xmlns:a16="http://schemas.microsoft.com/office/drawing/2014/main" id="{96D04F81-055E-473C-BD07-DC344E69BCE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a:extLst>
            <a:ext uri="{FF2B5EF4-FFF2-40B4-BE49-F238E27FC236}">
              <a16:creationId xmlns:a16="http://schemas.microsoft.com/office/drawing/2014/main" id="{37AA8AA3-C3F9-40C6-9AAB-A235E9461A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BDE43FDC-D14B-4640-9B61-99B6E7DC4C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a:extLst>
            <a:ext uri="{FF2B5EF4-FFF2-40B4-BE49-F238E27FC236}">
              <a16:creationId xmlns:a16="http://schemas.microsoft.com/office/drawing/2014/main" id="{734732E8-2BCE-4EF6-858B-5FAF13AC80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8" name="直線コネクタ 257">
          <a:extLst>
            <a:ext uri="{FF2B5EF4-FFF2-40B4-BE49-F238E27FC236}">
              <a16:creationId xmlns:a16="http://schemas.microsoft.com/office/drawing/2014/main" id="{C999BA3F-B994-40BF-AD83-D7CBEC98A307}"/>
            </a:ext>
          </a:extLst>
        </xdr:cNvPr>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福祉施設】&#10;一人当たり面積最小値テキスト">
          <a:extLst>
            <a:ext uri="{FF2B5EF4-FFF2-40B4-BE49-F238E27FC236}">
              <a16:creationId xmlns:a16="http://schemas.microsoft.com/office/drawing/2014/main" id="{FFCA914E-BED4-4A7A-A36E-33AC7B358966}"/>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a:extLst>
            <a:ext uri="{FF2B5EF4-FFF2-40B4-BE49-F238E27FC236}">
              <a16:creationId xmlns:a16="http://schemas.microsoft.com/office/drawing/2014/main" id="{4FFBD9C2-B94B-4987-9CF0-B501CFA75F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61" name="【福祉施設】&#10;一人当たり面積最大値テキスト">
          <a:extLst>
            <a:ext uri="{FF2B5EF4-FFF2-40B4-BE49-F238E27FC236}">
              <a16:creationId xmlns:a16="http://schemas.microsoft.com/office/drawing/2014/main" id="{B11E7B98-E1C3-427E-A955-5A9F80CDFF6B}"/>
            </a:ext>
          </a:extLst>
        </xdr:cNvPr>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2" name="直線コネクタ 261">
          <a:extLst>
            <a:ext uri="{FF2B5EF4-FFF2-40B4-BE49-F238E27FC236}">
              <a16:creationId xmlns:a16="http://schemas.microsoft.com/office/drawing/2014/main" id="{D93B7814-B9ED-4EA6-8CD9-15B5B38C148B}"/>
            </a:ext>
          </a:extLst>
        </xdr:cNvPr>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3" name="【福祉施設】&#10;一人当たり面積平均値テキスト">
          <a:extLst>
            <a:ext uri="{FF2B5EF4-FFF2-40B4-BE49-F238E27FC236}">
              <a16:creationId xmlns:a16="http://schemas.microsoft.com/office/drawing/2014/main" id="{97275C0B-FE4D-4B02-8666-9F81617C67FE}"/>
            </a:ext>
          </a:extLst>
        </xdr:cNvPr>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4" name="フローチャート: 判断 263">
          <a:extLst>
            <a:ext uri="{FF2B5EF4-FFF2-40B4-BE49-F238E27FC236}">
              <a16:creationId xmlns:a16="http://schemas.microsoft.com/office/drawing/2014/main" id="{9160FB08-D7E9-4443-B69C-CCDE18E82738}"/>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5" name="フローチャート: 判断 264">
          <a:extLst>
            <a:ext uri="{FF2B5EF4-FFF2-40B4-BE49-F238E27FC236}">
              <a16:creationId xmlns:a16="http://schemas.microsoft.com/office/drawing/2014/main" id="{CE9B7387-55E1-459C-BDD1-95D4A2A62D5D}"/>
            </a:ext>
          </a:extLst>
        </xdr:cNvPr>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167149</xdr:rowOff>
    </xdr:from>
    <xdr:ext cx="469744" cy="259045"/>
    <xdr:sp macro="" textlink="">
      <xdr:nvSpPr>
        <xdr:cNvPr id="266" name="n_1aveValue【福祉施設】&#10;一人当たり面積">
          <a:extLst>
            <a:ext uri="{FF2B5EF4-FFF2-40B4-BE49-F238E27FC236}">
              <a16:creationId xmlns:a16="http://schemas.microsoft.com/office/drawing/2014/main" id="{E65F67DF-E379-4690-84BA-E55624425CAB}"/>
            </a:ext>
          </a:extLst>
        </xdr:cNvPr>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7" name="フローチャート: 判断 266">
          <a:extLst>
            <a:ext uri="{FF2B5EF4-FFF2-40B4-BE49-F238E27FC236}">
              <a16:creationId xmlns:a16="http://schemas.microsoft.com/office/drawing/2014/main" id="{E25A6C56-A09D-4B70-8300-FFEA0C9FCD18}"/>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8" name="n_2aveValue【福祉施設】&#10;一人当たり面積">
          <a:extLst>
            <a:ext uri="{FF2B5EF4-FFF2-40B4-BE49-F238E27FC236}">
              <a16:creationId xmlns:a16="http://schemas.microsoft.com/office/drawing/2014/main" id="{6B96D18C-1A85-419D-8433-19CDC29220B4}"/>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8428787D-27BF-4554-BB94-E6DD25AF9B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698F1D73-0AB2-480E-A348-4509EA7CA77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4A51618E-5436-415A-8E38-B9E4491359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3BCB978F-F546-47C3-B0B8-D85CA35825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C02D9087-5423-4786-890A-57A433ED1D4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74168</xdr:rowOff>
    </xdr:from>
    <xdr:to>
      <xdr:col>50</xdr:col>
      <xdr:colOff>165100</xdr:colOff>
      <xdr:row>85</xdr:row>
      <xdr:rowOff>4318</xdr:rowOff>
    </xdr:to>
    <xdr:sp macro="" textlink="">
      <xdr:nvSpPr>
        <xdr:cNvPr id="274" name="楕円 273">
          <a:extLst>
            <a:ext uri="{FF2B5EF4-FFF2-40B4-BE49-F238E27FC236}">
              <a16:creationId xmlns:a16="http://schemas.microsoft.com/office/drawing/2014/main" id="{A3565620-1231-4218-B315-EC98DF997DCA}"/>
            </a:ext>
          </a:extLst>
        </xdr:cNvPr>
        <xdr:cNvSpPr/>
      </xdr:nvSpPr>
      <xdr:spPr>
        <a:xfrm>
          <a:off x="958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166895</xdr:rowOff>
    </xdr:from>
    <xdr:ext cx="469744" cy="259045"/>
    <xdr:sp macro="" textlink="">
      <xdr:nvSpPr>
        <xdr:cNvPr id="275" name="n_1mainValue【福祉施設】&#10;一人当たり面積">
          <a:extLst>
            <a:ext uri="{FF2B5EF4-FFF2-40B4-BE49-F238E27FC236}">
              <a16:creationId xmlns:a16="http://schemas.microsoft.com/office/drawing/2014/main" id="{6F89CD6E-FB4B-4F3F-B3D3-D605297F45C6}"/>
            </a:ext>
          </a:extLst>
        </xdr:cNvPr>
        <xdr:cNvSpPr txBox="1"/>
      </xdr:nvSpPr>
      <xdr:spPr>
        <a:xfrm>
          <a:off x="9391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D48C938F-D11D-40FE-9299-1FF4DAF567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F487B5C7-A8CB-48D0-B568-0F8847683E2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3BF8F956-CB2B-45A9-B15F-5F25173A5BA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00E60AB4-DEAA-457F-9C3D-7ED757B19BA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5FE5F894-E7CF-40D6-971D-FD9426AB41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8A4E0ACD-BF4A-49BF-AE51-9CE7BD44360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518891FA-0C63-4AF6-A636-A1C9A5AB2C8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99637C75-01DF-48A0-BEE2-C15C4F3281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DBAC354C-A4A3-4EBB-8DE4-B3CE986B129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EFE6BA8D-B6A6-4691-B4C9-B246BA697DE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a:extLst>
            <a:ext uri="{FF2B5EF4-FFF2-40B4-BE49-F238E27FC236}">
              <a16:creationId xmlns:a16="http://schemas.microsoft.com/office/drawing/2014/main" id="{A3F83847-FE52-4231-893B-2D85251149F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CD3D497D-0306-4574-B014-FECCED91B5E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a:extLst>
            <a:ext uri="{FF2B5EF4-FFF2-40B4-BE49-F238E27FC236}">
              <a16:creationId xmlns:a16="http://schemas.microsoft.com/office/drawing/2014/main" id="{1BC57943-F023-4764-97D3-CB6DE4F1A03B}"/>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096F1883-8641-4304-B250-71094AAD6DA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0441E385-A840-4C17-9C95-1F8294C76C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A1EF1ECC-E3DC-40CF-9AF1-5EF0AEBC166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159D2B0D-FEE2-44CF-B664-EC69CA18554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8182CE4C-44FA-44E6-A937-0315A22E76A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1CA231F8-2211-4B17-BC16-F1228587F50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08AFD12C-989C-4840-95E0-461C5FCA7A2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a:extLst>
            <a:ext uri="{FF2B5EF4-FFF2-40B4-BE49-F238E27FC236}">
              <a16:creationId xmlns:a16="http://schemas.microsoft.com/office/drawing/2014/main" id="{840B1399-C0A6-4CCB-9ADE-B2474EDC0F89}"/>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65B73148-8123-4E82-892C-5294727276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a:extLst>
            <a:ext uri="{FF2B5EF4-FFF2-40B4-BE49-F238E27FC236}">
              <a16:creationId xmlns:a16="http://schemas.microsoft.com/office/drawing/2014/main" id="{0AC670BD-BD5F-41CB-999D-6DFAC8CA466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A444B0AC-D103-4163-8E7B-6C8E222C3FF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00" name="直線コネクタ 299">
          <a:extLst>
            <a:ext uri="{FF2B5EF4-FFF2-40B4-BE49-F238E27FC236}">
              <a16:creationId xmlns:a16="http://schemas.microsoft.com/office/drawing/2014/main" id="{588D1485-CBBF-48A8-BE26-30B2E0BF0D49}"/>
            </a:ext>
          </a:extLst>
        </xdr:cNvPr>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01" name="【市民会館】&#10;有形固定資産減価償却率最小値テキスト">
          <a:extLst>
            <a:ext uri="{FF2B5EF4-FFF2-40B4-BE49-F238E27FC236}">
              <a16:creationId xmlns:a16="http://schemas.microsoft.com/office/drawing/2014/main" id="{4F2523EA-0A40-4154-A690-6A08127925D1}"/>
            </a:ext>
          </a:extLst>
        </xdr:cNvPr>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02" name="直線コネクタ 301">
          <a:extLst>
            <a:ext uri="{FF2B5EF4-FFF2-40B4-BE49-F238E27FC236}">
              <a16:creationId xmlns:a16="http://schemas.microsoft.com/office/drawing/2014/main" id="{E18363E4-4B11-4DD1-81A4-6F3DFE908F80}"/>
            </a:ext>
          </a:extLst>
        </xdr:cNvPr>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3" name="【市民会館】&#10;有形固定資産減価償却率最大値テキスト">
          <a:extLst>
            <a:ext uri="{FF2B5EF4-FFF2-40B4-BE49-F238E27FC236}">
              <a16:creationId xmlns:a16="http://schemas.microsoft.com/office/drawing/2014/main" id="{4355D246-3496-4DC4-B54B-FD093334708E}"/>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a:extLst>
            <a:ext uri="{FF2B5EF4-FFF2-40B4-BE49-F238E27FC236}">
              <a16:creationId xmlns:a16="http://schemas.microsoft.com/office/drawing/2014/main" id="{DAD16FEE-2B87-4351-AEC2-98F9678677C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A422C314-27CE-4D70-939C-9D02BF537EE1}"/>
            </a:ext>
          </a:extLst>
        </xdr:cNvPr>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06" name="フローチャート: 判断 305">
          <a:extLst>
            <a:ext uri="{FF2B5EF4-FFF2-40B4-BE49-F238E27FC236}">
              <a16:creationId xmlns:a16="http://schemas.microsoft.com/office/drawing/2014/main" id="{0EBC8F3E-A583-473E-9F84-9C9E4BF34DB2}"/>
            </a:ext>
          </a:extLst>
        </xdr:cNvPr>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07" name="フローチャート: 判断 306">
          <a:extLst>
            <a:ext uri="{FF2B5EF4-FFF2-40B4-BE49-F238E27FC236}">
              <a16:creationId xmlns:a16="http://schemas.microsoft.com/office/drawing/2014/main" id="{3C1D0B98-7BEC-415B-9358-138087F2C4D0}"/>
            </a:ext>
          </a:extLst>
        </xdr:cNvPr>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134002</xdr:rowOff>
    </xdr:from>
    <xdr:ext cx="405111" cy="259045"/>
    <xdr:sp macro="" textlink="">
      <xdr:nvSpPr>
        <xdr:cNvPr id="308" name="n_1aveValue【市民会館】&#10;有形固定資産減価償却率">
          <a:extLst>
            <a:ext uri="{FF2B5EF4-FFF2-40B4-BE49-F238E27FC236}">
              <a16:creationId xmlns:a16="http://schemas.microsoft.com/office/drawing/2014/main" id="{7EA9F95D-1A96-4F56-AE75-C3FEAC8B5EBA}"/>
            </a:ext>
          </a:extLst>
        </xdr:cNvPr>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09" name="フローチャート: 判断 308">
          <a:extLst>
            <a:ext uri="{FF2B5EF4-FFF2-40B4-BE49-F238E27FC236}">
              <a16:creationId xmlns:a16="http://schemas.microsoft.com/office/drawing/2014/main" id="{C67075B2-9CBC-4EA2-B4A0-9F3CE4D61669}"/>
            </a:ext>
          </a:extLst>
        </xdr:cNvPr>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132097</xdr:rowOff>
    </xdr:from>
    <xdr:ext cx="405111" cy="259045"/>
    <xdr:sp macro="" textlink="">
      <xdr:nvSpPr>
        <xdr:cNvPr id="310" name="n_2aveValue【市民会館】&#10;有形固定資産減価償却率">
          <a:extLst>
            <a:ext uri="{FF2B5EF4-FFF2-40B4-BE49-F238E27FC236}">
              <a16:creationId xmlns:a16="http://schemas.microsoft.com/office/drawing/2014/main" id="{350D8C45-1FCF-42CA-91D9-075DCD55C96E}"/>
            </a:ext>
          </a:extLst>
        </xdr:cNvPr>
        <xdr:cNvSpPr txBox="1"/>
      </xdr:nvSpPr>
      <xdr:spPr>
        <a:xfrm>
          <a:off x="2705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822CD54B-89B7-422D-A4E5-D39B46654A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A795536F-AD48-4BD9-A785-E979217E6D4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7EBCB32-582E-459E-8464-AA98385CB3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C24BC68-2E71-4A84-8D4F-66BB23E7E51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D2CA0FD-42D4-47E1-87E2-E236E8C5AE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316" name="楕円 315">
          <a:extLst>
            <a:ext uri="{FF2B5EF4-FFF2-40B4-BE49-F238E27FC236}">
              <a16:creationId xmlns:a16="http://schemas.microsoft.com/office/drawing/2014/main" id="{B3FE3A2D-F6B6-44F9-BE5C-417D2F7AA7E3}"/>
            </a:ext>
          </a:extLst>
        </xdr:cNvPr>
        <xdr:cNvSpPr/>
      </xdr:nvSpPr>
      <xdr:spPr>
        <a:xfrm>
          <a:off x="3746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109</xdr:row>
      <xdr:rowOff>72407</xdr:rowOff>
    </xdr:from>
    <xdr:ext cx="405111" cy="259045"/>
    <xdr:sp macro="" textlink="">
      <xdr:nvSpPr>
        <xdr:cNvPr id="317" name="n_1mainValue【市民会館】&#10;有形固定資産減価償却率">
          <a:extLst>
            <a:ext uri="{FF2B5EF4-FFF2-40B4-BE49-F238E27FC236}">
              <a16:creationId xmlns:a16="http://schemas.microsoft.com/office/drawing/2014/main" id="{BF6C0CCE-1187-45B4-AB26-E5A737381D8D}"/>
            </a:ext>
          </a:extLst>
        </xdr:cNvPr>
        <xdr:cNvSpPr txBox="1"/>
      </xdr:nvSpPr>
      <xdr:spPr>
        <a:xfrm>
          <a:off x="3582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53E2C826-9F4F-47B7-87D8-6E3A438545A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7FEA6A3C-F0E6-4B88-8B6D-F6188B71A6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BBEADCE4-CE46-409F-B56C-438E4574FFE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657A1C28-5C44-486F-80AD-0BD58D7404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13F75E6E-52D4-4386-BB78-C0CA130BCB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EC350DD0-5BDA-4594-93E9-770AD7C14E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707DA00-164E-4C17-8F48-5CC9E2E25B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62584B83-28C4-4DD3-85BB-32BEC3FE32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a:extLst>
            <a:ext uri="{FF2B5EF4-FFF2-40B4-BE49-F238E27FC236}">
              <a16:creationId xmlns:a16="http://schemas.microsoft.com/office/drawing/2014/main" id="{4B8CDA18-FEBF-4A06-A8BD-B207865806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a:extLst>
            <a:ext uri="{FF2B5EF4-FFF2-40B4-BE49-F238E27FC236}">
              <a16:creationId xmlns:a16="http://schemas.microsoft.com/office/drawing/2014/main" id="{27CD035E-D834-45DA-BC1A-FD8B9F7E11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8" name="直線コネクタ 327">
          <a:extLst>
            <a:ext uri="{FF2B5EF4-FFF2-40B4-BE49-F238E27FC236}">
              <a16:creationId xmlns:a16="http://schemas.microsoft.com/office/drawing/2014/main" id="{24F68F21-FEBF-4AF2-8736-750D5155C70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9" name="テキスト ボックス 328">
          <a:extLst>
            <a:ext uri="{FF2B5EF4-FFF2-40B4-BE49-F238E27FC236}">
              <a16:creationId xmlns:a16="http://schemas.microsoft.com/office/drawing/2014/main" id="{8EF767AC-DDA4-4AEB-BD2C-AF46B9846A6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0" name="直線コネクタ 329">
          <a:extLst>
            <a:ext uri="{FF2B5EF4-FFF2-40B4-BE49-F238E27FC236}">
              <a16:creationId xmlns:a16="http://schemas.microsoft.com/office/drawing/2014/main" id="{04D68D95-3ECF-4E19-B88B-00E51073CCEF}"/>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1" name="テキスト ボックス 330">
          <a:extLst>
            <a:ext uri="{FF2B5EF4-FFF2-40B4-BE49-F238E27FC236}">
              <a16:creationId xmlns:a16="http://schemas.microsoft.com/office/drawing/2014/main" id="{51C63EFE-EFF0-48C0-86C0-2B470CC92E86}"/>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2" name="直線コネクタ 331">
          <a:extLst>
            <a:ext uri="{FF2B5EF4-FFF2-40B4-BE49-F238E27FC236}">
              <a16:creationId xmlns:a16="http://schemas.microsoft.com/office/drawing/2014/main" id="{80D59061-5A16-4B0C-A050-20FF55EEA6C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3" name="テキスト ボックス 332">
          <a:extLst>
            <a:ext uri="{FF2B5EF4-FFF2-40B4-BE49-F238E27FC236}">
              <a16:creationId xmlns:a16="http://schemas.microsoft.com/office/drawing/2014/main" id="{63CB6F84-EAEC-4256-8FA4-5E07D0F347E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4" name="直線コネクタ 333">
          <a:extLst>
            <a:ext uri="{FF2B5EF4-FFF2-40B4-BE49-F238E27FC236}">
              <a16:creationId xmlns:a16="http://schemas.microsoft.com/office/drawing/2014/main" id="{2AC5B3FB-F503-48FE-92DF-01718600C61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5" name="テキスト ボックス 334">
          <a:extLst>
            <a:ext uri="{FF2B5EF4-FFF2-40B4-BE49-F238E27FC236}">
              <a16:creationId xmlns:a16="http://schemas.microsoft.com/office/drawing/2014/main" id="{788ABB52-04C8-4BFC-9CA4-ED58F089CD2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6" name="直線コネクタ 335">
          <a:extLst>
            <a:ext uri="{FF2B5EF4-FFF2-40B4-BE49-F238E27FC236}">
              <a16:creationId xmlns:a16="http://schemas.microsoft.com/office/drawing/2014/main" id="{E691E039-2591-42DB-826A-A87CAD2AC22A}"/>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7" name="テキスト ボックス 336">
          <a:extLst>
            <a:ext uri="{FF2B5EF4-FFF2-40B4-BE49-F238E27FC236}">
              <a16:creationId xmlns:a16="http://schemas.microsoft.com/office/drawing/2014/main" id="{35B21CD1-30B6-4931-A868-4B9C97BBE27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8" name="直線コネクタ 337">
          <a:extLst>
            <a:ext uri="{FF2B5EF4-FFF2-40B4-BE49-F238E27FC236}">
              <a16:creationId xmlns:a16="http://schemas.microsoft.com/office/drawing/2014/main" id="{B989909E-8D01-46C5-AC5C-0B915D2DC21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9" name="テキスト ボックス 338">
          <a:extLst>
            <a:ext uri="{FF2B5EF4-FFF2-40B4-BE49-F238E27FC236}">
              <a16:creationId xmlns:a16="http://schemas.microsoft.com/office/drawing/2014/main" id="{8BCF7386-392A-4BF4-995B-94AFA47BCE8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a:extLst>
            <a:ext uri="{FF2B5EF4-FFF2-40B4-BE49-F238E27FC236}">
              <a16:creationId xmlns:a16="http://schemas.microsoft.com/office/drawing/2014/main" id="{773DFE5E-D26E-415B-9585-598C2F26AB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651288E1-7614-40C5-B52B-DF71B1C0597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市民会館】&#10;一人当たり面積グラフ枠">
          <a:extLst>
            <a:ext uri="{FF2B5EF4-FFF2-40B4-BE49-F238E27FC236}">
              <a16:creationId xmlns:a16="http://schemas.microsoft.com/office/drawing/2014/main" id="{6CBC9416-C69A-4CF7-9EF6-AD300316E5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43" name="直線コネクタ 342">
          <a:extLst>
            <a:ext uri="{FF2B5EF4-FFF2-40B4-BE49-F238E27FC236}">
              <a16:creationId xmlns:a16="http://schemas.microsoft.com/office/drawing/2014/main" id="{E551F25B-6E77-47E3-B5BD-4233B689F614}"/>
            </a:ext>
          </a:extLst>
        </xdr:cNvPr>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44" name="【市民会館】&#10;一人当たり面積最小値テキスト">
          <a:extLst>
            <a:ext uri="{FF2B5EF4-FFF2-40B4-BE49-F238E27FC236}">
              <a16:creationId xmlns:a16="http://schemas.microsoft.com/office/drawing/2014/main" id="{283EBE6A-1D04-4D3D-AFD0-E56EA8083B11}"/>
            </a:ext>
          </a:extLst>
        </xdr:cNvPr>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45" name="直線コネクタ 344">
          <a:extLst>
            <a:ext uri="{FF2B5EF4-FFF2-40B4-BE49-F238E27FC236}">
              <a16:creationId xmlns:a16="http://schemas.microsoft.com/office/drawing/2014/main" id="{6A098251-A78E-485B-B09B-0676594A5271}"/>
            </a:ext>
          </a:extLst>
        </xdr:cNvPr>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46" name="【市民会館】&#10;一人当たり面積最大値テキスト">
          <a:extLst>
            <a:ext uri="{FF2B5EF4-FFF2-40B4-BE49-F238E27FC236}">
              <a16:creationId xmlns:a16="http://schemas.microsoft.com/office/drawing/2014/main" id="{D02BA06E-B65B-4CB4-8F90-17114166752B}"/>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47" name="直線コネクタ 346">
          <a:extLst>
            <a:ext uri="{FF2B5EF4-FFF2-40B4-BE49-F238E27FC236}">
              <a16:creationId xmlns:a16="http://schemas.microsoft.com/office/drawing/2014/main" id="{3E174AB5-5D82-418E-A0C5-1D8A196F8F41}"/>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48" name="【市民会館】&#10;一人当たり面積平均値テキスト">
          <a:extLst>
            <a:ext uri="{FF2B5EF4-FFF2-40B4-BE49-F238E27FC236}">
              <a16:creationId xmlns:a16="http://schemas.microsoft.com/office/drawing/2014/main" id="{E8E46B49-749F-4338-ADE5-40A8CD0A1534}"/>
            </a:ext>
          </a:extLst>
        </xdr:cNvPr>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49" name="フローチャート: 判断 348">
          <a:extLst>
            <a:ext uri="{FF2B5EF4-FFF2-40B4-BE49-F238E27FC236}">
              <a16:creationId xmlns:a16="http://schemas.microsoft.com/office/drawing/2014/main" id="{9A3DF8ED-F5C4-49D3-B06E-12FA6AD72761}"/>
            </a:ext>
          </a:extLst>
        </xdr:cNvPr>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50" name="フローチャート: 判断 349">
          <a:extLst>
            <a:ext uri="{FF2B5EF4-FFF2-40B4-BE49-F238E27FC236}">
              <a16:creationId xmlns:a16="http://schemas.microsoft.com/office/drawing/2014/main" id="{485B6603-275A-4259-9F62-33CA2BF51D1C}"/>
            </a:ext>
          </a:extLst>
        </xdr:cNvPr>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111596</xdr:rowOff>
    </xdr:from>
    <xdr:ext cx="469744" cy="259045"/>
    <xdr:sp macro="" textlink="">
      <xdr:nvSpPr>
        <xdr:cNvPr id="351" name="n_1aveValue【市民会館】&#10;一人当たり面積">
          <a:extLst>
            <a:ext uri="{FF2B5EF4-FFF2-40B4-BE49-F238E27FC236}">
              <a16:creationId xmlns:a16="http://schemas.microsoft.com/office/drawing/2014/main" id="{D857B00C-3F3A-4CA9-8002-CBC748D7763C}"/>
            </a:ext>
          </a:extLst>
        </xdr:cNvPr>
        <xdr:cNvSpPr txBox="1"/>
      </xdr:nvSpPr>
      <xdr:spPr>
        <a:xfrm>
          <a:off x="9391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52" name="フローチャート: 判断 351">
          <a:extLst>
            <a:ext uri="{FF2B5EF4-FFF2-40B4-BE49-F238E27FC236}">
              <a16:creationId xmlns:a16="http://schemas.microsoft.com/office/drawing/2014/main" id="{1ADAE575-5B6F-4B1C-BCC2-E497C63C4204}"/>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53" name="n_2aveValue【市民会館】&#10;一人当たり面積">
          <a:extLst>
            <a:ext uri="{FF2B5EF4-FFF2-40B4-BE49-F238E27FC236}">
              <a16:creationId xmlns:a16="http://schemas.microsoft.com/office/drawing/2014/main" id="{02F7531C-7EA3-47C7-B51F-89FA92009271}"/>
            </a:ext>
          </a:extLst>
        </xdr:cNvPr>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391323FE-281E-4E54-9CD8-6211A9DF624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C7C07B7B-217F-4855-8208-71FB49E8DA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C7ADF21D-D9BD-4023-BEE1-FA87515923A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A4956E5D-F921-42E5-9BF2-68CF57E199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BC3D332C-9016-4FE0-9C50-50C7AB3584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147864</xdr:rowOff>
    </xdr:from>
    <xdr:to>
      <xdr:col>50</xdr:col>
      <xdr:colOff>165100</xdr:colOff>
      <xdr:row>104</xdr:row>
      <xdr:rowOff>78014</xdr:rowOff>
    </xdr:to>
    <xdr:sp macro="" textlink="">
      <xdr:nvSpPr>
        <xdr:cNvPr id="359" name="楕円 358">
          <a:extLst>
            <a:ext uri="{FF2B5EF4-FFF2-40B4-BE49-F238E27FC236}">
              <a16:creationId xmlns:a16="http://schemas.microsoft.com/office/drawing/2014/main" id="{2198A46E-2807-4207-93C8-90ED6097FFB0}"/>
            </a:ext>
          </a:extLst>
        </xdr:cNvPr>
        <xdr:cNvSpPr/>
      </xdr:nvSpPr>
      <xdr:spPr>
        <a:xfrm>
          <a:off x="9588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60" name="n_1mainValue【市民会館】&#10;一人当たり面積">
          <a:extLst>
            <a:ext uri="{FF2B5EF4-FFF2-40B4-BE49-F238E27FC236}">
              <a16:creationId xmlns:a16="http://schemas.microsoft.com/office/drawing/2014/main" id="{71753072-33A7-443B-B653-4BA419B155CC}"/>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1858BEE8-EB0E-4D88-A79B-7460D783684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8DA20446-7620-4C2C-8846-35DD62D6D3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35C6768-28B6-4532-8E91-6D78BC310E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9E55CED7-EF54-4CCC-A1F6-EABE755C70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A32D20DD-AE80-4BDE-B58E-4AE768EC7D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991A02BF-B1B7-42A1-BC9D-6AD2F5290D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2678FB82-5214-4802-A6B9-73730DA0F3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4B5A131C-EA33-4B38-A7BA-A9F395D422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9316614E-5FB8-4AC4-93D4-15E82D7874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30F310BB-0245-4431-B43B-81225E73A4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a16="http://schemas.microsoft.com/office/drawing/2014/main" id="{EC500ED0-3319-4618-AF43-E031CF520A3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EA6B242B-E29C-4D3A-9D69-E72872870AA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a16="http://schemas.microsoft.com/office/drawing/2014/main" id="{AA664B81-C76C-4E17-B012-AC4E15FFD48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559224A8-8AC0-4BE7-B02B-CD5DF2297D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3464455E-E5A1-48A7-B94B-9C93AC7171E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B7217BAB-5C1B-40CC-865E-FA82E62AC6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B3996071-0A5A-428F-979A-253170ADA3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26E3856C-F551-4FC0-86EC-D4B1C84316B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A91BBAB7-424F-4730-A497-333F83C704E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D9EC870-A6D3-4281-A56B-F5B74CD6CE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a16="http://schemas.microsoft.com/office/drawing/2014/main" id="{6C239F45-0C18-4247-9321-43FB747B3E0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4E272AAF-07C4-483A-AC11-8D999179B6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a16="http://schemas.microsoft.com/office/drawing/2014/main" id="{0BACD8F8-196C-4F75-AAD0-54625BCC6B5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a:extLst>
            <a:ext uri="{FF2B5EF4-FFF2-40B4-BE49-F238E27FC236}">
              <a16:creationId xmlns:a16="http://schemas.microsoft.com/office/drawing/2014/main" id="{1B0641E4-ABC1-4298-A433-54FF84615D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85" name="直線コネクタ 384">
          <a:extLst>
            <a:ext uri="{FF2B5EF4-FFF2-40B4-BE49-F238E27FC236}">
              <a16:creationId xmlns:a16="http://schemas.microsoft.com/office/drawing/2014/main" id="{DDB48426-4559-4517-A525-6D6928E1EA06}"/>
            </a:ext>
          </a:extLst>
        </xdr:cNvPr>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86" name="【一般廃棄物処理施設】&#10;有形固定資産減価償却率最小値テキスト">
          <a:extLst>
            <a:ext uri="{FF2B5EF4-FFF2-40B4-BE49-F238E27FC236}">
              <a16:creationId xmlns:a16="http://schemas.microsoft.com/office/drawing/2014/main" id="{FD486B35-18D8-4BE8-92BB-A1018E226188}"/>
            </a:ext>
          </a:extLst>
        </xdr:cNvPr>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87" name="直線コネクタ 386">
          <a:extLst>
            <a:ext uri="{FF2B5EF4-FFF2-40B4-BE49-F238E27FC236}">
              <a16:creationId xmlns:a16="http://schemas.microsoft.com/office/drawing/2014/main" id="{4A4B9D0D-3A04-4723-8B8F-8BDCAB86D348}"/>
            </a:ext>
          </a:extLst>
        </xdr:cNvPr>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88" name="【一般廃棄物処理施設】&#10;有形固定資産減価償却率最大値テキスト">
          <a:extLst>
            <a:ext uri="{FF2B5EF4-FFF2-40B4-BE49-F238E27FC236}">
              <a16:creationId xmlns:a16="http://schemas.microsoft.com/office/drawing/2014/main" id="{49001A2F-0F6B-4855-B1A4-905DC849B4B7}"/>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89" name="直線コネクタ 388">
          <a:extLst>
            <a:ext uri="{FF2B5EF4-FFF2-40B4-BE49-F238E27FC236}">
              <a16:creationId xmlns:a16="http://schemas.microsoft.com/office/drawing/2014/main" id="{C8F22EC1-FFA5-491B-941E-B990BBF8D01A}"/>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90" name="【一般廃棄物処理施設】&#10;有形固定資産減価償却率平均値テキスト">
          <a:extLst>
            <a:ext uri="{FF2B5EF4-FFF2-40B4-BE49-F238E27FC236}">
              <a16:creationId xmlns:a16="http://schemas.microsoft.com/office/drawing/2014/main" id="{A8361CB7-B784-4A12-AB70-2657C7CD125F}"/>
            </a:ext>
          </a:extLst>
        </xdr:cNvPr>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91" name="フローチャート: 判断 390">
          <a:extLst>
            <a:ext uri="{FF2B5EF4-FFF2-40B4-BE49-F238E27FC236}">
              <a16:creationId xmlns:a16="http://schemas.microsoft.com/office/drawing/2014/main" id="{4EAE0544-43FE-42F6-A2F6-8E0A8CD62F3C}"/>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92" name="フローチャート: 判断 391">
          <a:extLst>
            <a:ext uri="{FF2B5EF4-FFF2-40B4-BE49-F238E27FC236}">
              <a16:creationId xmlns:a16="http://schemas.microsoft.com/office/drawing/2014/main" id="{95CB1607-606C-4F17-94A4-384407A77208}"/>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AFA691CC-9C6F-4E10-8C9E-2FE194EA4BCF}"/>
            </a:ext>
          </a:extLst>
        </xdr:cNvPr>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94" name="フローチャート: 判断 393">
          <a:extLst>
            <a:ext uri="{FF2B5EF4-FFF2-40B4-BE49-F238E27FC236}">
              <a16:creationId xmlns:a16="http://schemas.microsoft.com/office/drawing/2014/main" id="{ECB51F39-BDFF-4D2A-A952-4FB274D6859B}"/>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95" name="n_2aveValue【一般廃棄物処理施設】&#10;有形固定資産減価償却率">
          <a:extLst>
            <a:ext uri="{FF2B5EF4-FFF2-40B4-BE49-F238E27FC236}">
              <a16:creationId xmlns:a16="http://schemas.microsoft.com/office/drawing/2014/main" id="{B15B8023-4060-4DE8-9CA7-927E6841E511}"/>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67FC5615-BF13-4654-B26F-DD0565DE83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5FE89F70-F75C-4411-B70B-B194ED75FC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E392CE7A-05C5-4464-9077-FFF5848CEE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9298C66D-E92C-468C-B64B-5478E2C0F4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F02DBBE-DCED-4C9A-92F9-2D233F580FF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01" name="楕円 400">
          <a:extLst>
            <a:ext uri="{FF2B5EF4-FFF2-40B4-BE49-F238E27FC236}">
              <a16:creationId xmlns:a16="http://schemas.microsoft.com/office/drawing/2014/main" id="{B9328D8E-2982-47E1-A39D-962D7B3413AE}"/>
            </a:ext>
          </a:extLst>
        </xdr:cNvPr>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62882</xdr:rowOff>
    </xdr:from>
    <xdr:ext cx="405111" cy="259045"/>
    <xdr:sp macro="" textlink="">
      <xdr:nvSpPr>
        <xdr:cNvPr id="402" name="n_1mainValue【一般廃棄物処理施設】&#10;有形固定資産減価償却率">
          <a:extLst>
            <a:ext uri="{FF2B5EF4-FFF2-40B4-BE49-F238E27FC236}">
              <a16:creationId xmlns:a16="http://schemas.microsoft.com/office/drawing/2014/main" id="{532101FA-7FBE-4C50-BD8D-3FDC633AE786}"/>
            </a:ext>
          </a:extLst>
        </xdr:cNvPr>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7B79561F-EFC0-4790-AD0D-27FADB2A56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3A52BE69-CCD9-45B9-8EE6-73A1068173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18F51B42-B984-42BE-810C-DA870A1A53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D207B9F5-526B-44A3-9A2D-0F0CBBB4FD9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2D647B0A-DD87-408C-9A15-23E1EC1A38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6530E33F-62CA-442E-8971-8F2A4D0F3C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515778A6-AAC8-4B00-99C5-9E4D07BA7D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103F6C42-1A0E-466E-B101-CF0501DF74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1" name="テキスト ボックス 410">
          <a:extLst>
            <a:ext uri="{FF2B5EF4-FFF2-40B4-BE49-F238E27FC236}">
              <a16:creationId xmlns:a16="http://schemas.microsoft.com/office/drawing/2014/main" id="{40FFBE71-9148-480D-AA2A-D3C4E5A320E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2" name="直線コネクタ 411">
          <a:extLst>
            <a:ext uri="{FF2B5EF4-FFF2-40B4-BE49-F238E27FC236}">
              <a16:creationId xmlns:a16="http://schemas.microsoft.com/office/drawing/2014/main" id="{F6F62AB6-6AF4-43AF-8EE7-48092AE158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3" name="直線コネクタ 412">
          <a:extLst>
            <a:ext uri="{FF2B5EF4-FFF2-40B4-BE49-F238E27FC236}">
              <a16:creationId xmlns:a16="http://schemas.microsoft.com/office/drawing/2014/main" id="{D0AA7F5A-2458-4975-AF73-2E9A90B6B6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4" name="テキスト ボックス 413">
          <a:extLst>
            <a:ext uri="{FF2B5EF4-FFF2-40B4-BE49-F238E27FC236}">
              <a16:creationId xmlns:a16="http://schemas.microsoft.com/office/drawing/2014/main" id="{86608062-65BE-499C-909A-0F93519292B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5" name="直線コネクタ 414">
          <a:extLst>
            <a:ext uri="{FF2B5EF4-FFF2-40B4-BE49-F238E27FC236}">
              <a16:creationId xmlns:a16="http://schemas.microsoft.com/office/drawing/2014/main" id="{4ED5AA06-5D3D-402A-9C73-D2D23405B4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6" name="テキスト ボックス 415">
          <a:extLst>
            <a:ext uri="{FF2B5EF4-FFF2-40B4-BE49-F238E27FC236}">
              <a16:creationId xmlns:a16="http://schemas.microsoft.com/office/drawing/2014/main" id="{42B73798-0D2D-40AF-B131-9B65892E209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7" name="直線コネクタ 416">
          <a:extLst>
            <a:ext uri="{FF2B5EF4-FFF2-40B4-BE49-F238E27FC236}">
              <a16:creationId xmlns:a16="http://schemas.microsoft.com/office/drawing/2014/main" id="{399BB038-ADC2-4ACD-97E4-B7557B961A6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8" name="テキスト ボックス 417">
          <a:extLst>
            <a:ext uri="{FF2B5EF4-FFF2-40B4-BE49-F238E27FC236}">
              <a16:creationId xmlns:a16="http://schemas.microsoft.com/office/drawing/2014/main" id="{00CFE89F-6D7B-4A40-8667-8D013C1E8BF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9" name="直線コネクタ 418">
          <a:extLst>
            <a:ext uri="{FF2B5EF4-FFF2-40B4-BE49-F238E27FC236}">
              <a16:creationId xmlns:a16="http://schemas.microsoft.com/office/drawing/2014/main" id="{E4763F63-05C9-43F8-AB44-C93ABD416A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0" name="テキスト ボックス 419">
          <a:extLst>
            <a:ext uri="{FF2B5EF4-FFF2-40B4-BE49-F238E27FC236}">
              <a16:creationId xmlns:a16="http://schemas.microsoft.com/office/drawing/2014/main" id="{117E1D22-FCD5-4F1F-912B-4F3D237123C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73AC4193-BA84-45AB-8594-D8EE77865B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2" name="テキスト ボックス 421">
          <a:extLst>
            <a:ext uri="{FF2B5EF4-FFF2-40B4-BE49-F238E27FC236}">
              <a16:creationId xmlns:a16="http://schemas.microsoft.com/office/drawing/2014/main" id="{A87C8918-9678-4494-A884-D5AEA0693B1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a:extLst>
            <a:ext uri="{FF2B5EF4-FFF2-40B4-BE49-F238E27FC236}">
              <a16:creationId xmlns:a16="http://schemas.microsoft.com/office/drawing/2014/main" id="{E843EBFB-CD3F-44F9-8ECB-21BD711BA5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24" name="直線コネクタ 423">
          <a:extLst>
            <a:ext uri="{FF2B5EF4-FFF2-40B4-BE49-F238E27FC236}">
              <a16:creationId xmlns:a16="http://schemas.microsoft.com/office/drawing/2014/main" id="{618B794A-F08E-482F-B420-E7A6445A21F8}"/>
            </a:ext>
          </a:extLst>
        </xdr:cNvPr>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25" name="【一般廃棄物処理施設】&#10;一人当たり有形固定資産（償却資産）額最小値テキスト">
          <a:extLst>
            <a:ext uri="{FF2B5EF4-FFF2-40B4-BE49-F238E27FC236}">
              <a16:creationId xmlns:a16="http://schemas.microsoft.com/office/drawing/2014/main" id="{0CBC5C97-B1B9-4D97-875B-7E108370F5DA}"/>
            </a:ext>
          </a:extLst>
        </xdr:cNvPr>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26" name="直線コネクタ 425">
          <a:extLst>
            <a:ext uri="{FF2B5EF4-FFF2-40B4-BE49-F238E27FC236}">
              <a16:creationId xmlns:a16="http://schemas.microsoft.com/office/drawing/2014/main" id="{43DCABBD-D3F0-4257-ADB4-69DCA8B38C75}"/>
            </a:ext>
          </a:extLst>
        </xdr:cNvPr>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27" name="【一般廃棄物処理施設】&#10;一人当たり有形固定資産（償却資産）額最大値テキスト">
          <a:extLst>
            <a:ext uri="{FF2B5EF4-FFF2-40B4-BE49-F238E27FC236}">
              <a16:creationId xmlns:a16="http://schemas.microsoft.com/office/drawing/2014/main" id="{767CF220-BFEA-44E7-BCD3-4E09182EBEAA}"/>
            </a:ext>
          </a:extLst>
        </xdr:cNvPr>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28" name="直線コネクタ 427">
          <a:extLst>
            <a:ext uri="{FF2B5EF4-FFF2-40B4-BE49-F238E27FC236}">
              <a16:creationId xmlns:a16="http://schemas.microsoft.com/office/drawing/2014/main" id="{D8E2BF9E-FF53-4890-818C-4A4875E73123}"/>
            </a:ext>
          </a:extLst>
        </xdr:cNvPr>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29" name="【一般廃棄物処理施設】&#10;一人当たり有形固定資産（償却資産）額平均値テキスト">
          <a:extLst>
            <a:ext uri="{FF2B5EF4-FFF2-40B4-BE49-F238E27FC236}">
              <a16:creationId xmlns:a16="http://schemas.microsoft.com/office/drawing/2014/main" id="{97A1ADA7-9559-4C55-B9EE-F651B4FF3F65}"/>
            </a:ext>
          </a:extLst>
        </xdr:cNvPr>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30" name="フローチャート: 判断 429">
          <a:extLst>
            <a:ext uri="{FF2B5EF4-FFF2-40B4-BE49-F238E27FC236}">
              <a16:creationId xmlns:a16="http://schemas.microsoft.com/office/drawing/2014/main" id="{55C5A882-DE14-4CE5-82B0-0FB14D2ED89A}"/>
            </a:ext>
          </a:extLst>
        </xdr:cNvPr>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31" name="フローチャート: 判断 430">
          <a:extLst>
            <a:ext uri="{FF2B5EF4-FFF2-40B4-BE49-F238E27FC236}">
              <a16:creationId xmlns:a16="http://schemas.microsoft.com/office/drawing/2014/main" id="{AE5960B0-BFFA-4846-8E6F-2FF81A0C4683}"/>
            </a:ext>
          </a:extLst>
        </xdr:cNvPr>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17452</xdr:rowOff>
    </xdr:from>
    <xdr:ext cx="534377" cy="259045"/>
    <xdr:sp macro="" textlink="">
      <xdr:nvSpPr>
        <xdr:cNvPr id="432" name="n_1aveValue【一般廃棄物処理施設】&#10;一人当たり有形固定資産（償却資産）額">
          <a:extLst>
            <a:ext uri="{FF2B5EF4-FFF2-40B4-BE49-F238E27FC236}">
              <a16:creationId xmlns:a16="http://schemas.microsoft.com/office/drawing/2014/main" id="{AAD873F1-E95E-4E3E-8308-029D82385DFF}"/>
            </a:ext>
          </a:extLst>
        </xdr:cNvPr>
        <xdr:cNvSpPr txBox="1"/>
      </xdr:nvSpPr>
      <xdr:spPr>
        <a:xfrm>
          <a:off x="21043411" y="68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33" name="フローチャート: 判断 432">
          <a:extLst>
            <a:ext uri="{FF2B5EF4-FFF2-40B4-BE49-F238E27FC236}">
              <a16:creationId xmlns:a16="http://schemas.microsoft.com/office/drawing/2014/main" id="{7600EED3-AFE7-4A56-8B8B-D6ACBF145F15}"/>
            </a:ext>
          </a:extLst>
        </xdr:cNvPr>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34" name="n_2aveValue【一般廃棄物処理施設】&#10;一人当たり有形固定資産（償却資産）額">
          <a:extLst>
            <a:ext uri="{FF2B5EF4-FFF2-40B4-BE49-F238E27FC236}">
              <a16:creationId xmlns:a16="http://schemas.microsoft.com/office/drawing/2014/main" id="{8C1708AD-844A-4F83-AFEA-78A65257B74C}"/>
            </a:ext>
          </a:extLst>
        </xdr:cNvPr>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CF2E3DE-7C24-4FC4-988B-74CD1E4E34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BBA822D-5884-48BE-B4F6-68EA79D967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88CFE09-6ABC-435B-AEF9-A80641AD1A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AF445D5-E1CB-4CE6-8476-3CA24861C8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E57D789-A229-427B-8C59-67E79418EC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126194</xdr:rowOff>
    </xdr:from>
    <xdr:to>
      <xdr:col>112</xdr:col>
      <xdr:colOff>38100</xdr:colOff>
      <xdr:row>36</xdr:row>
      <xdr:rowOff>56344</xdr:rowOff>
    </xdr:to>
    <xdr:sp macro="" textlink="">
      <xdr:nvSpPr>
        <xdr:cNvPr id="440" name="楕円 439">
          <a:extLst>
            <a:ext uri="{FF2B5EF4-FFF2-40B4-BE49-F238E27FC236}">
              <a16:creationId xmlns:a16="http://schemas.microsoft.com/office/drawing/2014/main" id="{0B0D8226-C984-433B-86A0-6FBDB383B9A5}"/>
            </a:ext>
          </a:extLst>
        </xdr:cNvPr>
        <xdr:cNvSpPr/>
      </xdr:nvSpPr>
      <xdr:spPr>
        <a:xfrm>
          <a:off x="21272500" y="61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34</xdr:row>
      <xdr:rowOff>72871</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7959F66D-5253-4E61-95A0-5006AA12D89F}"/>
            </a:ext>
          </a:extLst>
        </xdr:cNvPr>
        <xdr:cNvSpPr txBox="1"/>
      </xdr:nvSpPr>
      <xdr:spPr>
        <a:xfrm>
          <a:off x="21011095" y="59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A2078D3-1A8F-4717-ACC5-7EF036CC5E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EC1065D9-8A6A-4BD7-BB3E-EBEA7799F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1F6430E0-5A92-46F5-B6CF-E977D51B5F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529FFFFE-395D-41AC-B193-8D9B147A50F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8746F3DD-E434-40D4-8C95-1116A13EE1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643C6BEB-2D76-4376-8175-8BEFCF559A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A37546C0-7F6C-4960-9363-98D6FFDE21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D1DA7EC9-0A4F-44C1-969D-FFBDB14566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D326A47D-FA47-4941-9BF3-2DF298F094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ED0F0533-9E65-4433-B14F-6219948A56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a:extLst>
            <a:ext uri="{FF2B5EF4-FFF2-40B4-BE49-F238E27FC236}">
              <a16:creationId xmlns:a16="http://schemas.microsoft.com/office/drawing/2014/main" id="{73A6E8EA-4D4D-445E-8F90-C1AD2C8F81D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7B96802C-D070-43CD-8CA5-651F7BA528D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4" name="テキスト ボックス 453">
          <a:extLst>
            <a:ext uri="{FF2B5EF4-FFF2-40B4-BE49-F238E27FC236}">
              <a16:creationId xmlns:a16="http://schemas.microsoft.com/office/drawing/2014/main" id="{19435E6C-1646-411F-9604-2198BBE8FFD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5DD6598C-8540-4D2E-A49F-FA6B113A0D8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F6EF2576-D298-4372-A869-D41C5C9E771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9EEC3C33-2C93-4D43-AF53-A0D5A6C35C1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2D711976-65A6-403A-B990-D9C481C624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6DF8A8CE-32A0-4AFA-BA4B-5D2DE4FE0AA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5FF592F9-1EC4-45BF-9A86-98A63A07929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EB8AB823-91D9-4F60-A3DF-56E713871D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817F09F7-0ACC-41C9-86A6-788ECD1D25C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1B282400-7793-4243-9626-2A9305AADF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BD3C8C14-4570-483E-81E4-7064D382A7D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id="{078537B6-429C-4581-A899-AAAF330D66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66" name="直線コネクタ 465">
          <a:extLst>
            <a:ext uri="{FF2B5EF4-FFF2-40B4-BE49-F238E27FC236}">
              <a16:creationId xmlns:a16="http://schemas.microsoft.com/office/drawing/2014/main" id="{4F401A89-688F-4547-93DA-C4BE24AB5DBC}"/>
            </a:ext>
          </a:extLst>
        </xdr:cNvPr>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67" name="【保健センター・保健所】&#10;有形固定資産減価償却率最小値テキスト">
          <a:extLst>
            <a:ext uri="{FF2B5EF4-FFF2-40B4-BE49-F238E27FC236}">
              <a16:creationId xmlns:a16="http://schemas.microsoft.com/office/drawing/2014/main" id="{94286547-69FB-493B-84F0-65D6B7E5BF38}"/>
            </a:ext>
          </a:extLst>
        </xdr:cNvPr>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68" name="直線コネクタ 467">
          <a:extLst>
            <a:ext uri="{FF2B5EF4-FFF2-40B4-BE49-F238E27FC236}">
              <a16:creationId xmlns:a16="http://schemas.microsoft.com/office/drawing/2014/main" id="{701D5EA1-008A-41B7-8DA5-8FE5F22B2027}"/>
            </a:ext>
          </a:extLst>
        </xdr:cNvPr>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id="{4A345754-43B2-4866-93F1-1061FB5279FD}"/>
            </a:ext>
          </a:extLst>
        </xdr:cNvPr>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70" name="直線コネクタ 469">
          <a:extLst>
            <a:ext uri="{FF2B5EF4-FFF2-40B4-BE49-F238E27FC236}">
              <a16:creationId xmlns:a16="http://schemas.microsoft.com/office/drawing/2014/main" id="{2A7EF9D0-113C-4989-9237-A642F4FEFC27}"/>
            </a:ext>
          </a:extLst>
        </xdr:cNvPr>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id="{5934A716-88E1-4C30-A824-B927E21EAE5A}"/>
            </a:ext>
          </a:extLst>
        </xdr:cNvPr>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72" name="フローチャート: 判断 471">
          <a:extLst>
            <a:ext uri="{FF2B5EF4-FFF2-40B4-BE49-F238E27FC236}">
              <a16:creationId xmlns:a16="http://schemas.microsoft.com/office/drawing/2014/main" id="{1AED6AA8-771F-40A4-A4BD-EA9F5E850437}"/>
            </a:ext>
          </a:extLst>
        </xdr:cNvPr>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73" name="フローチャート: 判断 472">
          <a:extLst>
            <a:ext uri="{FF2B5EF4-FFF2-40B4-BE49-F238E27FC236}">
              <a16:creationId xmlns:a16="http://schemas.microsoft.com/office/drawing/2014/main" id="{5EF39404-4833-40D7-890C-98D132C62B1C}"/>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474" name="n_1aveValue【保健センター・保健所】&#10;有形固定資産減価償却率">
          <a:extLst>
            <a:ext uri="{FF2B5EF4-FFF2-40B4-BE49-F238E27FC236}">
              <a16:creationId xmlns:a16="http://schemas.microsoft.com/office/drawing/2014/main" id="{E69D98D7-C43A-4EFD-BA7A-01841846F66A}"/>
            </a:ext>
          </a:extLst>
        </xdr:cNvPr>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75" name="フローチャート: 判断 474">
          <a:extLst>
            <a:ext uri="{FF2B5EF4-FFF2-40B4-BE49-F238E27FC236}">
              <a16:creationId xmlns:a16="http://schemas.microsoft.com/office/drawing/2014/main" id="{088D8709-2333-4629-8372-2FDD6C49B2EF}"/>
            </a:ext>
          </a:extLst>
        </xdr:cNvPr>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476" name="n_2aveValue【保健センター・保健所】&#10;有形固定資産減価償却率">
          <a:extLst>
            <a:ext uri="{FF2B5EF4-FFF2-40B4-BE49-F238E27FC236}">
              <a16:creationId xmlns:a16="http://schemas.microsoft.com/office/drawing/2014/main" id="{31DF100D-1C55-4FDB-B869-EF71C15F8A44}"/>
            </a:ext>
          </a:extLst>
        </xdr:cNvPr>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73FCE1B8-5C23-49B9-A86D-713A81A9BA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251156C5-DFB8-4C0E-9C32-02014082E2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834F6DEC-9E30-4F9F-A024-2BFB02A85A8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19800A5-1CF6-4136-BB9F-FEA3335007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C4BAE4A-8882-4ABA-ACB0-B113B4C735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120650</xdr:rowOff>
    </xdr:from>
    <xdr:to>
      <xdr:col>81</xdr:col>
      <xdr:colOff>101600</xdr:colOff>
      <xdr:row>64</xdr:row>
      <xdr:rowOff>50800</xdr:rowOff>
    </xdr:to>
    <xdr:sp macro="" textlink="">
      <xdr:nvSpPr>
        <xdr:cNvPr id="482" name="楕円 481">
          <a:extLst>
            <a:ext uri="{FF2B5EF4-FFF2-40B4-BE49-F238E27FC236}">
              <a16:creationId xmlns:a16="http://schemas.microsoft.com/office/drawing/2014/main" id="{76769E65-E988-49EC-9AC2-2D5ACE225339}"/>
            </a:ext>
          </a:extLst>
        </xdr:cNvPr>
        <xdr:cNvSpPr/>
      </xdr:nvSpPr>
      <xdr:spPr>
        <a:xfrm>
          <a:off x="15430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64</xdr:row>
      <xdr:rowOff>41927</xdr:rowOff>
    </xdr:from>
    <xdr:ext cx="405111" cy="259045"/>
    <xdr:sp macro="" textlink="">
      <xdr:nvSpPr>
        <xdr:cNvPr id="483" name="n_1mainValue【保健センター・保健所】&#10;有形固定資産減価償却率">
          <a:extLst>
            <a:ext uri="{FF2B5EF4-FFF2-40B4-BE49-F238E27FC236}">
              <a16:creationId xmlns:a16="http://schemas.microsoft.com/office/drawing/2014/main" id="{770814BE-CC05-4481-918F-C112673E9913}"/>
            </a:ext>
          </a:extLst>
        </xdr:cNvPr>
        <xdr:cNvSpPr txBox="1"/>
      </xdr:nvSpPr>
      <xdr:spPr>
        <a:xfrm>
          <a:off x="152660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4" name="正方形/長方形 483">
          <a:extLst>
            <a:ext uri="{FF2B5EF4-FFF2-40B4-BE49-F238E27FC236}">
              <a16:creationId xmlns:a16="http://schemas.microsoft.com/office/drawing/2014/main" id="{51C0B11A-B637-46E6-A129-126B07E0AC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5" name="正方形/長方形 484">
          <a:extLst>
            <a:ext uri="{FF2B5EF4-FFF2-40B4-BE49-F238E27FC236}">
              <a16:creationId xmlns:a16="http://schemas.microsoft.com/office/drawing/2014/main" id="{C7A57F59-09EB-4B20-9BA7-C12EA2D96C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6" name="正方形/長方形 485">
          <a:extLst>
            <a:ext uri="{FF2B5EF4-FFF2-40B4-BE49-F238E27FC236}">
              <a16:creationId xmlns:a16="http://schemas.microsoft.com/office/drawing/2014/main" id="{5A4E312C-36C8-4ADE-9B20-034A453B027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7" name="正方形/長方形 486">
          <a:extLst>
            <a:ext uri="{FF2B5EF4-FFF2-40B4-BE49-F238E27FC236}">
              <a16:creationId xmlns:a16="http://schemas.microsoft.com/office/drawing/2014/main" id="{0D102378-3962-49E1-9637-9FA8B96CFFC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8" name="正方形/長方形 487">
          <a:extLst>
            <a:ext uri="{FF2B5EF4-FFF2-40B4-BE49-F238E27FC236}">
              <a16:creationId xmlns:a16="http://schemas.microsoft.com/office/drawing/2014/main" id="{89FD35ED-5738-4BFC-874D-752840A0762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9" name="正方形/長方形 488">
          <a:extLst>
            <a:ext uri="{FF2B5EF4-FFF2-40B4-BE49-F238E27FC236}">
              <a16:creationId xmlns:a16="http://schemas.microsoft.com/office/drawing/2014/main" id="{5B79E2D2-CBDC-4F28-A229-1F11B55BCF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0" name="正方形/長方形 489">
          <a:extLst>
            <a:ext uri="{FF2B5EF4-FFF2-40B4-BE49-F238E27FC236}">
              <a16:creationId xmlns:a16="http://schemas.microsoft.com/office/drawing/2014/main" id="{E3E4701B-0EE4-4A8B-BA78-5A505A6812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1" name="正方形/長方形 490">
          <a:extLst>
            <a:ext uri="{FF2B5EF4-FFF2-40B4-BE49-F238E27FC236}">
              <a16:creationId xmlns:a16="http://schemas.microsoft.com/office/drawing/2014/main" id="{7DD12D63-11F9-49CD-B580-7DF12672AB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2" name="テキスト ボックス 491">
          <a:extLst>
            <a:ext uri="{FF2B5EF4-FFF2-40B4-BE49-F238E27FC236}">
              <a16:creationId xmlns:a16="http://schemas.microsoft.com/office/drawing/2014/main" id="{5640FA99-F768-4AED-B099-D04326983FE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3" name="直線コネクタ 492">
          <a:extLst>
            <a:ext uri="{FF2B5EF4-FFF2-40B4-BE49-F238E27FC236}">
              <a16:creationId xmlns:a16="http://schemas.microsoft.com/office/drawing/2014/main" id="{27DB5C5E-D1B4-4E27-B9D5-B5015DA77E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94" name="直線コネクタ 493">
          <a:extLst>
            <a:ext uri="{FF2B5EF4-FFF2-40B4-BE49-F238E27FC236}">
              <a16:creationId xmlns:a16="http://schemas.microsoft.com/office/drawing/2014/main" id="{314042EF-BB40-47C8-87E5-2712FF17E32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A4441173-18CD-4F59-8A8F-291426D080E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6" name="直線コネクタ 495">
          <a:extLst>
            <a:ext uri="{FF2B5EF4-FFF2-40B4-BE49-F238E27FC236}">
              <a16:creationId xmlns:a16="http://schemas.microsoft.com/office/drawing/2014/main" id="{16F77265-946E-4AD7-BC6E-2EE5FA200FD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7" name="テキスト ボックス 496">
          <a:extLst>
            <a:ext uri="{FF2B5EF4-FFF2-40B4-BE49-F238E27FC236}">
              <a16:creationId xmlns:a16="http://schemas.microsoft.com/office/drawing/2014/main" id="{4A667A92-8AF1-42C9-8744-11595F532D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8" name="直線コネクタ 497">
          <a:extLst>
            <a:ext uri="{FF2B5EF4-FFF2-40B4-BE49-F238E27FC236}">
              <a16:creationId xmlns:a16="http://schemas.microsoft.com/office/drawing/2014/main" id="{25A67B96-1C9C-430F-B412-06B1DCE76A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9" name="テキスト ボックス 498">
          <a:extLst>
            <a:ext uri="{FF2B5EF4-FFF2-40B4-BE49-F238E27FC236}">
              <a16:creationId xmlns:a16="http://schemas.microsoft.com/office/drawing/2014/main" id="{52398502-5216-4195-B249-87161E46617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0" name="直線コネクタ 499">
          <a:extLst>
            <a:ext uri="{FF2B5EF4-FFF2-40B4-BE49-F238E27FC236}">
              <a16:creationId xmlns:a16="http://schemas.microsoft.com/office/drawing/2014/main" id="{BF94E4DE-797F-4EA4-A847-2F2296922BE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1" name="テキスト ボックス 500">
          <a:extLst>
            <a:ext uri="{FF2B5EF4-FFF2-40B4-BE49-F238E27FC236}">
              <a16:creationId xmlns:a16="http://schemas.microsoft.com/office/drawing/2014/main" id="{70DD0B0E-67B0-4750-8EDE-19D43EFBAF6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2" name="直線コネクタ 501">
          <a:extLst>
            <a:ext uri="{FF2B5EF4-FFF2-40B4-BE49-F238E27FC236}">
              <a16:creationId xmlns:a16="http://schemas.microsoft.com/office/drawing/2014/main" id="{BACC7109-A77F-4644-9269-178980568D9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3" name="テキスト ボックス 502">
          <a:extLst>
            <a:ext uri="{FF2B5EF4-FFF2-40B4-BE49-F238E27FC236}">
              <a16:creationId xmlns:a16="http://schemas.microsoft.com/office/drawing/2014/main" id="{AAD5A04D-FD32-4AA8-AD1E-C3C09D76D62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4" name="直線コネクタ 503">
          <a:extLst>
            <a:ext uri="{FF2B5EF4-FFF2-40B4-BE49-F238E27FC236}">
              <a16:creationId xmlns:a16="http://schemas.microsoft.com/office/drawing/2014/main" id="{A9158275-63DB-42A0-B045-CD3BCE682A0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5" name="テキスト ボックス 504">
          <a:extLst>
            <a:ext uri="{FF2B5EF4-FFF2-40B4-BE49-F238E27FC236}">
              <a16:creationId xmlns:a16="http://schemas.microsoft.com/office/drawing/2014/main" id="{BAB7057C-D5F2-48DA-A9D1-0D74921FB3B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a:extLst>
            <a:ext uri="{FF2B5EF4-FFF2-40B4-BE49-F238E27FC236}">
              <a16:creationId xmlns:a16="http://schemas.microsoft.com/office/drawing/2014/main" id="{1505ACE8-F205-4B55-B242-099BC97836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a:extLst>
            <a:ext uri="{FF2B5EF4-FFF2-40B4-BE49-F238E27FC236}">
              <a16:creationId xmlns:a16="http://schemas.microsoft.com/office/drawing/2014/main" id="{96E96E34-772A-4923-BBAA-3E50065CC3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保健センター・保健所】&#10;一人当たり面積グラフ枠">
          <a:extLst>
            <a:ext uri="{FF2B5EF4-FFF2-40B4-BE49-F238E27FC236}">
              <a16:creationId xmlns:a16="http://schemas.microsoft.com/office/drawing/2014/main" id="{44C39DF7-985C-4802-B79F-F995F9824E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09" name="直線コネクタ 508">
          <a:extLst>
            <a:ext uri="{FF2B5EF4-FFF2-40B4-BE49-F238E27FC236}">
              <a16:creationId xmlns:a16="http://schemas.microsoft.com/office/drawing/2014/main" id="{926E0A8F-DCF2-4EF9-BBF0-496C61B2742F}"/>
            </a:ext>
          </a:extLst>
        </xdr:cNvPr>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10" name="【保健センター・保健所】&#10;一人当たり面積最小値テキスト">
          <a:extLst>
            <a:ext uri="{FF2B5EF4-FFF2-40B4-BE49-F238E27FC236}">
              <a16:creationId xmlns:a16="http://schemas.microsoft.com/office/drawing/2014/main" id="{E61AFFF2-8579-4815-956A-90CEB190F238}"/>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11" name="直線コネクタ 510">
          <a:extLst>
            <a:ext uri="{FF2B5EF4-FFF2-40B4-BE49-F238E27FC236}">
              <a16:creationId xmlns:a16="http://schemas.microsoft.com/office/drawing/2014/main" id="{7B2C90CE-D572-4A86-9095-C6A8B27C67CD}"/>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12" name="【保健センター・保健所】&#10;一人当たり面積最大値テキスト">
          <a:extLst>
            <a:ext uri="{FF2B5EF4-FFF2-40B4-BE49-F238E27FC236}">
              <a16:creationId xmlns:a16="http://schemas.microsoft.com/office/drawing/2014/main" id="{EDAAF7F5-D05B-4F72-9081-0499492485E2}"/>
            </a:ext>
          </a:extLst>
        </xdr:cNvPr>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13" name="直線コネクタ 512">
          <a:extLst>
            <a:ext uri="{FF2B5EF4-FFF2-40B4-BE49-F238E27FC236}">
              <a16:creationId xmlns:a16="http://schemas.microsoft.com/office/drawing/2014/main" id="{B0518FDB-5B99-4069-87A1-8DA9E06566B8}"/>
            </a:ext>
          </a:extLst>
        </xdr:cNvPr>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14" name="【保健センター・保健所】&#10;一人当たり面積平均値テキスト">
          <a:extLst>
            <a:ext uri="{FF2B5EF4-FFF2-40B4-BE49-F238E27FC236}">
              <a16:creationId xmlns:a16="http://schemas.microsoft.com/office/drawing/2014/main" id="{A7C30877-7752-4D99-901E-4A70804C2930}"/>
            </a:ext>
          </a:extLst>
        </xdr:cNvPr>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15" name="フローチャート: 判断 514">
          <a:extLst>
            <a:ext uri="{FF2B5EF4-FFF2-40B4-BE49-F238E27FC236}">
              <a16:creationId xmlns:a16="http://schemas.microsoft.com/office/drawing/2014/main" id="{6CB0081B-24AB-44D4-BFB0-9D3CF437ADC4}"/>
            </a:ext>
          </a:extLst>
        </xdr:cNvPr>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16" name="フローチャート: 判断 515">
          <a:extLst>
            <a:ext uri="{FF2B5EF4-FFF2-40B4-BE49-F238E27FC236}">
              <a16:creationId xmlns:a16="http://schemas.microsoft.com/office/drawing/2014/main" id="{7D771F97-6031-4C03-AF96-953F303811EC}"/>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517" name="n_1aveValue【保健センター・保健所】&#10;一人当たり面積">
          <a:extLst>
            <a:ext uri="{FF2B5EF4-FFF2-40B4-BE49-F238E27FC236}">
              <a16:creationId xmlns:a16="http://schemas.microsoft.com/office/drawing/2014/main" id="{2F063E07-0F1D-4885-BA4F-BF79B8AA1C83}"/>
            </a:ext>
          </a:extLst>
        </xdr:cNvPr>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18" name="フローチャート: 判断 517">
          <a:extLst>
            <a:ext uri="{FF2B5EF4-FFF2-40B4-BE49-F238E27FC236}">
              <a16:creationId xmlns:a16="http://schemas.microsoft.com/office/drawing/2014/main" id="{AA055A0F-7712-40FC-9F5D-D6C1F2D29DC7}"/>
            </a:ext>
          </a:extLst>
        </xdr:cNvPr>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19" name="n_2aveValue【保健センター・保健所】&#10;一人当たり面積">
          <a:extLst>
            <a:ext uri="{FF2B5EF4-FFF2-40B4-BE49-F238E27FC236}">
              <a16:creationId xmlns:a16="http://schemas.microsoft.com/office/drawing/2014/main" id="{5FD824F7-40DF-4F27-AEB6-3E7852A85C68}"/>
            </a:ext>
          </a:extLst>
        </xdr:cNvPr>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CB15F1E-013D-41CB-B359-C29C75C220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15F9C1E-9A5C-4E5C-9962-2B42D3F4DA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9E495171-C503-444C-B3E0-D10050ED77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63046DF-930F-4F0C-887E-11C7F02E67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7ACDEB3-59CD-4DC2-B1CC-64C65223F9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525" name="楕円 524">
          <a:extLst>
            <a:ext uri="{FF2B5EF4-FFF2-40B4-BE49-F238E27FC236}">
              <a16:creationId xmlns:a16="http://schemas.microsoft.com/office/drawing/2014/main" id="{3A14BB24-C0A8-4CE7-8B43-BD6806865C2A}"/>
            </a:ext>
          </a:extLst>
        </xdr:cNvPr>
        <xdr:cNvSpPr/>
      </xdr:nvSpPr>
      <xdr:spPr>
        <a:xfrm>
          <a:off x="21272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41201</xdr:rowOff>
    </xdr:from>
    <xdr:ext cx="469744" cy="259045"/>
    <xdr:sp macro="" textlink="">
      <xdr:nvSpPr>
        <xdr:cNvPr id="526" name="n_1mainValue【保健センター・保健所】&#10;一人当たり面積">
          <a:extLst>
            <a:ext uri="{FF2B5EF4-FFF2-40B4-BE49-F238E27FC236}">
              <a16:creationId xmlns:a16="http://schemas.microsoft.com/office/drawing/2014/main" id="{89E2A47C-D617-4E2F-A892-C8F372861724}"/>
            </a:ext>
          </a:extLst>
        </xdr:cNvPr>
        <xdr:cNvSpPr txBox="1"/>
      </xdr:nvSpPr>
      <xdr:spPr>
        <a:xfrm>
          <a:off x="210757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462989D8-3F20-4431-8208-31B31C8ED4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10296867-94E4-4E6C-BCCF-30AF97D7A0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13E772FA-A78C-4B83-9059-C248B4108C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FCFC1A30-495D-40A3-A98D-9F416F6E536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1F9E8D0B-DC3A-4B35-B260-C76E1FF682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4B35EC0-4412-41B1-8993-13F0B7B1249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8DE6200A-8C57-4093-8D33-59B67F05C4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DE5292E-7375-4354-ABB4-B548FE22F5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1CBAE6BB-6F43-4308-A98B-FAA512106BC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C1E62998-182D-494A-AE57-D8766E3276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1C700DDA-2FFF-4D2C-92FB-0E30DE2164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22D4E4AB-A807-4C27-971F-07400C2889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AA0AE1BA-0653-46B4-80C0-DC79B12B3D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E9E47ADA-2282-4825-A5A2-F64E579A05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68F8F8EA-CB0D-4695-B0A9-EDAFF9F5FA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223240BE-990E-4045-A591-B0238BE3CBF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418300B9-C100-4A92-9388-0D18773E96E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9E0D9362-AF0D-4141-B2A2-639060550F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8F276341-544E-4C64-9659-BD00291045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C295071D-707B-4E7F-9DF9-407385118A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975D168C-9520-4EA0-90FE-36CC8C82D2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8631C450-1D6A-40B7-9D11-65EAF93338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057A8B57-681A-48CF-A0A4-510FCAC47F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420DDD63-682D-4ED0-9B47-28AC649C0F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9909D5B1-3FFA-4C1F-891D-471AA9382C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4994982C-CFC1-4020-BFB9-2AC553F6050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407FB19D-430A-43FF-8E50-7539D8544BC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4" name="テキスト ボックス 553">
          <a:extLst>
            <a:ext uri="{FF2B5EF4-FFF2-40B4-BE49-F238E27FC236}">
              <a16:creationId xmlns:a16="http://schemas.microsoft.com/office/drawing/2014/main" id="{9FBD27E3-C3E8-4C07-A77F-408218ED10B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AEA46DCF-671A-42F9-9C1A-AE42FD0DDE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DD941BF7-E262-4961-AE01-F9C329396A0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50FBA630-937E-443F-91F7-ECFB5F49F5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25689F7-099A-4B8E-A625-F03586B04AD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E0EE65CF-5A87-4A21-BA2B-F5E7F19F12F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9EAAC7B7-6CA6-410B-8CDB-B28C713969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40C106E2-3E98-4B8D-87AB-11C143A8C86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EB18525F-A4A9-497D-8260-AD0D95AC740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CE690DAF-31B6-41A3-857B-C43144A704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4" name="テキスト ボックス 563">
          <a:extLst>
            <a:ext uri="{FF2B5EF4-FFF2-40B4-BE49-F238E27FC236}">
              <a16:creationId xmlns:a16="http://schemas.microsoft.com/office/drawing/2014/main" id="{110BAD2E-9465-40F1-870B-FB3DFE219DF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EBDE43AD-2C9E-4981-92CA-25321AF6A2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6" name="テキスト ボックス 565">
          <a:extLst>
            <a:ext uri="{FF2B5EF4-FFF2-40B4-BE49-F238E27FC236}">
              <a16:creationId xmlns:a16="http://schemas.microsoft.com/office/drawing/2014/main" id="{204AF28B-1A1D-442A-9C73-1D64B2945B6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7470E209-BA8E-4185-8A14-04BC6E2FD3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4768AAC7-2338-40F8-A8DA-DBD31DD3DCA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69" name="【庁舎】&#10;有形固定資産減価償却率最小値テキスト">
          <a:extLst>
            <a:ext uri="{FF2B5EF4-FFF2-40B4-BE49-F238E27FC236}">
              <a16:creationId xmlns:a16="http://schemas.microsoft.com/office/drawing/2014/main" id="{444E8551-00C1-47E8-AFC2-F518A7734B1F}"/>
            </a:ext>
          </a:extLst>
        </xdr:cNvPr>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9D46AD84-6BEB-45BE-950F-24BDEBAC2E6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71" name="【庁舎】&#10;有形固定資産減価償却率最大値テキスト">
          <a:extLst>
            <a:ext uri="{FF2B5EF4-FFF2-40B4-BE49-F238E27FC236}">
              <a16:creationId xmlns:a16="http://schemas.microsoft.com/office/drawing/2014/main" id="{591AA7B2-3F9E-402D-AEB6-45F603FC8F71}"/>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72" name="直線コネクタ 571">
          <a:extLst>
            <a:ext uri="{FF2B5EF4-FFF2-40B4-BE49-F238E27FC236}">
              <a16:creationId xmlns:a16="http://schemas.microsoft.com/office/drawing/2014/main" id="{36CDA74F-1851-4BAE-A75D-04D80225098F}"/>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73" name="【庁舎】&#10;有形固定資産減価償却率平均値テキスト">
          <a:extLst>
            <a:ext uri="{FF2B5EF4-FFF2-40B4-BE49-F238E27FC236}">
              <a16:creationId xmlns:a16="http://schemas.microsoft.com/office/drawing/2014/main" id="{CD72E79B-1F30-49F2-B462-DE411F5499E7}"/>
            </a:ext>
          </a:extLst>
        </xdr:cNvPr>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74" name="フローチャート: 判断 573">
          <a:extLst>
            <a:ext uri="{FF2B5EF4-FFF2-40B4-BE49-F238E27FC236}">
              <a16:creationId xmlns:a16="http://schemas.microsoft.com/office/drawing/2014/main" id="{98F24757-E43B-4A8E-B78D-3BB1BF8B7476}"/>
            </a:ext>
          </a:extLst>
        </xdr:cNvPr>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75" name="フローチャート: 判断 574">
          <a:extLst>
            <a:ext uri="{FF2B5EF4-FFF2-40B4-BE49-F238E27FC236}">
              <a16:creationId xmlns:a16="http://schemas.microsoft.com/office/drawing/2014/main" id="{1202A65D-3122-4FC3-B25E-5A32B205AFB6}"/>
            </a:ext>
          </a:extLst>
        </xdr:cNvPr>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576" name="n_1aveValue【庁舎】&#10;有形固定資産減価償却率">
          <a:extLst>
            <a:ext uri="{FF2B5EF4-FFF2-40B4-BE49-F238E27FC236}">
              <a16:creationId xmlns:a16="http://schemas.microsoft.com/office/drawing/2014/main" id="{8ADA3CA0-805F-4326-9447-955445EE161E}"/>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77" name="フローチャート: 判断 576">
          <a:extLst>
            <a:ext uri="{FF2B5EF4-FFF2-40B4-BE49-F238E27FC236}">
              <a16:creationId xmlns:a16="http://schemas.microsoft.com/office/drawing/2014/main" id="{B423894C-98D6-49AF-A82E-52E6BD8C29B7}"/>
            </a:ext>
          </a:extLst>
        </xdr:cNvPr>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78" name="n_2aveValue【庁舎】&#10;有形固定資産減価償却率">
          <a:extLst>
            <a:ext uri="{FF2B5EF4-FFF2-40B4-BE49-F238E27FC236}">
              <a16:creationId xmlns:a16="http://schemas.microsoft.com/office/drawing/2014/main" id="{BDAA886A-0FD3-46DA-919E-41A017DED620}"/>
            </a:ext>
          </a:extLst>
        </xdr:cNvPr>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BD1FB2E-05AE-476C-BF82-569330A1C0D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822AF64-8F66-407F-B790-23465B015F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B0C54FA2-7885-43B9-9145-7E73BAFE95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FB07614F-4D29-4708-A8AE-29FCD72827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931C3F4A-F7E6-40C3-9732-2ED1E5D6E7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18869</xdr:rowOff>
    </xdr:from>
    <xdr:to>
      <xdr:col>81</xdr:col>
      <xdr:colOff>101600</xdr:colOff>
      <xdr:row>104</xdr:row>
      <xdr:rowOff>120469</xdr:rowOff>
    </xdr:to>
    <xdr:sp macro="" textlink="">
      <xdr:nvSpPr>
        <xdr:cNvPr id="584" name="楕円 583">
          <a:extLst>
            <a:ext uri="{FF2B5EF4-FFF2-40B4-BE49-F238E27FC236}">
              <a16:creationId xmlns:a16="http://schemas.microsoft.com/office/drawing/2014/main" id="{EE6F2865-2086-4C78-BFE0-9A566BE1371B}"/>
            </a:ext>
          </a:extLst>
        </xdr:cNvPr>
        <xdr:cNvSpPr/>
      </xdr:nvSpPr>
      <xdr:spPr>
        <a:xfrm>
          <a:off x="15430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111596</xdr:rowOff>
    </xdr:from>
    <xdr:ext cx="405111" cy="259045"/>
    <xdr:sp macro="" textlink="">
      <xdr:nvSpPr>
        <xdr:cNvPr id="585" name="n_1mainValue【庁舎】&#10;有形固定資産減価償却率">
          <a:extLst>
            <a:ext uri="{FF2B5EF4-FFF2-40B4-BE49-F238E27FC236}">
              <a16:creationId xmlns:a16="http://schemas.microsoft.com/office/drawing/2014/main" id="{FDEC40BF-413D-4057-BAA0-D8FEEA7D0AE9}"/>
            </a:ext>
          </a:extLst>
        </xdr:cNvPr>
        <xdr:cNvSpPr txBox="1"/>
      </xdr:nvSpPr>
      <xdr:spPr>
        <a:xfrm>
          <a:off x="15266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a:extLst>
            <a:ext uri="{FF2B5EF4-FFF2-40B4-BE49-F238E27FC236}">
              <a16:creationId xmlns:a16="http://schemas.microsoft.com/office/drawing/2014/main" id="{3C7D6466-E134-4BA6-A3A7-D658AB2F54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a:extLst>
            <a:ext uri="{FF2B5EF4-FFF2-40B4-BE49-F238E27FC236}">
              <a16:creationId xmlns:a16="http://schemas.microsoft.com/office/drawing/2014/main" id="{0906D638-6EF7-4FA8-96E2-7C69161B9E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a:extLst>
            <a:ext uri="{FF2B5EF4-FFF2-40B4-BE49-F238E27FC236}">
              <a16:creationId xmlns:a16="http://schemas.microsoft.com/office/drawing/2014/main" id="{44D6E7E8-AD26-4A58-9B13-B65547E2D1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a:extLst>
            <a:ext uri="{FF2B5EF4-FFF2-40B4-BE49-F238E27FC236}">
              <a16:creationId xmlns:a16="http://schemas.microsoft.com/office/drawing/2014/main" id="{2F6D4CD6-FD95-4BE8-9205-FAF6D0D967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a:extLst>
            <a:ext uri="{FF2B5EF4-FFF2-40B4-BE49-F238E27FC236}">
              <a16:creationId xmlns:a16="http://schemas.microsoft.com/office/drawing/2014/main" id="{5D70A196-414A-4C30-B01D-AEB5FF4679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a:extLst>
            <a:ext uri="{FF2B5EF4-FFF2-40B4-BE49-F238E27FC236}">
              <a16:creationId xmlns:a16="http://schemas.microsoft.com/office/drawing/2014/main" id="{520123BD-EDE9-4738-B647-41CD40DDF1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a:extLst>
            <a:ext uri="{FF2B5EF4-FFF2-40B4-BE49-F238E27FC236}">
              <a16:creationId xmlns:a16="http://schemas.microsoft.com/office/drawing/2014/main" id="{A5307C04-8AED-4EF4-95C9-0F2A73FCFF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a:extLst>
            <a:ext uri="{FF2B5EF4-FFF2-40B4-BE49-F238E27FC236}">
              <a16:creationId xmlns:a16="http://schemas.microsoft.com/office/drawing/2014/main" id="{9A7B1E7B-8B69-4EA8-88F9-023F1E63BE6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a:extLst>
            <a:ext uri="{FF2B5EF4-FFF2-40B4-BE49-F238E27FC236}">
              <a16:creationId xmlns:a16="http://schemas.microsoft.com/office/drawing/2014/main" id="{64B77198-4AAF-45EF-B412-8DA20A3668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a:extLst>
            <a:ext uri="{FF2B5EF4-FFF2-40B4-BE49-F238E27FC236}">
              <a16:creationId xmlns:a16="http://schemas.microsoft.com/office/drawing/2014/main" id="{CEC91595-0B78-4ECD-A9A0-852E06FDF0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a:extLst>
            <a:ext uri="{FF2B5EF4-FFF2-40B4-BE49-F238E27FC236}">
              <a16:creationId xmlns:a16="http://schemas.microsoft.com/office/drawing/2014/main" id="{5FFC792D-B2BC-413E-A8B6-10D1F9989BD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a:extLst>
            <a:ext uri="{FF2B5EF4-FFF2-40B4-BE49-F238E27FC236}">
              <a16:creationId xmlns:a16="http://schemas.microsoft.com/office/drawing/2014/main" id="{0EA59BD3-1E77-4714-B414-3DA394BBD26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a:extLst>
            <a:ext uri="{FF2B5EF4-FFF2-40B4-BE49-F238E27FC236}">
              <a16:creationId xmlns:a16="http://schemas.microsoft.com/office/drawing/2014/main" id="{88F67267-DDD0-4E2E-8445-221180C718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a:extLst>
            <a:ext uri="{FF2B5EF4-FFF2-40B4-BE49-F238E27FC236}">
              <a16:creationId xmlns:a16="http://schemas.microsoft.com/office/drawing/2014/main" id="{105DFFCD-557D-412F-A262-48BAE9C801D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a:extLst>
            <a:ext uri="{FF2B5EF4-FFF2-40B4-BE49-F238E27FC236}">
              <a16:creationId xmlns:a16="http://schemas.microsoft.com/office/drawing/2014/main" id="{65765FCF-FC3B-4B74-8821-387430D77B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a:extLst>
            <a:ext uri="{FF2B5EF4-FFF2-40B4-BE49-F238E27FC236}">
              <a16:creationId xmlns:a16="http://schemas.microsoft.com/office/drawing/2014/main" id="{DC5D4982-C3C4-4301-918D-E7AE894D35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a:extLst>
            <a:ext uri="{FF2B5EF4-FFF2-40B4-BE49-F238E27FC236}">
              <a16:creationId xmlns:a16="http://schemas.microsoft.com/office/drawing/2014/main" id="{5BB3DEB6-6DD2-470A-8407-CA09484536F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a:extLst>
            <a:ext uri="{FF2B5EF4-FFF2-40B4-BE49-F238E27FC236}">
              <a16:creationId xmlns:a16="http://schemas.microsoft.com/office/drawing/2014/main" id="{71B386CC-8AA0-4361-9F0F-B4E944C9738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a:extLst>
            <a:ext uri="{FF2B5EF4-FFF2-40B4-BE49-F238E27FC236}">
              <a16:creationId xmlns:a16="http://schemas.microsoft.com/office/drawing/2014/main" id="{6BFD9DEF-DDB9-4A06-98C3-1A191992F6B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a:extLst>
            <a:ext uri="{FF2B5EF4-FFF2-40B4-BE49-F238E27FC236}">
              <a16:creationId xmlns:a16="http://schemas.microsoft.com/office/drawing/2014/main" id="{05EDD8CD-3872-4025-AC2F-CBF6541FF4B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a:extLst>
            <a:ext uri="{FF2B5EF4-FFF2-40B4-BE49-F238E27FC236}">
              <a16:creationId xmlns:a16="http://schemas.microsoft.com/office/drawing/2014/main" id="{8B116EB9-A096-497B-9F8C-5BA1C79C81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a:extLst>
            <a:ext uri="{FF2B5EF4-FFF2-40B4-BE49-F238E27FC236}">
              <a16:creationId xmlns:a16="http://schemas.microsoft.com/office/drawing/2014/main" id="{F89C283A-F2F8-42A6-9063-6DDA4CE609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2A725301-8A01-458C-BCBB-49FF538CB04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E79AD269-A8AA-41BE-A49A-CAC2B363A5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a:extLst>
            <a:ext uri="{FF2B5EF4-FFF2-40B4-BE49-F238E27FC236}">
              <a16:creationId xmlns:a16="http://schemas.microsoft.com/office/drawing/2014/main" id="{FA8B1F7A-3CAF-43EF-BD37-A30FD45E64B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11" name="直線コネクタ 610">
          <a:extLst>
            <a:ext uri="{FF2B5EF4-FFF2-40B4-BE49-F238E27FC236}">
              <a16:creationId xmlns:a16="http://schemas.microsoft.com/office/drawing/2014/main" id="{940FEC44-0D9B-4C00-8C5D-78AE323599B2}"/>
            </a:ext>
          </a:extLst>
        </xdr:cNvPr>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12" name="【庁舎】&#10;一人当たり面積最小値テキスト">
          <a:extLst>
            <a:ext uri="{FF2B5EF4-FFF2-40B4-BE49-F238E27FC236}">
              <a16:creationId xmlns:a16="http://schemas.microsoft.com/office/drawing/2014/main" id="{E83CBA45-AD84-46B5-A3CE-8FC689634B2D}"/>
            </a:ext>
          </a:extLst>
        </xdr:cNvPr>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13" name="直線コネクタ 612">
          <a:extLst>
            <a:ext uri="{FF2B5EF4-FFF2-40B4-BE49-F238E27FC236}">
              <a16:creationId xmlns:a16="http://schemas.microsoft.com/office/drawing/2014/main" id="{4B926B0B-9F82-41E7-8B26-2889875BC301}"/>
            </a:ext>
          </a:extLst>
        </xdr:cNvPr>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14" name="【庁舎】&#10;一人当たり面積最大値テキスト">
          <a:extLst>
            <a:ext uri="{FF2B5EF4-FFF2-40B4-BE49-F238E27FC236}">
              <a16:creationId xmlns:a16="http://schemas.microsoft.com/office/drawing/2014/main" id="{6DDE0350-0693-4B97-84C1-9EBEE43C3A89}"/>
            </a:ext>
          </a:extLst>
        </xdr:cNvPr>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15" name="直線コネクタ 614">
          <a:extLst>
            <a:ext uri="{FF2B5EF4-FFF2-40B4-BE49-F238E27FC236}">
              <a16:creationId xmlns:a16="http://schemas.microsoft.com/office/drawing/2014/main" id="{6B85CF43-9B73-4A28-B76C-B2462CAD01AA}"/>
            </a:ext>
          </a:extLst>
        </xdr:cNvPr>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16" name="【庁舎】&#10;一人当たり面積平均値テキスト">
          <a:extLst>
            <a:ext uri="{FF2B5EF4-FFF2-40B4-BE49-F238E27FC236}">
              <a16:creationId xmlns:a16="http://schemas.microsoft.com/office/drawing/2014/main" id="{5915DB45-6A15-470C-8D0E-2A2B1E44F534}"/>
            </a:ext>
          </a:extLst>
        </xdr:cNvPr>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17" name="フローチャート: 判断 616">
          <a:extLst>
            <a:ext uri="{FF2B5EF4-FFF2-40B4-BE49-F238E27FC236}">
              <a16:creationId xmlns:a16="http://schemas.microsoft.com/office/drawing/2014/main" id="{5D7542D1-8114-4388-AF4F-4D6AA45DE519}"/>
            </a:ext>
          </a:extLst>
        </xdr:cNvPr>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18" name="フローチャート: 判断 617">
          <a:extLst>
            <a:ext uri="{FF2B5EF4-FFF2-40B4-BE49-F238E27FC236}">
              <a16:creationId xmlns:a16="http://schemas.microsoft.com/office/drawing/2014/main" id="{01823751-3BA0-4E96-B6B4-90B807BEE3D3}"/>
            </a:ext>
          </a:extLst>
        </xdr:cNvPr>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619" name="n_1aveValue【庁舎】&#10;一人当たり面積">
          <a:extLst>
            <a:ext uri="{FF2B5EF4-FFF2-40B4-BE49-F238E27FC236}">
              <a16:creationId xmlns:a16="http://schemas.microsoft.com/office/drawing/2014/main" id="{884EF009-6FE2-494A-802F-449AB7E1F647}"/>
            </a:ext>
          </a:extLst>
        </xdr:cNvPr>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20" name="フローチャート: 判断 619">
          <a:extLst>
            <a:ext uri="{FF2B5EF4-FFF2-40B4-BE49-F238E27FC236}">
              <a16:creationId xmlns:a16="http://schemas.microsoft.com/office/drawing/2014/main" id="{1D8C6B9E-6668-4607-A591-90BB06DB6FA9}"/>
            </a:ext>
          </a:extLst>
        </xdr:cNvPr>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621" name="n_2aveValue【庁舎】&#10;一人当たり面積">
          <a:extLst>
            <a:ext uri="{FF2B5EF4-FFF2-40B4-BE49-F238E27FC236}">
              <a16:creationId xmlns:a16="http://schemas.microsoft.com/office/drawing/2014/main" id="{9DDD99EF-D268-4189-AFFC-D54E9D500A94}"/>
            </a:ext>
          </a:extLst>
        </xdr:cNvPr>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B745B0D4-EFDA-4254-B526-7623F513F7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15692E52-44A9-4B9E-ABA4-815CECE6D4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22A3F35F-CDF5-4351-ACA6-B02878D921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69334590-8399-485A-B51C-FB048FF5A0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6186A567-7677-4906-BB09-90977E8E5E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627" name="楕円 626">
          <a:extLst>
            <a:ext uri="{FF2B5EF4-FFF2-40B4-BE49-F238E27FC236}">
              <a16:creationId xmlns:a16="http://schemas.microsoft.com/office/drawing/2014/main" id="{1F448D14-88BB-43D2-B9DB-2A749FDFA665}"/>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57166</xdr:rowOff>
    </xdr:from>
    <xdr:ext cx="469744" cy="259045"/>
    <xdr:sp macro="" textlink="">
      <xdr:nvSpPr>
        <xdr:cNvPr id="628" name="n_1mainValue【庁舎】&#10;一人当たり面積">
          <a:extLst>
            <a:ext uri="{FF2B5EF4-FFF2-40B4-BE49-F238E27FC236}">
              <a16:creationId xmlns:a16="http://schemas.microsoft.com/office/drawing/2014/main" id="{B3834391-8854-4695-AB12-2A5C4F818D6B}"/>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a:extLst>
            <a:ext uri="{FF2B5EF4-FFF2-40B4-BE49-F238E27FC236}">
              <a16:creationId xmlns:a16="http://schemas.microsoft.com/office/drawing/2014/main" id="{2C49BA87-1C5C-46A6-9725-788B14C660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a:extLst>
            <a:ext uri="{FF2B5EF4-FFF2-40B4-BE49-F238E27FC236}">
              <a16:creationId xmlns:a16="http://schemas.microsoft.com/office/drawing/2014/main" id="{8741D15F-36FF-4389-8B9A-400A0FCA3B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a:extLst>
            <a:ext uri="{FF2B5EF4-FFF2-40B4-BE49-F238E27FC236}">
              <a16:creationId xmlns:a16="http://schemas.microsoft.com/office/drawing/2014/main" id="{EC18F322-45AF-41AD-B09D-0613E40EC5E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町民一人当たり資産額は、類似団体平均を大きく上回っている。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有形固定資産減価償却率は全体では類似団体平均を下回っているものの、児童施設、図書館、体育館は類似団体平均を上回っている。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年度に一部耐震改修工事を実施し、図書館は、施設の老朽化に伴う建替えについて今後検討を進める予定となっている。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年度に策定した公共施設総合管理計画に基づき、施設保有量の適正化に取り組み、財政負担の軽減を図る必要がある。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6001;&#25919;&#65297;/&#36001;&#25919;&#29366;&#27841;/H31/&#36001;&#25919;&#29366;&#27841;&#36039;&#26009;&#38598;/03_&#25552;&#20986;&#12304;10&#26376;30&#26085;&#65288;&#27700;&#65289;&#26399;&#38480;&#12305;/02&#22238;&#31572;/&#12304;&#36001;&#25919;&#29366;&#27841;&#36039;&#26009;&#38598;&#12305;_015431_&#32654;&#2414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50.8</v>
          </cell>
        </row>
        <row r="55">
          <cell r="AN55" t="str">
            <v>類似団体内平均値</v>
          </cell>
          <cell r="CN55">
            <v>21</v>
          </cell>
        </row>
        <row r="57">
          <cell r="CN57">
            <v>56.1</v>
          </cell>
        </row>
        <row r="72">
          <cell r="BP72" t="str">
            <v>H25</v>
          </cell>
          <cell r="BX72" t="str">
            <v>H26</v>
          </cell>
          <cell r="CF72" t="str">
            <v>H27</v>
          </cell>
          <cell r="CN72" t="str">
            <v>H28</v>
          </cell>
          <cell r="CV72" t="str">
            <v>H29</v>
          </cell>
        </row>
        <row r="73">
          <cell r="AN73" t="str">
            <v>当該団体値</v>
          </cell>
          <cell r="BP73">
            <v>7.5</v>
          </cell>
          <cell r="BX73">
            <v>1.5</v>
          </cell>
        </row>
        <row r="75">
          <cell r="BP75">
            <v>10.7</v>
          </cell>
          <cell r="BX75">
            <v>10</v>
          </cell>
          <cell r="CF75">
            <v>9.4</v>
          </cell>
          <cell r="CN75">
            <v>8.9</v>
          </cell>
          <cell r="CV75">
            <v>8.6999999999999993</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11389594</v>
      </c>
      <c r="BO4" s="403"/>
      <c r="BP4" s="403"/>
      <c r="BQ4" s="403"/>
      <c r="BR4" s="403"/>
      <c r="BS4" s="403"/>
      <c r="BT4" s="403"/>
      <c r="BU4" s="404"/>
      <c r="BV4" s="402">
        <v>11337230</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0.7</v>
      </c>
      <c r="CU4" s="584"/>
      <c r="CV4" s="584"/>
      <c r="CW4" s="584"/>
      <c r="CX4" s="584"/>
      <c r="CY4" s="584"/>
      <c r="CZ4" s="584"/>
      <c r="DA4" s="585"/>
      <c r="DB4" s="583">
        <v>0.8</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11343468</v>
      </c>
      <c r="BO5" s="408"/>
      <c r="BP5" s="408"/>
      <c r="BQ5" s="408"/>
      <c r="BR5" s="408"/>
      <c r="BS5" s="408"/>
      <c r="BT5" s="408"/>
      <c r="BU5" s="409"/>
      <c r="BV5" s="407">
        <v>11282996</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78.400000000000006</v>
      </c>
      <c r="CU5" s="378"/>
      <c r="CV5" s="378"/>
      <c r="CW5" s="378"/>
      <c r="CX5" s="378"/>
      <c r="CY5" s="378"/>
      <c r="CZ5" s="378"/>
      <c r="DA5" s="379"/>
      <c r="DB5" s="377">
        <v>77.8</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46126</v>
      </c>
      <c r="BO6" s="408"/>
      <c r="BP6" s="408"/>
      <c r="BQ6" s="408"/>
      <c r="BR6" s="408"/>
      <c r="BS6" s="408"/>
      <c r="BT6" s="408"/>
      <c r="BU6" s="409"/>
      <c r="BV6" s="407">
        <v>54234</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82.3</v>
      </c>
      <c r="CU6" s="558"/>
      <c r="CV6" s="558"/>
      <c r="CW6" s="558"/>
      <c r="CX6" s="558"/>
      <c r="CY6" s="558"/>
      <c r="CZ6" s="558"/>
      <c r="DA6" s="559"/>
      <c r="DB6" s="557">
        <v>81.599999999999994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0</v>
      </c>
      <c r="BO7" s="408"/>
      <c r="BP7" s="408"/>
      <c r="BQ7" s="408"/>
      <c r="BR7" s="408"/>
      <c r="BS7" s="408"/>
      <c r="BT7" s="408"/>
      <c r="BU7" s="409"/>
      <c r="BV7" s="407">
        <v>190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6702751</v>
      </c>
      <c r="CU7" s="408"/>
      <c r="CV7" s="408"/>
      <c r="CW7" s="408"/>
      <c r="CX7" s="408"/>
      <c r="CY7" s="408"/>
      <c r="CZ7" s="408"/>
      <c r="DA7" s="409"/>
      <c r="DB7" s="407">
        <v>6731624</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87</v>
      </c>
      <c r="AV8" s="465"/>
      <c r="AW8" s="465"/>
      <c r="AX8" s="465"/>
      <c r="AY8" s="387" t="s">
        <v>102</v>
      </c>
      <c r="AZ8" s="388"/>
      <c r="BA8" s="388"/>
      <c r="BB8" s="388"/>
      <c r="BC8" s="388"/>
      <c r="BD8" s="388"/>
      <c r="BE8" s="388"/>
      <c r="BF8" s="388"/>
      <c r="BG8" s="388"/>
      <c r="BH8" s="388"/>
      <c r="BI8" s="388"/>
      <c r="BJ8" s="388"/>
      <c r="BK8" s="388"/>
      <c r="BL8" s="388"/>
      <c r="BM8" s="389"/>
      <c r="BN8" s="407">
        <v>46126</v>
      </c>
      <c r="BO8" s="408"/>
      <c r="BP8" s="408"/>
      <c r="BQ8" s="408"/>
      <c r="BR8" s="408"/>
      <c r="BS8" s="408"/>
      <c r="BT8" s="408"/>
      <c r="BU8" s="409"/>
      <c r="BV8" s="407">
        <v>54044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0.36</v>
      </c>
      <c r="CU8" s="521"/>
      <c r="CV8" s="521"/>
      <c r="CW8" s="521"/>
      <c r="CX8" s="521"/>
      <c r="CY8" s="521"/>
      <c r="CZ8" s="521"/>
      <c r="DA8" s="522"/>
      <c r="DB8" s="520">
        <v>0.35</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20296</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-7918</v>
      </c>
      <c r="BO9" s="408"/>
      <c r="BP9" s="408"/>
      <c r="BQ9" s="408"/>
      <c r="BR9" s="408"/>
      <c r="BS9" s="408"/>
      <c r="BT9" s="408"/>
      <c r="BU9" s="409"/>
      <c r="BV9" s="407">
        <v>-24476</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13.8</v>
      </c>
      <c r="CU9" s="378"/>
      <c r="CV9" s="378"/>
      <c r="CW9" s="378"/>
      <c r="CX9" s="378"/>
      <c r="CY9" s="378"/>
      <c r="CZ9" s="378"/>
      <c r="DA9" s="379"/>
      <c r="DB9" s="377">
        <v>14</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21575</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1757</v>
      </c>
      <c r="BO10" s="408"/>
      <c r="BP10" s="408"/>
      <c r="BQ10" s="408"/>
      <c r="BR10" s="408"/>
      <c r="BS10" s="408"/>
      <c r="BT10" s="408"/>
      <c r="BU10" s="409"/>
      <c r="BV10" s="407">
        <v>32914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19954</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76</v>
      </c>
      <c r="BO12" s="408"/>
      <c r="BP12" s="408"/>
      <c r="BQ12" s="408"/>
      <c r="BR12" s="408"/>
      <c r="BS12" s="408"/>
      <c r="BT12" s="408"/>
      <c r="BU12" s="409"/>
      <c r="BV12" s="407">
        <v>1066</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120</v>
      </c>
      <c r="CU12" s="521"/>
      <c r="CV12" s="521"/>
      <c r="CW12" s="521"/>
      <c r="CX12" s="521"/>
      <c r="CY12" s="521"/>
      <c r="CZ12" s="521"/>
      <c r="DA12" s="522"/>
      <c r="DB12" s="520" t="s">
        <v>120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19890</v>
      </c>
      <c r="S13" s="511"/>
      <c r="T13" s="511"/>
      <c r="U13" s="511"/>
      <c r="V13" s="512"/>
      <c r="W13" s="498" t="s">
        <v>131</v>
      </c>
      <c r="X13" s="420"/>
      <c r="Y13" s="420"/>
      <c r="Z13" s="420"/>
      <c r="AA13" s="420"/>
      <c r="AB13" s="421"/>
      <c r="AC13" s="383">
        <v>1530</v>
      </c>
      <c r="AD13" s="384"/>
      <c r="AE13" s="384"/>
      <c r="AF13" s="384"/>
      <c r="AG13" s="385"/>
      <c r="AH13" s="383">
        <v>1645</v>
      </c>
      <c r="AI13" s="384"/>
      <c r="AJ13" s="384"/>
      <c r="AK13" s="384"/>
      <c r="AL13" s="386"/>
      <c r="AM13" s="476" t="s">
        <v>132</v>
      </c>
      <c r="AN13" s="381"/>
      <c r="AO13" s="381"/>
      <c r="AP13" s="381"/>
      <c r="AQ13" s="381"/>
      <c r="AR13" s="381"/>
      <c r="AS13" s="381"/>
      <c r="AT13" s="382"/>
      <c r="AU13" s="464" t="s">
        <v>112</v>
      </c>
      <c r="AV13" s="465"/>
      <c r="AW13" s="465"/>
      <c r="AX13" s="465"/>
      <c r="AY13" s="387" t="s">
        <v>133</v>
      </c>
      <c r="AZ13" s="388"/>
      <c r="BA13" s="388"/>
      <c r="BB13" s="388"/>
      <c r="BC13" s="388"/>
      <c r="BD13" s="388"/>
      <c r="BE13" s="388"/>
      <c r="BF13" s="388"/>
      <c r="BG13" s="388"/>
      <c r="BH13" s="388"/>
      <c r="BI13" s="388"/>
      <c r="BJ13" s="388"/>
      <c r="BK13" s="388"/>
      <c r="BL13" s="388"/>
      <c r="BM13" s="389"/>
      <c r="BN13" s="407">
        <v>-6237</v>
      </c>
      <c r="BO13" s="408"/>
      <c r="BP13" s="408"/>
      <c r="BQ13" s="408"/>
      <c r="BR13" s="408"/>
      <c r="BS13" s="408"/>
      <c r="BT13" s="408"/>
      <c r="BU13" s="409"/>
      <c r="BV13" s="407">
        <v>7372</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8.6999999999999993</v>
      </c>
      <c r="CU13" s="378"/>
      <c r="CV13" s="378"/>
      <c r="CW13" s="378"/>
      <c r="CX13" s="378"/>
      <c r="CY13" s="378"/>
      <c r="CZ13" s="378"/>
      <c r="DA13" s="379"/>
      <c r="DB13" s="377">
        <v>8.9</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135</v>
      </c>
      <c r="M14" s="541"/>
      <c r="N14" s="541"/>
      <c r="O14" s="541"/>
      <c r="P14" s="541"/>
      <c r="Q14" s="542"/>
      <c r="R14" s="510">
        <v>20246</v>
      </c>
      <c r="S14" s="511"/>
      <c r="T14" s="511"/>
      <c r="U14" s="511"/>
      <c r="V14" s="512"/>
      <c r="W14" s="513"/>
      <c r="X14" s="423"/>
      <c r="Y14" s="423"/>
      <c r="Z14" s="423"/>
      <c r="AA14" s="423"/>
      <c r="AB14" s="424"/>
      <c r="AC14" s="503">
        <v>15.7</v>
      </c>
      <c r="AD14" s="504"/>
      <c r="AE14" s="504"/>
      <c r="AF14" s="504"/>
      <c r="AG14" s="505"/>
      <c r="AH14" s="503">
        <v>16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t="s">
        <v>120</v>
      </c>
      <c r="CU14" s="515"/>
      <c r="CV14" s="515"/>
      <c r="CW14" s="515"/>
      <c r="CX14" s="515"/>
      <c r="CY14" s="515"/>
      <c r="CZ14" s="515"/>
      <c r="DA14" s="516"/>
      <c r="DB14" s="514" t="s">
        <v>120</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130</v>
      </c>
      <c r="N15" s="508"/>
      <c r="O15" s="508"/>
      <c r="P15" s="508"/>
      <c r="Q15" s="509"/>
      <c r="R15" s="510">
        <v>20190</v>
      </c>
      <c r="S15" s="511"/>
      <c r="T15" s="511"/>
      <c r="U15" s="511"/>
      <c r="V15" s="512"/>
      <c r="W15" s="498" t="s">
        <v>137</v>
      </c>
      <c r="X15" s="420"/>
      <c r="Y15" s="420"/>
      <c r="Z15" s="420"/>
      <c r="AA15" s="420"/>
      <c r="AB15" s="421"/>
      <c r="AC15" s="383">
        <v>1918</v>
      </c>
      <c r="AD15" s="384"/>
      <c r="AE15" s="384"/>
      <c r="AF15" s="384"/>
      <c r="AG15" s="385"/>
      <c r="AH15" s="383">
        <v>2107</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2141360</v>
      </c>
      <c r="BO15" s="403"/>
      <c r="BP15" s="403"/>
      <c r="BQ15" s="403"/>
      <c r="BR15" s="403"/>
      <c r="BS15" s="403"/>
      <c r="BT15" s="403"/>
      <c r="BU15" s="404"/>
      <c r="BV15" s="402">
        <v>2111166</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19.7</v>
      </c>
      <c r="AD16" s="504"/>
      <c r="AE16" s="504"/>
      <c r="AF16" s="504"/>
      <c r="AG16" s="505"/>
      <c r="AH16" s="503">
        <v>20.6</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5840657</v>
      </c>
      <c r="BO16" s="408"/>
      <c r="BP16" s="408"/>
      <c r="BQ16" s="408"/>
      <c r="BR16" s="408"/>
      <c r="BS16" s="408"/>
      <c r="BT16" s="408"/>
      <c r="BU16" s="409"/>
      <c r="BV16" s="407">
        <v>5886475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143</v>
      </c>
      <c r="N17" s="493"/>
      <c r="O17" s="493"/>
      <c r="P17" s="493"/>
      <c r="Q17" s="494"/>
      <c r="R17" s="495" t="s">
        <v>144</v>
      </c>
      <c r="S17" s="496"/>
      <c r="T17" s="496"/>
      <c r="U17" s="496"/>
      <c r="V17" s="497"/>
      <c r="W17" s="498" t="s">
        <v>145</v>
      </c>
      <c r="X17" s="420"/>
      <c r="Y17" s="420"/>
      <c r="Z17" s="420"/>
      <c r="AA17" s="420"/>
      <c r="AB17" s="421"/>
      <c r="AC17" s="383">
        <v>6284</v>
      </c>
      <c r="AD17" s="384"/>
      <c r="AE17" s="384"/>
      <c r="AF17" s="384"/>
      <c r="AG17" s="385"/>
      <c r="AH17" s="383">
        <v>6500</v>
      </c>
      <c r="AI17" s="384"/>
      <c r="AJ17" s="384"/>
      <c r="AK17" s="384"/>
      <c r="AL17" s="386"/>
      <c r="AM17" s="476"/>
      <c r="AN17" s="381"/>
      <c r="AO17" s="381"/>
      <c r="AP17" s="381"/>
      <c r="AQ17" s="381"/>
      <c r="AR17" s="381"/>
      <c r="AS17" s="381"/>
      <c r="AT17" s="382"/>
      <c r="AU17" s="464"/>
      <c r="AV17" s="465"/>
      <c r="AW17" s="465"/>
      <c r="AX17" s="465"/>
      <c r="AY17" s="387" t="s">
        <v>146</v>
      </c>
      <c r="AZ17" s="388"/>
      <c r="BA17" s="388"/>
      <c r="BB17" s="388"/>
      <c r="BC17" s="388"/>
      <c r="BD17" s="388"/>
      <c r="BE17" s="388"/>
      <c r="BF17" s="388"/>
      <c r="BG17" s="388"/>
      <c r="BH17" s="388"/>
      <c r="BI17" s="388"/>
      <c r="BJ17" s="388"/>
      <c r="BK17" s="388"/>
      <c r="BL17" s="388"/>
      <c r="BM17" s="389"/>
      <c r="BN17" s="407">
        <v>2691990</v>
      </c>
      <c r="BO17" s="408"/>
      <c r="BP17" s="408"/>
      <c r="BQ17" s="408"/>
      <c r="BR17" s="408"/>
      <c r="BS17" s="408"/>
      <c r="BT17" s="408"/>
      <c r="BU17" s="409"/>
      <c r="BV17" s="407">
        <v>2647796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147</v>
      </c>
      <c r="C18" s="470"/>
      <c r="D18" s="470"/>
      <c r="E18" s="471"/>
      <c r="F18" s="471"/>
      <c r="G18" s="471"/>
      <c r="H18" s="471"/>
      <c r="I18" s="471"/>
      <c r="J18" s="471"/>
      <c r="K18" s="471"/>
      <c r="L18" s="472">
        <v>438.41</v>
      </c>
      <c r="M18" s="472"/>
      <c r="N18" s="472"/>
      <c r="O18" s="472"/>
      <c r="P18" s="472"/>
      <c r="Q18" s="472"/>
      <c r="R18" s="473"/>
      <c r="S18" s="473"/>
      <c r="T18" s="473"/>
      <c r="U18" s="473"/>
      <c r="V18" s="474"/>
      <c r="W18" s="488"/>
      <c r="X18" s="489"/>
      <c r="Y18" s="489"/>
      <c r="Z18" s="489"/>
      <c r="AA18" s="489"/>
      <c r="AB18" s="499"/>
      <c r="AC18" s="371">
        <v>64.599999999999994</v>
      </c>
      <c r="AD18" s="372"/>
      <c r="AE18" s="372"/>
      <c r="AF18" s="372"/>
      <c r="AG18" s="475"/>
      <c r="AH18" s="371">
        <v>63.4</v>
      </c>
      <c r="AI18" s="372"/>
      <c r="AJ18" s="372"/>
      <c r="AK18" s="372"/>
      <c r="AL18" s="373"/>
      <c r="AM18" s="476"/>
      <c r="AN18" s="381"/>
      <c r="AO18" s="381"/>
      <c r="AP18" s="381"/>
      <c r="AQ18" s="381"/>
      <c r="AR18" s="381"/>
      <c r="AS18" s="381"/>
      <c r="AT18" s="382"/>
      <c r="AU18" s="464"/>
      <c r="AV18" s="465"/>
      <c r="AW18" s="465"/>
      <c r="AX18" s="465"/>
      <c r="AY18" s="387" t="s">
        <v>148</v>
      </c>
      <c r="AZ18" s="388"/>
      <c r="BA18" s="388"/>
      <c r="BB18" s="388"/>
      <c r="BC18" s="388"/>
      <c r="BD18" s="388"/>
      <c r="BE18" s="388"/>
      <c r="BF18" s="388"/>
      <c r="BG18" s="388"/>
      <c r="BH18" s="388"/>
      <c r="BI18" s="388"/>
      <c r="BJ18" s="388"/>
      <c r="BK18" s="388"/>
      <c r="BL18" s="388"/>
      <c r="BM18" s="389"/>
      <c r="BN18" s="407">
        <v>5320220</v>
      </c>
      <c r="BO18" s="408"/>
      <c r="BP18" s="408"/>
      <c r="BQ18" s="408"/>
      <c r="BR18" s="408"/>
      <c r="BS18" s="408"/>
      <c r="BT18" s="408"/>
      <c r="BU18" s="409"/>
      <c r="BV18" s="407">
        <v>5308445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149</v>
      </c>
      <c r="C19" s="470"/>
      <c r="D19" s="470"/>
      <c r="E19" s="471"/>
      <c r="F19" s="471"/>
      <c r="G19" s="471"/>
      <c r="H19" s="471"/>
      <c r="I19" s="471"/>
      <c r="J19" s="471"/>
      <c r="K19" s="471"/>
      <c r="L19" s="477">
        <v>46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150</v>
      </c>
      <c r="AZ19" s="388"/>
      <c r="BA19" s="388"/>
      <c r="BB19" s="388"/>
      <c r="BC19" s="388"/>
      <c r="BD19" s="388"/>
      <c r="BE19" s="388"/>
      <c r="BF19" s="388"/>
      <c r="BG19" s="388"/>
      <c r="BH19" s="388"/>
      <c r="BI19" s="388"/>
      <c r="BJ19" s="388"/>
      <c r="BK19" s="388"/>
      <c r="BL19" s="388"/>
      <c r="BM19" s="389"/>
      <c r="BN19" s="407">
        <v>7338327</v>
      </c>
      <c r="BO19" s="408"/>
      <c r="BP19" s="408"/>
      <c r="BQ19" s="408"/>
      <c r="BR19" s="408"/>
      <c r="BS19" s="408"/>
      <c r="BT19" s="408"/>
      <c r="BU19" s="409"/>
      <c r="BV19" s="407">
        <v>7408826</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151</v>
      </c>
      <c r="C20" s="470"/>
      <c r="D20" s="470"/>
      <c r="E20" s="471"/>
      <c r="F20" s="471"/>
      <c r="G20" s="471"/>
      <c r="H20" s="471"/>
      <c r="I20" s="471"/>
      <c r="J20" s="471"/>
      <c r="K20" s="471"/>
      <c r="L20" s="477">
        <v>8626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153</v>
      </c>
      <c r="C22" s="437"/>
      <c r="D22" s="438"/>
      <c r="E22" s="445" t="s">
        <v>1</v>
      </c>
      <c r="F22" s="420"/>
      <c r="G22" s="420"/>
      <c r="H22" s="420"/>
      <c r="I22" s="420"/>
      <c r="J22" s="420"/>
      <c r="K22" s="421"/>
      <c r="L22" s="445" t="s">
        <v>154</v>
      </c>
      <c r="M22" s="420"/>
      <c r="N22" s="420"/>
      <c r="O22" s="420"/>
      <c r="P22" s="421"/>
      <c r="Q22" s="430" t="s">
        <v>155</v>
      </c>
      <c r="R22" s="431"/>
      <c r="S22" s="431"/>
      <c r="T22" s="431"/>
      <c r="U22" s="431"/>
      <c r="V22" s="446"/>
      <c r="W22" s="448" t="s">
        <v>156</v>
      </c>
      <c r="X22" s="437"/>
      <c r="Y22" s="438"/>
      <c r="Z22" s="445" t="s">
        <v>1</v>
      </c>
      <c r="AA22" s="420"/>
      <c r="AB22" s="420"/>
      <c r="AC22" s="420"/>
      <c r="AD22" s="420"/>
      <c r="AE22" s="420"/>
      <c r="AF22" s="420"/>
      <c r="AG22" s="421"/>
      <c r="AH22" s="419" t="s">
        <v>157</v>
      </c>
      <c r="AI22" s="420"/>
      <c r="AJ22" s="420"/>
      <c r="AK22" s="420"/>
      <c r="AL22" s="421"/>
      <c r="AM22" s="419" t="s">
        <v>158</v>
      </c>
      <c r="AN22" s="425"/>
      <c r="AO22" s="425"/>
      <c r="AP22" s="425"/>
      <c r="AQ22" s="425"/>
      <c r="AR22" s="426"/>
      <c r="AS22" s="430" t="s">
        <v>155</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159</v>
      </c>
      <c r="AZ23" s="400"/>
      <c r="BA23" s="400"/>
      <c r="BB23" s="400"/>
      <c r="BC23" s="400"/>
      <c r="BD23" s="400"/>
      <c r="BE23" s="400"/>
      <c r="BF23" s="400"/>
      <c r="BG23" s="400"/>
      <c r="BH23" s="400"/>
      <c r="BI23" s="400"/>
      <c r="BJ23" s="400"/>
      <c r="BK23" s="400"/>
      <c r="BL23" s="400"/>
      <c r="BM23" s="401"/>
      <c r="BN23" s="407">
        <v>9212837</v>
      </c>
      <c r="BO23" s="408"/>
      <c r="BP23" s="408"/>
      <c r="BQ23" s="408"/>
      <c r="BR23" s="408"/>
      <c r="BS23" s="408"/>
      <c r="BT23" s="408"/>
      <c r="BU23" s="409"/>
      <c r="BV23" s="407">
        <v>8685983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160</v>
      </c>
      <c r="F24" s="381"/>
      <c r="G24" s="381"/>
      <c r="H24" s="381"/>
      <c r="I24" s="381"/>
      <c r="J24" s="381"/>
      <c r="K24" s="382"/>
      <c r="L24" s="383">
        <v>1</v>
      </c>
      <c r="M24" s="384"/>
      <c r="N24" s="384"/>
      <c r="O24" s="384"/>
      <c r="P24" s="385"/>
      <c r="Q24" s="383">
        <v>7480</v>
      </c>
      <c r="R24" s="384"/>
      <c r="S24" s="384"/>
      <c r="T24" s="384"/>
      <c r="U24" s="384"/>
      <c r="V24" s="385"/>
      <c r="W24" s="449"/>
      <c r="X24" s="440"/>
      <c r="Y24" s="441"/>
      <c r="Z24" s="380" t="s">
        <v>161</v>
      </c>
      <c r="AA24" s="381"/>
      <c r="AB24" s="381"/>
      <c r="AC24" s="381"/>
      <c r="AD24" s="381"/>
      <c r="AE24" s="381"/>
      <c r="AF24" s="381"/>
      <c r="AG24" s="382"/>
      <c r="AH24" s="383">
        <v>160</v>
      </c>
      <c r="AI24" s="384"/>
      <c r="AJ24" s="384"/>
      <c r="AK24" s="384"/>
      <c r="AL24" s="385"/>
      <c r="AM24" s="383">
        <v>486080</v>
      </c>
      <c r="AN24" s="384"/>
      <c r="AO24" s="384"/>
      <c r="AP24" s="384"/>
      <c r="AQ24" s="384"/>
      <c r="AR24" s="385"/>
      <c r="AS24" s="383">
        <v>3038</v>
      </c>
      <c r="AT24" s="384"/>
      <c r="AU24" s="384"/>
      <c r="AV24" s="384"/>
      <c r="AW24" s="384"/>
      <c r="AX24" s="386"/>
      <c r="AY24" s="374" t="s">
        <v>162</v>
      </c>
      <c r="AZ24" s="375"/>
      <c r="BA24" s="375"/>
      <c r="BB24" s="375"/>
      <c r="BC24" s="375"/>
      <c r="BD24" s="375"/>
      <c r="BE24" s="375"/>
      <c r="BF24" s="375"/>
      <c r="BG24" s="375"/>
      <c r="BH24" s="375"/>
      <c r="BI24" s="375"/>
      <c r="BJ24" s="375"/>
      <c r="BK24" s="375"/>
      <c r="BL24" s="375"/>
      <c r="BM24" s="376"/>
      <c r="BN24" s="407">
        <v>8432023</v>
      </c>
      <c r="BO24" s="408"/>
      <c r="BP24" s="408"/>
      <c r="BQ24" s="408"/>
      <c r="BR24" s="408"/>
      <c r="BS24" s="408"/>
      <c r="BT24" s="408"/>
      <c r="BU24" s="409"/>
      <c r="BV24" s="407">
        <v>7753363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163</v>
      </c>
      <c r="F25" s="381"/>
      <c r="G25" s="381"/>
      <c r="H25" s="381"/>
      <c r="I25" s="381"/>
      <c r="J25" s="381"/>
      <c r="K25" s="382"/>
      <c r="L25" s="383">
        <v>1</v>
      </c>
      <c r="M25" s="384"/>
      <c r="N25" s="384"/>
      <c r="O25" s="384"/>
      <c r="P25" s="385"/>
      <c r="Q25" s="383">
        <v>6532</v>
      </c>
      <c r="R25" s="384"/>
      <c r="S25" s="384"/>
      <c r="T25" s="384"/>
      <c r="U25" s="384"/>
      <c r="V25" s="385"/>
      <c r="W25" s="449"/>
      <c r="X25" s="440"/>
      <c r="Y25" s="441"/>
      <c r="Z25" s="380" t="s">
        <v>164</v>
      </c>
      <c r="AA25" s="381"/>
      <c r="AB25" s="381"/>
      <c r="AC25" s="381"/>
      <c r="AD25" s="381"/>
      <c r="AE25" s="381"/>
      <c r="AF25" s="381"/>
      <c r="AG25" s="382"/>
      <c r="AH25" s="383" t="s">
        <v>120</v>
      </c>
      <c r="AI25" s="384"/>
      <c r="AJ25" s="384"/>
      <c r="AK25" s="384"/>
      <c r="AL25" s="385"/>
      <c r="AM25" s="383" t="s">
        <v>120</v>
      </c>
      <c r="AN25" s="384"/>
      <c r="AO25" s="384"/>
      <c r="AP25" s="384"/>
      <c r="AQ25" s="384"/>
      <c r="AR25" s="385"/>
      <c r="AS25" s="383" t="s">
        <v>165</v>
      </c>
      <c r="AT25" s="384"/>
      <c r="AU25" s="384"/>
      <c r="AV25" s="384"/>
      <c r="AW25" s="384"/>
      <c r="AX25" s="386"/>
      <c r="AY25" s="399" t="s">
        <v>166</v>
      </c>
      <c r="AZ25" s="400"/>
      <c r="BA25" s="400"/>
      <c r="BB25" s="400"/>
      <c r="BC25" s="400"/>
      <c r="BD25" s="400"/>
      <c r="BE25" s="400"/>
      <c r="BF25" s="400"/>
      <c r="BG25" s="400"/>
      <c r="BH25" s="400"/>
      <c r="BI25" s="400"/>
      <c r="BJ25" s="400"/>
      <c r="BK25" s="400"/>
      <c r="BL25" s="400"/>
      <c r="BM25" s="401"/>
      <c r="BN25" s="402">
        <v>755770</v>
      </c>
      <c r="BO25" s="403"/>
      <c r="BP25" s="403"/>
      <c r="BQ25" s="403"/>
      <c r="BR25" s="403"/>
      <c r="BS25" s="403"/>
      <c r="BT25" s="403"/>
      <c r="BU25" s="404"/>
      <c r="BV25" s="402">
        <v>768368</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167</v>
      </c>
      <c r="F26" s="381"/>
      <c r="G26" s="381"/>
      <c r="H26" s="381"/>
      <c r="I26" s="381"/>
      <c r="J26" s="381"/>
      <c r="K26" s="382"/>
      <c r="L26" s="383">
        <v>1</v>
      </c>
      <c r="M26" s="384"/>
      <c r="N26" s="384"/>
      <c r="O26" s="384"/>
      <c r="P26" s="385"/>
      <c r="Q26" s="383">
        <v>5658</v>
      </c>
      <c r="R26" s="384"/>
      <c r="S26" s="384"/>
      <c r="T26" s="384"/>
      <c r="U26" s="384"/>
      <c r="V26" s="385"/>
      <c r="W26" s="449"/>
      <c r="X26" s="440"/>
      <c r="Y26" s="441"/>
      <c r="Z26" s="380" t="s">
        <v>168</v>
      </c>
      <c r="AA26" s="462"/>
      <c r="AB26" s="462"/>
      <c r="AC26" s="462"/>
      <c r="AD26" s="462"/>
      <c r="AE26" s="462"/>
      <c r="AF26" s="462"/>
      <c r="AG26" s="463"/>
      <c r="AH26" s="383" t="s">
        <v>165</v>
      </c>
      <c r="AI26" s="384"/>
      <c r="AJ26" s="384"/>
      <c r="AK26" s="384"/>
      <c r="AL26" s="385"/>
      <c r="AM26" s="383" t="s">
        <v>120</v>
      </c>
      <c r="AN26" s="384"/>
      <c r="AO26" s="384"/>
      <c r="AP26" s="384"/>
      <c r="AQ26" s="384"/>
      <c r="AR26" s="385"/>
      <c r="AS26" s="383" t="s">
        <v>165</v>
      </c>
      <c r="AT26" s="384"/>
      <c r="AU26" s="384"/>
      <c r="AV26" s="384"/>
      <c r="AW26" s="384"/>
      <c r="AX26" s="386"/>
      <c r="AY26" s="416" t="s">
        <v>169</v>
      </c>
      <c r="AZ26" s="417"/>
      <c r="BA26" s="417"/>
      <c r="BB26" s="417"/>
      <c r="BC26" s="417"/>
      <c r="BD26" s="417"/>
      <c r="BE26" s="417"/>
      <c r="BF26" s="417"/>
      <c r="BG26" s="417"/>
      <c r="BH26" s="417"/>
      <c r="BI26" s="417"/>
      <c r="BJ26" s="417"/>
      <c r="BK26" s="417"/>
      <c r="BL26" s="417"/>
      <c r="BM26" s="418"/>
      <c r="BN26" s="407" t="s">
        <v>120</v>
      </c>
      <c r="BO26" s="408"/>
      <c r="BP26" s="408"/>
      <c r="BQ26" s="408"/>
      <c r="BR26" s="408"/>
      <c r="BS26" s="408"/>
      <c r="BT26" s="408"/>
      <c r="BU26" s="409"/>
      <c r="BV26" s="407" t="s">
        <v>165</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170</v>
      </c>
      <c r="F27" s="381"/>
      <c r="G27" s="381"/>
      <c r="H27" s="381"/>
      <c r="I27" s="381"/>
      <c r="J27" s="381"/>
      <c r="K27" s="382"/>
      <c r="L27" s="383">
        <v>1</v>
      </c>
      <c r="M27" s="384"/>
      <c r="N27" s="384"/>
      <c r="O27" s="384"/>
      <c r="P27" s="385"/>
      <c r="Q27" s="383">
        <v>3200</v>
      </c>
      <c r="R27" s="384"/>
      <c r="S27" s="384"/>
      <c r="T27" s="384"/>
      <c r="U27" s="384"/>
      <c r="V27" s="385"/>
      <c r="W27" s="449"/>
      <c r="X27" s="440"/>
      <c r="Y27" s="441"/>
      <c r="Z27" s="380" t="s">
        <v>171</v>
      </c>
      <c r="AA27" s="381"/>
      <c r="AB27" s="381"/>
      <c r="AC27" s="381"/>
      <c r="AD27" s="381"/>
      <c r="AE27" s="381"/>
      <c r="AF27" s="381"/>
      <c r="AG27" s="382"/>
      <c r="AH27" s="383">
        <v>6</v>
      </c>
      <c r="AI27" s="384"/>
      <c r="AJ27" s="384"/>
      <c r="AK27" s="384"/>
      <c r="AL27" s="385"/>
      <c r="AM27" s="383">
        <v>17046</v>
      </c>
      <c r="AN27" s="384"/>
      <c r="AO27" s="384"/>
      <c r="AP27" s="384"/>
      <c r="AQ27" s="384"/>
      <c r="AR27" s="385"/>
      <c r="AS27" s="383">
        <v>2841</v>
      </c>
      <c r="AT27" s="384"/>
      <c r="AU27" s="384"/>
      <c r="AV27" s="384"/>
      <c r="AW27" s="384"/>
      <c r="AX27" s="386"/>
      <c r="AY27" s="413" t="s">
        <v>172</v>
      </c>
      <c r="AZ27" s="414"/>
      <c r="BA27" s="414"/>
      <c r="BB27" s="414"/>
      <c r="BC27" s="414"/>
      <c r="BD27" s="414"/>
      <c r="BE27" s="414"/>
      <c r="BF27" s="414"/>
      <c r="BG27" s="414"/>
      <c r="BH27" s="414"/>
      <c r="BI27" s="414"/>
      <c r="BJ27" s="414"/>
      <c r="BK27" s="414"/>
      <c r="BL27" s="414"/>
      <c r="BM27" s="415"/>
      <c r="BN27" s="410" t="s">
        <v>120</v>
      </c>
      <c r="BO27" s="411"/>
      <c r="BP27" s="411"/>
      <c r="BQ27" s="411"/>
      <c r="BR27" s="411"/>
      <c r="BS27" s="411"/>
      <c r="BT27" s="411"/>
      <c r="BU27" s="412"/>
      <c r="BV27" s="410" t="s">
        <v>165</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173</v>
      </c>
      <c r="F28" s="381"/>
      <c r="G28" s="381"/>
      <c r="H28" s="381"/>
      <c r="I28" s="381"/>
      <c r="J28" s="381"/>
      <c r="K28" s="382"/>
      <c r="L28" s="383">
        <v>1</v>
      </c>
      <c r="M28" s="384"/>
      <c r="N28" s="384"/>
      <c r="O28" s="384"/>
      <c r="P28" s="385"/>
      <c r="Q28" s="383">
        <v>2600</v>
      </c>
      <c r="R28" s="384"/>
      <c r="S28" s="384"/>
      <c r="T28" s="384"/>
      <c r="U28" s="384"/>
      <c r="V28" s="385"/>
      <c r="W28" s="449"/>
      <c r="X28" s="440"/>
      <c r="Y28" s="441"/>
      <c r="Z28" s="380" t="s">
        <v>174</v>
      </c>
      <c r="AA28" s="381"/>
      <c r="AB28" s="381"/>
      <c r="AC28" s="381"/>
      <c r="AD28" s="381"/>
      <c r="AE28" s="381"/>
      <c r="AF28" s="381"/>
      <c r="AG28" s="382"/>
      <c r="AH28" s="383">
        <v>1</v>
      </c>
      <c r="AI28" s="384"/>
      <c r="AJ28" s="384"/>
      <c r="AK28" s="384"/>
      <c r="AL28" s="385"/>
      <c r="AM28" s="383" t="s">
        <v>175</v>
      </c>
      <c r="AN28" s="384"/>
      <c r="AO28" s="384"/>
      <c r="AP28" s="384"/>
      <c r="AQ28" s="384"/>
      <c r="AR28" s="385"/>
      <c r="AS28" s="383" t="s">
        <v>175</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1455806</v>
      </c>
      <c r="BO28" s="403"/>
      <c r="BP28" s="403"/>
      <c r="BQ28" s="403"/>
      <c r="BR28" s="403"/>
      <c r="BS28" s="403"/>
      <c r="BT28" s="403"/>
      <c r="BU28" s="404"/>
      <c r="BV28" s="402">
        <v>1454125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177</v>
      </c>
      <c r="F29" s="381"/>
      <c r="G29" s="381"/>
      <c r="H29" s="381"/>
      <c r="I29" s="381"/>
      <c r="J29" s="381"/>
      <c r="K29" s="382"/>
      <c r="L29" s="383">
        <v>12</v>
      </c>
      <c r="M29" s="384"/>
      <c r="N29" s="384"/>
      <c r="O29" s="384"/>
      <c r="P29" s="385"/>
      <c r="Q29" s="383">
        <v>2370</v>
      </c>
      <c r="R29" s="384"/>
      <c r="S29" s="384"/>
      <c r="T29" s="384"/>
      <c r="U29" s="384"/>
      <c r="V29" s="385"/>
      <c r="W29" s="450"/>
      <c r="X29" s="451"/>
      <c r="Y29" s="452"/>
      <c r="Z29" s="380" t="s">
        <v>178</v>
      </c>
      <c r="AA29" s="381"/>
      <c r="AB29" s="381"/>
      <c r="AC29" s="381"/>
      <c r="AD29" s="381"/>
      <c r="AE29" s="381"/>
      <c r="AF29" s="381"/>
      <c r="AG29" s="382"/>
      <c r="AH29" s="383">
        <v>167</v>
      </c>
      <c r="AI29" s="384"/>
      <c r="AJ29" s="384"/>
      <c r="AK29" s="384"/>
      <c r="AL29" s="385"/>
      <c r="AM29" s="383">
        <v>505993</v>
      </c>
      <c r="AN29" s="384"/>
      <c r="AO29" s="384"/>
      <c r="AP29" s="384"/>
      <c r="AQ29" s="384"/>
      <c r="AR29" s="385"/>
      <c r="AS29" s="383">
        <v>3030</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338784</v>
      </c>
      <c r="BO29" s="408"/>
      <c r="BP29" s="408"/>
      <c r="BQ29" s="408"/>
      <c r="BR29" s="408"/>
      <c r="BS29" s="408"/>
      <c r="BT29" s="408"/>
      <c r="BU29" s="409"/>
      <c r="BV29" s="407">
        <v>313210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97.5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3146621</v>
      </c>
      <c r="BO30" s="411"/>
      <c r="BP30" s="411"/>
      <c r="BQ30" s="411"/>
      <c r="BR30" s="411"/>
      <c r="BS30" s="411"/>
      <c r="BT30" s="411"/>
      <c r="BU30" s="412"/>
      <c r="BV30" s="410">
        <v>2820143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187</v>
      </c>
      <c r="V33" s="370"/>
      <c r="W33" s="369" t="s">
        <v>189</v>
      </c>
      <c r="X33" s="369"/>
      <c r="Y33" s="369"/>
      <c r="Z33" s="369"/>
      <c r="AA33" s="369"/>
      <c r="AB33" s="369"/>
      <c r="AC33" s="369"/>
      <c r="AD33" s="369"/>
      <c r="AE33" s="369"/>
      <c r="AF33" s="369"/>
      <c r="AG33" s="369"/>
      <c r="AH33" s="369"/>
      <c r="AI33" s="369"/>
      <c r="AJ33" s="369"/>
      <c r="AK33" s="369"/>
      <c r="AL33" s="195"/>
      <c r="AM33" s="370" t="s">
        <v>190</v>
      </c>
      <c r="AN33" s="370"/>
      <c r="AO33" s="369" t="s">
        <v>188</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187</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IF('各会計、関係団体の財政状況及び健全化判断比率'!B33="","",'各会計、関係団体の財政状況及び健全化判断比率'!B33)</f>
        <v>公共下水道特別会計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美幌・津別広域事務組合</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美幌みどりの村振興公社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6</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IF('各会計、関係団体の財政状況及び健全化判断比率'!B34="","",'各会計、関係団体の財政状況及び健全化判断比率'!B34)</f>
        <v>個別排水処理特別会計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網走地方教育研修センター組合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jpYyCkwpuPU4ieGebbox0Idyv6a2aQA6bgkf/8mXqxj3ti9EjwLnJPZuJMpLrbkpbwTSLLUIOzLgHetrZqopw==" saltValue="YcvJlNVyPRLNlEQITSIb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2253819</v>
      </c>
      <c r="S5" s="669"/>
      <c r="T5" s="669"/>
      <c r="U5" s="669"/>
      <c r="V5" s="669"/>
      <c r="W5" s="669"/>
      <c r="X5" s="669"/>
      <c r="Y5" s="715"/>
      <c r="Z5" s="733">
        <v>19.8</v>
      </c>
      <c r="AA5" s="733"/>
      <c r="AB5" s="733"/>
      <c r="AC5" s="733"/>
      <c r="AD5" s="734">
        <v>2130387</v>
      </c>
      <c r="AE5" s="734"/>
      <c r="AF5" s="734"/>
      <c r="AG5" s="734"/>
      <c r="AH5" s="734"/>
      <c r="AI5" s="734"/>
      <c r="AJ5" s="734"/>
      <c r="AK5" s="734"/>
      <c r="AL5" s="716">
        <v>32.9</v>
      </c>
      <c r="AM5" s="685"/>
      <c r="AN5" s="685"/>
      <c r="AO5" s="717"/>
      <c r="AP5" s="702" t="s">
        <v>219</v>
      </c>
      <c r="AQ5" s="703"/>
      <c r="AR5" s="703"/>
      <c r="AS5" s="703"/>
      <c r="AT5" s="703"/>
      <c r="AU5" s="703"/>
      <c r="AV5" s="703"/>
      <c r="AW5" s="703"/>
      <c r="AX5" s="703"/>
      <c r="AY5" s="703"/>
      <c r="AZ5" s="703"/>
      <c r="BA5" s="703"/>
      <c r="BB5" s="703"/>
      <c r="BC5" s="703"/>
      <c r="BD5" s="703"/>
      <c r="BE5" s="703"/>
      <c r="BF5" s="704"/>
      <c r="BG5" s="603">
        <v>2130387</v>
      </c>
      <c r="BH5" s="606"/>
      <c r="BI5" s="606"/>
      <c r="BJ5" s="606"/>
      <c r="BK5" s="606"/>
      <c r="BL5" s="606"/>
      <c r="BM5" s="606"/>
      <c r="BN5" s="607"/>
      <c r="BO5" s="665">
        <v>94.5</v>
      </c>
      <c r="BP5" s="665"/>
      <c r="BQ5" s="665"/>
      <c r="BR5" s="665"/>
      <c r="BS5" s="666">
        <v>26289</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145971</v>
      </c>
      <c r="S6" s="606"/>
      <c r="T6" s="606"/>
      <c r="U6" s="606"/>
      <c r="V6" s="606"/>
      <c r="W6" s="606"/>
      <c r="X6" s="606"/>
      <c r="Y6" s="607"/>
      <c r="Z6" s="665">
        <v>1.3</v>
      </c>
      <c r="AA6" s="665"/>
      <c r="AB6" s="665"/>
      <c r="AC6" s="665"/>
      <c r="AD6" s="666">
        <v>145971</v>
      </c>
      <c r="AE6" s="666"/>
      <c r="AF6" s="666"/>
      <c r="AG6" s="666"/>
      <c r="AH6" s="666"/>
      <c r="AI6" s="666"/>
      <c r="AJ6" s="666"/>
      <c r="AK6" s="666"/>
      <c r="AL6" s="608">
        <v>2.2999999999999998</v>
      </c>
      <c r="AM6" s="609"/>
      <c r="AN6" s="609"/>
      <c r="AO6" s="667"/>
      <c r="AP6" s="600" t="s">
        <v>224</v>
      </c>
      <c r="AQ6" s="601"/>
      <c r="AR6" s="601"/>
      <c r="AS6" s="601"/>
      <c r="AT6" s="601"/>
      <c r="AU6" s="601"/>
      <c r="AV6" s="601"/>
      <c r="AW6" s="601"/>
      <c r="AX6" s="601"/>
      <c r="AY6" s="601"/>
      <c r="AZ6" s="601"/>
      <c r="BA6" s="601"/>
      <c r="BB6" s="601"/>
      <c r="BC6" s="601"/>
      <c r="BD6" s="601"/>
      <c r="BE6" s="601"/>
      <c r="BF6" s="602"/>
      <c r="BG6" s="603">
        <v>2130387</v>
      </c>
      <c r="BH6" s="606"/>
      <c r="BI6" s="606"/>
      <c r="BJ6" s="606"/>
      <c r="BK6" s="606"/>
      <c r="BL6" s="606"/>
      <c r="BM6" s="606"/>
      <c r="BN6" s="607"/>
      <c r="BO6" s="665">
        <v>94.5</v>
      </c>
      <c r="BP6" s="665"/>
      <c r="BQ6" s="665"/>
      <c r="BR6" s="665"/>
      <c r="BS6" s="666">
        <v>26289</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112227</v>
      </c>
      <c r="CS6" s="606"/>
      <c r="CT6" s="606"/>
      <c r="CU6" s="606"/>
      <c r="CV6" s="606"/>
      <c r="CW6" s="606"/>
      <c r="CX6" s="606"/>
      <c r="CY6" s="607"/>
      <c r="CZ6" s="716">
        <v>1</v>
      </c>
      <c r="DA6" s="685"/>
      <c r="DB6" s="685"/>
      <c r="DC6" s="719"/>
      <c r="DD6" s="611" t="s">
        <v>120</v>
      </c>
      <c r="DE6" s="606"/>
      <c r="DF6" s="606"/>
      <c r="DG6" s="606"/>
      <c r="DH6" s="606"/>
      <c r="DI6" s="606"/>
      <c r="DJ6" s="606"/>
      <c r="DK6" s="606"/>
      <c r="DL6" s="606"/>
      <c r="DM6" s="606"/>
      <c r="DN6" s="606"/>
      <c r="DO6" s="606"/>
      <c r="DP6" s="607"/>
      <c r="DQ6" s="611">
        <v>112227</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4014</v>
      </c>
      <c r="S7" s="606"/>
      <c r="T7" s="606"/>
      <c r="U7" s="606"/>
      <c r="V7" s="606"/>
      <c r="W7" s="606"/>
      <c r="X7" s="606"/>
      <c r="Y7" s="607"/>
      <c r="Z7" s="665">
        <v>0</v>
      </c>
      <c r="AA7" s="665"/>
      <c r="AB7" s="665"/>
      <c r="AC7" s="665"/>
      <c r="AD7" s="666">
        <v>4014</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1008940</v>
      </c>
      <c r="BH7" s="606"/>
      <c r="BI7" s="606"/>
      <c r="BJ7" s="606"/>
      <c r="BK7" s="606"/>
      <c r="BL7" s="606"/>
      <c r="BM7" s="606"/>
      <c r="BN7" s="607"/>
      <c r="BO7" s="665">
        <v>44.8</v>
      </c>
      <c r="BP7" s="665"/>
      <c r="BQ7" s="665"/>
      <c r="BR7" s="665"/>
      <c r="BS7" s="666">
        <v>26289</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1241146</v>
      </c>
      <c r="CS7" s="606"/>
      <c r="CT7" s="606"/>
      <c r="CU7" s="606"/>
      <c r="CV7" s="606"/>
      <c r="CW7" s="606"/>
      <c r="CX7" s="606"/>
      <c r="CY7" s="607"/>
      <c r="CZ7" s="665">
        <v>10.9</v>
      </c>
      <c r="DA7" s="665"/>
      <c r="DB7" s="665"/>
      <c r="DC7" s="665"/>
      <c r="DD7" s="611">
        <v>83626</v>
      </c>
      <c r="DE7" s="606"/>
      <c r="DF7" s="606"/>
      <c r="DG7" s="606"/>
      <c r="DH7" s="606"/>
      <c r="DI7" s="606"/>
      <c r="DJ7" s="606"/>
      <c r="DK7" s="606"/>
      <c r="DL7" s="606"/>
      <c r="DM7" s="606"/>
      <c r="DN7" s="606"/>
      <c r="DO7" s="606"/>
      <c r="DP7" s="607"/>
      <c r="DQ7" s="611">
        <v>1104153</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5701</v>
      </c>
      <c r="S8" s="606"/>
      <c r="T8" s="606"/>
      <c r="U8" s="606"/>
      <c r="V8" s="606"/>
      <c r="W8" s="606"/>
      <c r="X8" s="606"/>
      <c r="Y8" s="607"/>
      <c r="Z8" s="665">
        <v>0.1</v>
      </c>
      <c r="AA8" s="665"/>
      <c r="AB8" s="665"/>
      <c r="AC8" s="665"/>
      <c r="AD8" s="666">
        <v>5701</v>
      </c>
      <c r="AE8" s="666"/>
      <c r="AF8" s="666"/>
      <c r="AG8" s="666"/>
      <c r="AH8" s="666"/>
      <c r="AI8" s="666"/>
      <c r="AJ8" s="666"/>
      <c r="AK8" s="666"/>
      <c r="AL8" s="608">
        <v>0.1</v>
      </c>
      <c r="AM8" s="609"/>
      <c r="AN8" s="609"/>
      <c r="AO8" s="667"/>
      <c r="AP8" s="600" t="s">
        <v>230</v>
      </c>
      <c r="AQ8" s="601"/>
      <c r="AR8" s="601"/>
      <c r="AS8" s="601"/>
      <c r="AT8" s="601"/>
      <c r="AU8" s="601"/>
      <c r="AV8" s="601"/>
      <c r="AW8" s="601"/>
      <c r="AX8" s="601"/>
      <c r="AY8" s="601"/>
      <c r="AZ8" s="601"/>
      <c r="BA8" s="601"/>
      <c r="BB8" s="601"/>
      <c r="BC8" s="601"/>
      <c r="BD8" s="601"/>
      <c r="BE8" s="601"/>
      <c r="BF8" s="602"/>
      <c r="BG8" s="603">
        <v>33575</v>
      </c>
      <c r="BH8" s="606"/>
      <c r="BI8" s="606"/>
      <c r="BJ8" s="606"/>
      <c r="BK8" s="606"/>
      <c r="BL8" s="606"/>
      <c r="BM8" s="606"/>
      <c r="BN8" s="607"/>
      <c r="BO8" s="665">
        <v>1.5</v>
      </c>
      <c r="BP8" s="665"/>
      <c r="BQ8" s="665"/>
      <c r="BR8" s="665"/>
      <c r="BS8" s="611" t="s">
        <v>120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2471691</v>
      </c>
      <c r="CS8" s="606"/>
      <c r="CT8" s="606"/>
      <c r="CU8" s="606"/>
      <c r="CV8" s="606"/>
      <c r="CW8" s="606"/>
      <c r="CX8" s="606"/>
      <c r="CY8" s="607"/>
      <c r="CZ8" s="665">
        <v>21.8</v>
      </c>
      <c r="DA8" s="665"/>
      <c r="DB8" s="665"/>
      <c r="DC8" s="665"/>
      <c r="DD8" s="611">
        <v>52952</v>
      </c>
      <c r="DE8" s="606"/>
      <c r="DF8" s="606"/>
      <c r="DG8" s="606"/>
      <c r="DH8" s="606"/>
      <c r="DI8" s="606"/>
      <c r="DJ8" s="606"/>
      <c r="DK8" s="606"/>
      <c r="DL8" s="606"/>
      <c r="DM8" s="606"/>
      <c r="DN8" s="606"/>
      <c r="DO8" s="606"/>
      <c r="DP8" s="607"/>
      <c r="DQ8" s="611">
        <v>1379745</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5765</v>
      </c>
      <c r="S9" s="606"/>
      <c r="T9" s="606"/>
      <c r="U9" s="606"/>
      <c r="V9" s="606"/>
      <c r="W9" s="606"/>
      <c r="X9" s="606"/>
      <c r="Y9" s="607"/>
      <c r="Z9" s="665">
        <v>0.1</v>
      </c>
      <c r="AA9" s="665"/>
      <c r="AB9" s="665"/>
      <c r="AC9" s="665"/>
      <c r="AD9" s="666">
        <v>5765</v>
      </c>
      <c r="AE9" s="666"/>
      <c r="AF9" s="666"/>
      <c r="AG9" s="666"/>
      <c r="AH9" s="666"/>
      <c r="AI9" s="666"/>
      <c r="AJ9" s="666"/>
      <c r="AK9" s="666"/>
      <c r="AL9" s="608">
        <v>0.1</v>
      </c>
      <c r="AM9" s="609"/>
      <c r="AN9" s="609"/>
      <c r="AO9" s="667"/>
      <c r="AP9" s="600" t="s">
        <v>233</v>
      </c>
      <c r="AQ9" s="601"/>
      <c r="AR9" s="601"/>
      <c r="AS9" s="601"/>
      <c r="AT9" s="601"/>
      <c r="AU9" s="601"/>
      <c r="AV9" s="601"/>
      <c r="AW9" s="601"/>
      <c r="AX9" s="601"/>
      <c r="AY9" s="601"/>
      <c r="AZ9" s="601"/>
      <c r="BA9" s="601"/>
      <c r="BB9" s="601"/>
      <c r="BC9" s="601"/>
      <c r="BD9" s="601"/>
      <c r="BE9" s="601"/>
      <c r="BF9" s="602"/>
      <c r="BG9" s="603">
        <v>832187</v>
      </c>
      <c r="BH9" s="606"/>
      <c r="BI9" s="606"/>
      <c r="BJ9" s="606"/>
      <c r="BK9" s="606"/>
      <c r="BL9" s="606"/>
      <c r="BM9" s="606"/>
      <c r="BN9" s="607"/>
      <c r="BO9" s="665">
        <v>36.9</v>
      </c>
      <c r="BP9" s="665"/>
      <c r="BQ9" s="665"/>
      <c r="BR9" s="665"/>
      <c r="BS9" s="611" t="s">
        <v>120</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958693</v>
      </c>
      <c r="CS9" s="606"/>
      <c r="CT9" s="606"/>
      <c r="CU9" s="606"/>
      <c r="CV9" s="606"/>
      <c r="CW9" s="606"/>
      <c r="CX9" s="606"/>
      <c r="CY9" s="607"/>
      <c r="CZ9" s="665">
        <v>8.5</v>
      </c>
      <c r="DA9" s="665"/>
      <c r="DB9" s="665"/>
      <c r="DC9" s="665"/>
      <c r="DD9" s="611">
        <v>28539</v>
      </c>
      <c r="DE9" s="606"/>
      <c r="DF9" s="606"/>
      <c r="DG9" s="606"/>
      <c r="DH9" s="606"/>
      <c r="DI9" s="606"/>
      <c r="DJ9" s="606"/>
      <c r="DK9" s="606"/>
      <c r="DL9" s="606"/>
      <c r="DM9" s="606"/>
      <c r="DN9" s="606"/>
      <c r="DO9" s="606"/>
      <c r="DP9" s="607"/>
      <c r="DQ9" s="611">
        <v>815042</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120</v>
      </c>
      <c r="S10" s="606"/>
      <c r="T10" s="606"/>
      <c r="U10" s="606"/>
      <c r="V10" s="606"/>
      <c r="W10" s="606"/>
      <c r="X10" s="606"/>
      <c r="Y10" s="607"/>
      <c r="Z10" s="665" t="s">
        <v>120</v>
      </c>
      <c r="AA10" s="665"/>
      <c r="AB10" s="665"/>
      <c r="AC10" s="665"/>
      <c r="AD10" s="666" t="s">
        <v>120</v>
      </c>
      <c r="AE10" s="666"/>
      <c r="AF10" s="666"/>
      <c r="AG10" s="666"/>
      <c r="AH10" s="666"/>
      <c r="AI10" s="666"/>
      <c r="AJ10" s="666"/>
      <c r="AK10" s="666"/>
      <c r="AL10" s="608" t="s">
        <v>120</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64806</v>
      </c>
      <c r="BH10" s="606"/>
      <c r="BI10" s="606"/>
      <c r="BJ10" s="606"/>
      <c r="BK10" s="606"/>
      <c r="BL10" s="606"/>
      <c r="BM10" s="606"/>
      <c r="BN10" s="607"/>
      <c r="BO10" s="665">
        <v>2.9</v>
      </c>
      <c r="BP10" s="665"/>
      <c r="BQ10" s="665"/>
      <c r="BR10" s="665"/>
      <c r="BS10" s="611">
        <v>10772</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v>32737</v>
      </c>
      <c r="CS10" s="606"/>
      <c r="CT10" s="606"/>
      <c r="CU10" s="606"/>
      <c r="CV10" s="606"/>
      <c r="CW10" s="606"/>
      <c r="CX10" s="606"/>
      <c r="CY10" s="607"/>
      <c r="CZ10" s="665">
        <v>0.3</v>
      </c>
      <c r="DA10" s="665"/>
      <c r="DB10" s="665"/>
      <c r="DC10" s="665"/>
      <c r="DD10" s="611" t="s">
        <v>120</v>
      </c>
      <c r="DE10" s="606"/>
      <c r="DF10" s="606"/>
      <c r="DG10" s="606"/>
      <c r="DH10" s="606"/>
      <c r="DI10" s="606"/>
      <c r="DJ10" s="606"/>
      <c r="DK10" s="606"/>
      <c r="DL10" s="606"/>
      <c r="DM10" s="606"/>
      <c r="DN10" s="606"/>
      <c r="DO10" s="606"/>
      <c r="DP10" s="607"/>
      <c r="DQ10" s="611">
        <v>17719</v>
      </c>
      <c r="DR10" s="606"/>
      <c r="DS10" s="606"/>
      <c r="DT10" s="606"/>
      <c r="DU10" s="606"/>
      <c r="DV10" s="606"/>
      <c r="DW10" s="606"/>
      <c r="DX10" s="606"/>
      <c r="DY10" s="606"/>
      <c r="DZ10" s="606"/>
      <c r="EA10" s="606"/>
      <c r="EB10" s="606"/>
      <c r="EC10" s="646"/>
    </row>
    <row r="11" spans="2:143" ht="11.25" customHeight="1" x14ac:dyDescent="0.15">
      <c r="B11" s="600" t="s">
        <v>238</v>
      </c>
      <c r="C11" s="601"/>
      <c r="D11" s="601"/>
      <c r="E11" s="601"/>
      <c r="F11" s="601"/>
      <c r="G11" s="601"/>
      <c r="H11" s="601"/>
      <c r="I11" s="601"/>
      <c r="J11" s="601"/>
      <c r="K11" s="601"/>
      <c r="L11" s="601"/>
      <c r="M11" s="601"/>
      <c r="N11" s="601"/>
      <c r="O11" s="601"/>
      <c r="P11" s="601"/>
      <c r="Q11" s="602"/>
      <c r="R11" s="603" t="s">
        <v>120</v>
      </c>
      <c r="S11" s="606"/>
      <c r="T11" s="606"/>
      <c r="U11" s="606"/>
      <c r="V11" s="606"/>
      <c r="W11" s="606"/>
      <c r="X11" s="606"/>
      <c r="Y11" s="607"/>
      <c r="Z11" s="665" t="s">
        <v>120</v>
      </c>
      <c r="AA11" s="665"/>
      <c r="AB11" s="665"/>
      <c r="AC11" s="665"/>
      <c r="AD11" s="666" t="s">
        <v>120</v>
      </c>
      <c r="AE11" s="666"/>
      <c r="AF11" s="666"/>
      <c r="AG11" s="666"/>
      <c r="AH11" s="666"/>
      <c r="AI11" s="666"/>
      <c r="AJ11" s="666"/>
      <c r="AK11" s="666"/>
      <c r="AL11" s="608" t="s">
        <v>120</v>
      </c>
      <c r="AM11" s="609"/>
      <c r="AN11" s="609"/>
      <c r="AO11" s="667"/>
      <c r="AP11" s="600" t="s">
        <v>239</v>
      </c>
      <c r="AQ11" s="601"/>
      <c r="AR11" s="601"/>
      <c r="AS11" s="601"/>
      <c r="AT11" s="601"/>
      <c r="AU11" s="601"/>
      <c r="AV11" s="601"/>
      <c r="AW11" s="601"/>
      <c r="AX11" s="601"/>
      <c r="AY11" s="601"/>
      <c r="AZ11" s="601"/>
      <c r="BA11" s="601"/>
      <c r="BB11" s="601"/>
      <c r="BC11" s="601"/>
      <c r="BD11" s="601"/>
      <c r="BE11" s="601"/>
      <c r="BF11" s="602"/>
      <c r="BG11" s="603">
        <v>78372</v>
      </c>
      <c r="BH11" s="606"/>
      <c r="BI11" s="606"/>
      <c r="BJ11" s="606"/>
      <c r="BK11" s="606"/>
      <c r="BL11" s="606"/>
      <c r="BM11" s="606"/>
      <c r="BN11" s="607"/>
      <c r="BO11" s="665">
        <v>3.5</v>
      </c>
      <c r="BP11" s="665"/>
      <c r="BQ11" s="665"/>
      <c r="BR11" s="665"/>
      <c r="BS11" s="611">
        <v>15517</v>
      </c>
      <c r="BT11" s="606"/>
      <c r="BU11" s="606"/>
      <c r="BV11" s="606"/>
      <c r="BW11" s="606"/>
      <c r="BX11" s="606"/>
      <c r="BY11" s="606"/>
      <c r="BZ11" s="606"/>
      <c r="CA11" s="606"/>
      <c r="CB11" s="646"/>
      <c r="CD11" s="647" t="s">
        <v>240</v>
      </c>
      <c r="CE11" s="644"/>
      <c r="CF11" s="644"/>
      <c r="CG11" s="644"/>
      <c r="CH11" s="644"/>
      <c r="CI11" s="644"/>
      <c r="CJ11" s="644"/>
      <c r="CK11" s="644"/>
      <c r="CL11" s="644"/>
      <c r="CM11" s="644"/>
      <c r="CN11" s="644"/>
      <c r="CO11" s="644"/>
      <c r="CP11" s="644"/>
      <c r="CQ11" s="645"/>
      <c r="CR11" s="603">
        <v>847996</v>
      </c>
      <c r="CS11" s="606"/>
      <c r="CT11" s="606"/>
      <c r="CU11" s="606"/>
      <c r="CV11" s="606"/>
      <c r="CW11" s="606"/>
      <c r="CX11" s="606"/>
      <c r="CY11" s="607"/>
      <c r="CZ11" s="665">
        <v>7.5</v>
      </c>
      <c r="DA11" s="665"/>
      <c r="DB11" s="665"/>
      <c r="DC11" s="665"/>
      <c r="DD11" s="611">
        <v>568745</v>
      </c>
      <c r="DE11" s="606"/>
      <c r="DF11" s="606"/>
      <c r="DG11" s="606"/>
      <c r="DH11" s="606"/>
      <c r="DI11" s="606"/>
      <c r="DJ11" s="606"/>
      <c r="DK11" s="606"/>
      <c r="DL11" s="606"/>
      <c r="DM11" s="606"/>
      <c r="DN11" s="606"/>
      <c r="DO11" s="606"/>
      <c r="DP11" s="607"/>
      <c r="DQ11" s="611">
        <v>296449</v>
      </c>
      <c r="DR11" s="606"/>
      <c r="DS11" s="606"/>
      <c r="DT11" s="606"/>
      <c r="DU11" s="606"/>
      <c r="DV11" s="606"/>
      <c r="DW11" s="606"/>
      <c r="DX11" s="606"/>
      <c r="DY11" s="606"/>
      <c r="DZ11" s="606"/>
      <c r="EA11" s="606"/>
      <c r="EB11" s="606"/>
      <c r="EC11" s="646"/>
    </row>
    <row r="12" spans="2:143" ht="11.25" customHeight="1" x14ac:dyDescent="0.15">
      <c r="B12" s="600" t="s">
        <v>241</v>
      </c>
      <c r="C12" s="601"/>
      <c r="D12" s="601"/>
      <c r="E12" s="601"/>
      <c r="F12" s="601"/>
      <c r="G12" s="601"/>
      <c r="H12" s="601"/>
      <c r="I12" s="601"/>
      <c r="J12" s="601"/>
      <c r="K12" s="601"/>
      <c r="L12" s="601"/>
      <c r="M12" s="601"/>
      <c r="N12" s="601"/>
      <c r="O12" s="601"/>
      <c r="P12" s="601"/>
      <c r="Q12" s="602"/>
      <c r="R12" s="603">
        <v>396666</v>
      </c>
      <c r="S12" s="606"/>
      <c r="T12" s="606"/>
      <c r="U12" s="606"/>
      <c r="V12" s="606"/>
      <c r="W12" s="606"/>
      <c r="X12" s="606"/>
      <c r="Y12" s="607"/>
      <c r="Z12" s="665">
        <v>3.5</v>
      </c>
      <c r="AA12" s="665"/>
      <c r="AB12" s="665"/>
      <c r="AC12" s="665"/>
      <c r="AD12" s="666">
        <v>396666</v>
      </c>
      <c r="AE12" s="666"/>
      <c r="AF12" s="666"/>
      <c r="AG12" s="666"/>
      <c r="AH12" s="666"/>
      <c r="AI12" s="666"/>
      <c r="AJ12" s="666"/>
      <c r="AK12" s="666"/>
      <c r="AL12" s="608">
        <v>6.1</v>
      </c>
      <c r="AM12" s="609"/>
      <c r="AN12" s="609"/>
      <c r="AO12" s="667"/>
      <c r="AP12" s="600" t="s">
        <v>242</v>
      </c>
      <c r="AQ12" s="601"/>
      <c r="AR12" s="601"/>
      <c r="AS12" s="601"/>
      <c r="AT12" s="601"/>
      <c r="AU12" s="601"/>
      <c r="AV12" s="601"/>
      <c r="AW12" s="601"/>
      <c r="AX12" s="601"/>
      <c r="AY12" s="601"/>
      <c r="AZ12" s="601"/>
      <c r="BA12" s="601"/>
      <c r="BB12" s="601"/>
      <c r="BC12" s="601"/>
      <c r="BD12" s="601"/>
      <c r="BE12" s="601"/>
      <c r="BF12" s="602"/>
      <c r="BG12" s="603">
        <v>883495</v>
      </c>
      <c r="BH12" s="606"/>
      <c r="BI12" s="606"/>
      <c r="BJ12" s="606"/>
      <c r="BK12" s="606"/>
      <c r="BL12" s="606"/>
      <c r="BM12" s="606"/>
      <c r="BN12" s="607"/>
      <c r="BO12" s="665">
        <v>39.200000000000003</v>
      </c>
      <c r="BP12" s="665"/>
      <c r="BQ12" s="665"/>
      <c r="BR12" s="665"/>
      <c r="BS12" s="611" t="s">
        <v>120</v>
      </c>
      <c r="BT12" s="606"/>
      <c r="BU12" s="606"/>
      <c r="BV12" s="606"/>
      <c r="BW12" s="606"/>
      <c r="BX12" s="606"/>
      <c r="BY12" s="606"/>
      <c r="BZ12" s="606"/>
      <c r="CA12" s="606"/>
      <c r="CB12" s="646"/>
      <c r="CD12" s="647" t="s">
        <v>243</v>
      </c>
      <c r="CE12" s="644"/>
      <c r="CF12" s="644"/>
      <c r="CG12" s="644"/>
      <c r="CH12" s="644"/>
      <c r="CI12" s="644"/>
      <c r="CJ12" s="644"/>
      <c r="CK12" s="644"/>
      <c r="CL12" s="644"/>
      <c r="CM12" s="644"/>
      <c r="CN12" s="644"/>
      <c r="CO12" s="644"/>
      <c r="CP12" s="644"/>
      <c r="CQ12" s="645"/>
      <c r="CR12" s="603">
        <v>529474</v>
      </c>
      <c r="CS12" s="606"/>
      <c r="CT12" s="606"/>
      <c r="CU12" s="606"/>
      <c r="CV12" s="606"/>
      <c r="CW12" s="606"/>
      <c r="CX12" s="606"/>
      <c r="CY12" s="607"/>
      <c r="CZ12" s="665">
        <v>4.7</v>
      </c>
      <c r="DA12" s="665"/>
      <c r="DB12" s="665"/>
      <c r="DC12" s="665"/>
      <c r="DD12" s="611">
        <v>69228</v>
      </c>
      <c r="DE12" s="606"/>
      <c r="DF12" s="606"/>
      <c r="DG12" s="606"/>
      <c r="DH12" s="606"/>
      <c r="DI12" s="606"/>
      <c r="DJ12" s="606"/>
      <c r="DK12" s="606"/>
      <c r="DL12" s="606"/>
      <c r="DM12" s="606"/>
      <c r="DN12" s="606"/>
      <c r="DO12" s="606"/>
      <c r="DP12" s="607"/>
      <c r="DQ12" s="611">
        <v>152141</v>
      </c>
      <c r="DR12" s="606"/>
      <c r="DS12" s="606"/>
      <c r="DT12" s="606"/>
      <c r="DU12" s="606"/>
      <c r="DV12" s="606"/>
      <c r="DW12" s="606"/>
      <c r="DX12" s="606"/>
      <c r="DY12" s="606"/>
      <c r="DZ12" s="606"/>
      <c r="EA12" s="606"/>
      <c r="EB12" s="606"/>
      <c r="EC12" s="646"/>
    </row>
    <row r="13" spans="2:143" ht="11.25" customHeight="1" x14ac:dyDescent="0.15">
      <c r="B13" s="600" t="s">
        <v>244</v>
      </c>
      <c r="C13" s="601"/>
      <c r="D13" s="601"/>
      <c r="E13" s="601"/>
      <c r="F13" s="601"/>
      <c r="G13" s="601"/>
      <c r="H13" s="601"/>
      <c r="I13" s="601"/>
      <c r="J13" s="601"/>
      <c r="K13" s="601"/>
      <c r="L13" s="601"/>
      <c r="M13" s="601"/>
      <c r="N13" s="601"/>
      <c r="O13" s="601"/>
      <c r="P13" s="601"/>
      <c r="Q13" s="602"/>
      <c r="R13" s="603" t="s">
        <v>120</v>
      </c>
      <c r="S13" s="606"/>
      <c r="T13" s="606"/>
      <c r="U13" s="606"/>
      <c r="V13" s="606"/>
      <c r="W13" s="606"/>
      <c r="X13" s="606"/>
      <c r="Y13" s="607"/>
      <c r="Z13" s="665" t="s">
        <v>120</v>
      </c>
      <c r="AA13" s="665"/>
      <c r="AB13" s="665"/>
      <c r="AC13" s="665"/>
      <c r="AD13" s="666" t="s">
        <v>120</v>
      </c>
      <c r="AE13" s="666"/>
      <c r="AF13" s="666"/>
      <c r="AG13" s="666"/>
      <c r="AH13" s="666"/>
      <c r="AI13" s="666"/>
      <c r="AJ13" s="666"/>
      <c r="AK13" s="666"/>
      <c r="AL13" s="608" t="s">
        <v>120</v>
      </c>
      <c r="AM13" s="609"/>
      <c r="AN13" s="609"/>
      <c r="AO13" s="667"/>
      <c r="AP13" s="600" t="s">
        <v>245</v>
      </c>
      <c r="AQ13" s="601"/>
      <c r="AR13" s="601"/>
      <c r="AS13" s="601"/>
      <c r="AT13" s="601"/>
      <c r="AU13" s="601"/>
      <c r="AV13" s="601"/>
      <c r="AW13" s="601"/>
      <c r="AX13" s="601"/>
      <c r="AY13" s="601"/>
      <c r="AZ13" s="601"/>
      <c r="BA13" s="601"/>
      <c r="BB13" s="601"/>
      <c r="BC13" s="601"/>
      <c r="BD13" s="601"/>
      <c r="BE13" s="601"/>
      <c r="BF13" s="602"/>
      <c r="BG13" s="603">
        <v>873519</v>
      </c>
      <c r="BH13" s="606"/>
      <c r="BI13" s="606"/>
      <c r="BJ13" s="606"/>
      <c r="BK13" s="606"/>
      <c r="BL13" s="606"/>
      <c r="BM13" s="606"/>
      <c r="BN13" s="607"/>
      <c r="BO13" s="665">
        <v>38.799999999999997</v>
      </c>
      <c r="BP13" s="665"/>
      <c r="BQ13" s="665"/>
      <c r="BR13" s="665"/>
      <c r="BS13" s="611" t="s">
        <v>120</v>
      </c>
      <c r="BT13" s="606"/>
      <c r="BU13" s="606"/>
      <c r="BV13" s="606"/>
      <c r="BW13" s="606"/>
      <c r="BX13" s="606"/>
      <c r="BY13" s="606"/>
      <c r="BZ13" s="606"/>
      <c r="CA13" s="606"/>
      <c r="CB13" s="646"/>
      <c r="CD13" s="647" t="s">
        <v>246</v>
      </c>
      <c r="CE13" s="644"/>
      <c r="CF13" s="644"/>
      <c r="CG13" s="644"/>
      <c r="CH13" s="644"/>
      <c r="CI13" s="644"/>
      <c r="CJ13" s="644"/>
      <c r="CK13" s="644"/>
      <c r="CL13" s="644"/>
      <c r="CM13" s="644"/>
      <c r="CN13" s="644"/>
      <c r="CO13" s="644"/>
      <c r="CP13" s="644"/>
      <c r="CQ13" s="645"/>
      <c r="CR13" s="603">
        <v>1342254</v>
      </c>
      <c r="CS13" s="606"/>
      <c r="CT13" s="606"/>
      <c r="CU13" s="606"/>
      <c r="CV13" s="606"/>
      <c r="CW13" s="606"/>
      <c r="CX13" s="606"/>
      <c r="CY13" s="607"/>
      <c r="CZ13" s="665">
        <v>11.8</v>
      </c>
      <c r="DA13" s="665"/>
      <c r="DB13" s="665"/>
      <c r="DC13" s="665"/>
      <c r="DD13" s="611">
        <v>475184</v>
      </c>
      <c r="DE13" s="606"/>
      <c r="DF13" s="606"/>
      <c r="DG13" s="606"/>
      <c r="DH13" s="606"/>
      <c r="DI13" s="606"/>
      <c r="DJ13" s="606"/>
      <c r="DK13" s="606"/>
      <c r="DL13" s="606"/>
      <c r="DM13" s="606"/>
      <c r="DN13" s="606"/>
      <c r="DO13" s="606"/>
      <c r="DP13" s="607"/>
      <c r="DQ13" s="611">
        <v>878393</v>
      </c>
      <c r="DR13" s="606"/>
      <c r="DS13" s="606"/>
      <c r="DT13" s="606"/>
      <c r="DU13" s="606"/>
      <c r="DV13" s="606"/>
      <c r="DW13" s="606"/>
      <c r="DX13" s="606"/>
      <c r="DY13" s="606"/>
      <c r="DZ13" s="606"/>
      <c r="EA13" s="606"/>
      <c r="EB13" s="606"/>
      <c r="EC13" s="646"/>
    </row>
    <row r="14" spans="2:143" ht="11.25" customHeight="1" x14ac:dyDescent="0.15">
      <c r="B14" s="600" t="s">
        <v>247</v>
      </c>
      <c r="C14" s="601"/>
      <c r="D14" s="601"/>
      <c r="E14" s="601"/>
      <c r="F14" s="601"/>
      <c r="G14" s="601"/>
      <c r="H14" s="601"/>
      <c r="I14" s="601"/>
      <c r="J14" s="601"/>
      <c r="K14" s="601"/>
      <c r="L14" s="601"/>
      <c r="M14" s="601"/>
      <c r="N14" s="601"/>
      <c r="O14" s="601"/>
      <c r="P14" s="601"/>
      <c r="Q14" s="602"/>
      <c r="R14" s="603" t="s">
        <v>120</v>
      </c>
      <c r="S14" s="606"/>
      <c r="T14" s="606"/>
      <c r="U14" s="606"/>
      <c r="V14" s="606"/>
      <c r="W14" s="606"/>
      <c r="X14" s="606"/>
      <c r="Y14" s="607"/>
      <c r="Z14" s="665" t="s">
        <v>120</v>
      </c>
      <c r="AA14" s="665"/>
      <c r="AB14" s="665"/>
      <c r="AC14" s="665"/>
      <c r="AD14" s="666" t="s">
        <v>120</v>
      </c>
      <c r="AE14" s="666"/>
      <c r="AF14" s="666"/>
      <c r="AG14" s="666"/>
      <c r="AH14" s="666"/>
      <c r="AI14" s="666"/>
      <c r="AJ14" s="666"/>
      <c r="AK14" s="666"/>
      <c r="AL14" s="608" t="s">
        <v>120</v>
      </c>
      <c r="AM14" s="609"/>
      <c r="AN14" s="609"/>
      <c r="AO14" s="667"/>
      <c r="AP14" s="600" t="s">
        <v>248</v>
      </c>
      <c r="AQ14" s="601"/>
      <c r="AR14" s="601"/>
      <c r="AS14" s="601"/>
      <c r="AT14" s="601"/>
      <c r="AU14" s="601"/>
      <c r="AV14" s="601"/>
      <c r="AW14" s="601"/>
      <c r="AX14" s="601"/>
      <c r="AY14" s="601"/>
      <c r="AZ14" s="601"/>
      <c r="BA14" s="601"/>
      <c r="BB14" s="601"/>
      <c r="BC14" s="601"/>
      <c r="BD14" s="601"/>
      <c r="BE14" s="601"/>
      <c r="BF14" s="602"/>
      <c r="BG14" s="603">
        <v>59750</v>
      </c>
      <c r="BH14" s="606"/>
      <c r="BI14" s="606"/>
      <c r="BJ14" s="606"/>
      <c r="BK14" s="606"/>
      <c r="BL14" s="606"/>
      <c r="BM14" s="606"/>
      <c r="BN14" s="607"/>
      <c r="BO14" s="665">
        <v>2.7</v>
      </c>
      <c r="BP14" s="665"/>
      <c r="BQ14" s="665"/>
      <c r="BR14" s="665"/>
      <c r="BS14" s="611" t="s">
        <v>120</v>
      </c>
      <c r="BT14" s="606"/>
      <c r="BU14" s="606"/>
      <c r="BV14" s="606"/>
      <c r="BW14" s="606"/>
      <c r="BX14" s="606"/>
      <c r="BY14" s="606"/>
      <c r="BZ14" s="606"/>
      <c r="CA14" s="606"/>
      <c r="CB14" s="646"/>
      <c r="CD14" s="647" t="s">
        <v>249</v>
      </c>
      <c r="CE14" s="644"/>
      <c r="CF14" s="644"/>
      <c r="CG14" s="644"/>
      <c r="CH14" s="644"/>
      <c r="CI14" s="644"/>
      <c r="CJ14" s="644"/>
      <c r="CK14" s="644"/>
      <c r="CL14" s="644"/>
      <c r="CM14" s="644"/>
      <c r="CN14" s="644"/>
      <c r="CO14" s="644"/>
      <c r="CP14" s="644"/>
      <c r="CQ14" s="645"/>
      <c r="CR14" s="603">
        <v>458550</v>
      </c>
      <c r="CS14" s="606"/>
      <c r="CT14" s="606"/>
      <c r="CU14" s="606"/>
      <c r="CV14" s="606"/>
      <c r="CW14" s="606"/>
      <c r="CX14" s="606"/>
      <c r="CY14" s="607"/>
      <c r="CZ14" s="665">
        <v>4</v>
      </c>
      <c r="DA14" s="665"/>
      <c r="DB14" s="665"/>
      <c r="DC14" s="665"/>
      <c r="DD14" s="611" t="s">
        <v>120</v>
      </c>
      <c r="DE14" s="606"/>
      <c r="DF14" s="606"/>
      <c r="DG14" s="606"/>
      <c r="DH14" s="606"/>
      <c r="DI14" s="606"/>
      <c r="DJ14" s="606"/>
      <c r="DK14" s="606"/>
      <c r="DL14" s="606"/>
      <c r="DM14" s="606"/>
      <c r="DN14" s="606"/>
      <c r="DO14" s="606"/>
      <c r="DP14" s="607"/>
      <c r="DQ14" s="611">
        <v>458550</v>
      </c>
      <c r="DR14" s="606"/>
      <c r="DS14" s="606"/>
      <c r="DT14" s="606"/>
      <c r="DU14" s="606"/>
      <c r="DV14" s="606"/>
      <c r="DW14" s="606"/>
      <c r="DX14" s="606"/>
      <c r="DY14" s="606"/>
      <c r="DZ14" s="606"/>
      <c r="EA14" s="606"/>
      <c r="EB14" s="606"/>
      <c r="EC14" s="646"/>
    </row>
    <row r="15" spans="2:143" ht="11.25" customHeight="1" x14ac:dyDescent="0.15">
      <c r="B15" s="600" t="s">
        <v>250</v>
      </c>
      <c r="C15" s="601"/>
      <c r="D15" s="601"/>
      <c r="E15" s="601"/>
      <c r="F15" s="601"/>
      <c r="G15" s="601"/>
      <c r="H15" s="601"/>
      <c r="I15" s="601"/>
      <c r="J15" s="601"/>
      <c r="K15" s="601"/>
      <c r="L15" s="601"/>
      <c r="M15" s="601"/>
      <c r="N15" s="601"/>
      <c r="O15" s="601"/>
      <c r="P15" s="601"/>
      <c r="Q15" s="602"/>
      <c r="R15" s="603">
        <v>36310</v>
      </c>
      <c r="S15" s="606"/>
      <c r="T15" s="606"/>
      <c r="U15" s="606"/>
      <c r="V15" s="606"/>
      <c r="W15" s="606"/>
      <c r="X15" s="606"/>
      <c r="Y15" s="607"/>
      <c r="Z15" s="665">
        <v>0.3</v>
      </c>
      <c r="AA15" s="665"/>
      <c r="AB15" s="665"/>
      <c r="AC15" s="665"/>
      <c r="AD15" s="666">
        <v>36310</v>
      </c>
      <c r="AE15" s="666"/>
      <c r="AF15" s="666"/>
      <c r="AG15" s="666"/>
      <c r="AH15" s="666"/>
      <c r="AI15" s="666"/>
      <c r="AJ15" s="666"/>
      <c r="AK15" s="666"/>
      <c r="AL15" s="608">
        <v>0.6</v>
      </c>
      <c r="AM15" s="609"/>
      <c r="AN15" s="609"/>
      <c r="AO15" s="667"/>
      <c r="AP15" s="600" t="s">
        <v>251</v>
      </c>
      <c r="AQ15" s="601"/>
      <c r="AR15" s="601"/>
      <c r="AS15" s="601"/>
      <c r="AT15" s="601"/>
      <c r="AU15" s="601"/>
      <c r="AV15" s="601"/>
      <c r="AW15" s="601"/>
      <c r="AX15" s="601"/>
      <c r="AY15" s="601"/>
      <c r="AZ15" s="601"/>
      <c r="BA15" s="601"/>
      <c r="BB15" s="601"/>
      <c r="BC15" s="601"/>
      <c r="BD15" s="601"/>
      <c r="BE15" s="601"/>
      <c r="BF15" s="602"/>
      <c r="BG15" s="603">
        <v>178202</v>
      </c>
      <c r="BH15" s="606"/>
      <c r="BI15" s="606"/>
      <c r="BJ15" s="606"/>
      <c r="BK15" s="606"/>
      <c r="BL15" s="606"/>
      <c r="BM15" s="606"/>
      <c r="BN15" s="607"/>
      <c r="BO15" s="665">
        <v>7.9</v>
      </c>
      <c r="BP15" s="665"/>
      <c r="BQ15" s="665"/>
      <c r="BR15" s="665"/>
      <c r="BS15" s="611" t="s">
        <v>120</v>
      </c>
      <c r="BT15" s="606"/>
      <c r="BU15" s="606"/>
      <c r="BV15" s="606"/>
      <c r="BW15" s="606"/>
      <c r="BX15" s="606"/>
      <c r="BY15" s="606"/>
      <c r="BZ15" s="606"/>
      <c r="CA15" s="606"/>
      <c r="CB15" s="646"/>
      <c r="CD15" s="647" t="s">
        <v>252</v>
      </c>
      <c r="CE15" s="644"/>
      <c r="CF15" s="644"/>
      <c r="CG15" s="644"/>
      <c r="CH15" s="644"/>
      <c r="CI15" s="644"/>
      <c r="CJ15" s="644"/>
      <c r="CK15" s="644"/>
      <c r="CL15" s="644"/>
      <c r="CM15" s="644"/>
      <c r="CN15" s="644"/>
      <c r="CO15" s="644"/>
      <c r="CP15" s="644"/>
      <c r="CQ15" s="645"/>
      <c r="CR15" s="603">
        <v>2262770</v>
      </c>
      <c r="CS15" s="606"/>
      <c r="CT15" s="606"/>
      <c r="CU15" s="606"/>
      <c r="CV15" s="606"/>
      <c r="CW15" s="606"/>
      <c r="CX15" s="606"/>
      <c r="CY15" s="607"/>
      <c r="CZ15" s="665">
        <v>19.899999999999999</v>
      </c>
      <c r="DA15" s="665"/>
      <c r="DB15" s="665"/>
      <c r="DC15" s="665"/>
      <c r="DD15" s="611">
        <v>1122311</v>
      </c>
      <c r="DE15" s="606"/>
      <c r="DF15" s="606"/>
      <c r="DG15" s="606"/>
      <c r="DH15" s="606"/>
      <c r="DI15" s="606"/>
      <c r="DJ15" s="606"/>
      <c r="DK15" s="606"/>
      <c r="DL15" s="606"/>
      <c r="DM15" s="606"/>
      <c r="DN15" s="606"/>
      <c r="DO15" s="606"/>
      <c r="DP15" s="607"/>
      <c r="DQ15" s="611">
        <v>1066557</v>
      </c>
      <c r="DR15" s="606"/>
      <c r="DS15" s="606"/>
      <c r="DT15" s="606"/>
      <c r="DU15" s="606"/>
      <c r="DV15" s="606"/>
      <c r="DW15" s="606"/>
      <c r="DX15" s="606"/>
      <c r="DY15" s="606"/>
      <c r="DZ15" s="606"/>
      <c r="EA15" s="606"/>
      <c r="EB15" s="606"/>
      <c r="EC15" s="646"/>
    </row>
    <row r="16" spans="2:143" ht="11.25" customHeight="1" x14ac:dyDescent="0.15">
      <c r="B16" s="600" t="s">
        <v>253</v>
      </c>
      <c r="C16" s="601"/>
      <c r="D16" s="601"/>
      <c r="E16" s="601"/>
      <c r="F16" s="601"/>
      <c r="G16" s="601"/>
      <c r="H16" s="601"/>
      <c r="I16" s="601"/>
      <c r="J16" s="601"/>
      <c r="K16" s="601"/>
      <c r="L16" s="601"/>
      <c r="M16" s="601"/>
      <c r="N16" s="601"/>
      <c r="O16" s="601"/>
      <c r="P16" s="601"/>
      <c r="Q16" s="602"/>
      <c r="R16" s="603" t="s">
        <v>120</v>
      </c>
      <c r="S16" s="606"/>
      <c r="T16" s="606"/>
      <c r="U16" s="606"/>
      <c r="V16" s="606"/>
      <c r="W16" s="606"/>
      <c r="X16" s="606"/>
      <c r="Y16" s="607"/>
      <c r="Z16" s="665" t="s">
        <v>120</v>
      </c>
      <c r="AA16" s="665"/>
      <c r="AB16" s="665"/>
      <c r="AC16" s="665"/>
      <c r="AD16" s="666" t="s">
        <v>120</v>
      </c>
      <c r="AE16" s="666"/>
      <c r="AF16" s="666"/>
      <c r="AG16" s="666"/>
      <c r="AH16" s="666"/>
      <c r="AI16" s="666"/>
      <c r="AJ16" s="666"/>
      <c r="AK16" s="666"/>
      <c r="AL16" s="608" t="s">
        <v>120</v>
      </c>
      <c r="AM16" s="609"/>
      <c r="AN16" s="609"/>
      <c r="AO16" s="667"/>
      <c r="AP16" s="600" t="s">
        <v>254</v>
      </c>
      <c r="AQ16" s="601"/>
      <c r="AR16" s="601"/>
      <c r="AS16" s="601"/>
      <c r="AT16" s="601"/>
      <c r="AU16" s="601"/>
      <c r="AV16" s="601"/>
      <c r="AW16" s="601"/>
      <c r="AX16" s="601"/>
      <c r="AY16" s="601"/>
      <c r="AZ16" s="601"/>
      <c r="BA16" s="601"/>
      <c r="BB16" s="601"/>
      <c r="BC16" s="601"/>
      <c r="BD16" s="601"/>
      <c r="BE16" s="601"/>
      <c r="BF16" s="602"/>
      <c r="BG16" s="603" t="s">
        <v>120</v>
      </c>
      <c r="BH16" s="606"/>
      <c r="BI16" s="606"/>
      <c r="BJ16" s="606"/>
      <c r="BK16" s="606"/>
      <c r="BL16" s="606"/>
      <c r="BM16" s="606"/>
      <c r="BN16" s="607"/>
      <c r="BO16" s="665" t="s">
        <v>120</v>
      </c>
      <c r="BP16" s="665"/>
      <c r="BQ16" s="665"/>
      <c r="BR16" s="665"/>
      <c r="BS16" s="611" t="s">
        <v>120</v>
      </c>
      <c r="BT16" s="606"/>
      <c r="BU16" s="606"/>
      <c r="BV16" s="606"/>
      <c r="BW16" s="606"/>
      <c r="BX16" s="606"/>
      <c r="BY16" s="606"/>
      <c r="BZ16" s="606"/>
      <c r="CA16" s="606"/>
      <c r="CB16" s="646"/>
      <c r="CD16" s="647" t="s">
        <v>255</v>
      </c>
      <c r="CE16" s="644"/>
      <c r="CF16" s="644"/>
      <c r="CG16" s="644"/>
      <c r="CH16" s="644"/>
      <c r="CI16" s="644"/>
      <c r="CJ16" s="644"/>
      <c r="CK16" s="644"/>
      <c r="CL16" s="644"/>
      <c r="CM16" s="644"/>
      <c r="CN16" s="644"/>
      <c r="CO16" s="644"/>
      <c r="CP16" s="644"/>
      <c r="CQ16" s="645"/>
      <c r="CR16" s="603" t="s">
        <v>120</v>
      </c>
      <c r="CS16" s="606"/>
      <c r="CT16" s="606"/>
      <c r="CU16" s="606"/>
      <c r="CV16" s="606"/>
      <c r="CW16" s="606"/>
      <c r="CX16" s="606"/>
      <c r="CY16" s="607"/>
      <c r="CZ16" s="665" t="s">
        <v>120</v>
      </c>
      <c r="DA16" s="665"/>
      <c r="DB16" s="665"/>
      <c r="DC16" s="665"/>
      <c r="DD16" s="611" t="s">
        <v>120</v>
      </c>
      <c r="DE16" s="606"/>
      <c r="DF16" s="606"/>
      <c r="DG16" s="606"/>
      <c r="DH16" s="606"/>
      <c r="DI16" s="606"/>
      <c r="DJ16" s="606"/>
      <c r="DK16" s="606"/>
      <c r="DL16" s="606"/>
      <c r="DM16" s="606"/>
      <c r="DN16" s="606"/>
      <c r="DO16" s="606"/>
      <c r="DP16" s="607"/>
      <c r="DQ16" s="611" t="s">
        <v>120</v>
      </c>
      <c r="DR16" s="606"/>
      <c r="DS16" s="606"/>
      <c r="DT16" s="606"/>
      <c r="DU16" s="606"/>
      <c r="DV16" s="606"/>
      <c r="DW16" s="606"/>
      <c r="DX16" s="606"/>
      <c r="DY16" s="606"/>
      <c r="DZ16" s="606"/>
      <c r="EA16" s="606"/>
      <c r="EB16" s="606"/>
      <c r="EC16" s="646"/>
    </row>
    <row r="17" spans="2:133" ht="11.25" customHeight="1" x14ac:dyDescent="0.15">
      <c r="B17" s="600" t="s">
        <v>256</v>
      </c>
      <c r="C17" s="601"/>
      <c r="D17" s="601"/>
      <c r="E17" s="601"/>
      <c r="F17" s="601"/>
      <c r="G17" s="601"/>
      <c r="H17" s="601"/>
      <c r="I17" s="601"/>
      <c r="J17" s="601"/>
      <c r="K17" s="601"/>
      <c r="L17" s="601"/>
      <c r="M17" s="601"/>
      <c r="N17" s="601"/>
      <c r="O17" s="601"/>
      <c r="P17" s="601"/>
      <c r="Q17" s="602"/>
      <c r="R17" s="603">
        <v>6196</v>
      </c>
      <c r="S17" s="606"/>
      <c r="T17" s="606"/>
      <c r="U17" s="606"/>
      <c r="V17" s="606"/>
      <c r="W17" s="606"/>
      <c r="X17" s="606"/>
      <c r="Y17" s="607"/>
      <c r="Z17" s="665">
        <v>0.1</v>
      </c>
      <c r="AA17" s="665"/>
      <c r="AB17" s="665"/>
      <c r="AC17" s="665"/>
      <c r="AD17" s="666">
        <v>6196</v>
      </c>
      <c r="AE17" s="666"/>
      <c r="AF17" s="666"/>
      <c r="AG17" s="666"/>
      <c r="AH17" s="666"/>
      <c r="AI17" s="666"/>
      <c r="AJ17" s="666"/>
      <c r="AK17" s="666"/>
      <c r="AL17" s="608">
        <v>0.1</v>
      </c>
      <c r="AM17" s="609"/>
      <c r="AN17" s="609"/>
      <c r="AO17" s="667"/>
      <c r="AP17" s="600" t="s">
        <v>257</v>
      </c>
      <c r="AQ17" s="601"/>
      <c r="AR17" s="601"/>
      <c r="AS17" s="601"/>
      <c r="AT17" s="601"/>
      <c r="AU17" s="601"/>
      <c r="AV17" s="601"/>
      <c r="AW17" s="601"/>
      <c r="AX17" s="601"/>
      <c r="AY17" s="601"/>
      <c r="AZ17" s="601"/>
      <c r="BA17" s="601"/>
      <c r="BB17" s="601"/>
      <c r="BC17" s="601"/>
      <c r="BD17" s="601"/>
      <c r="BE17" s="601"/>
      <c r="BF17" s="602"/>
      <c r="BG17" s="603" t="s">
        <v>120</v>
      </c>
      <c r="BH17" s="606"/>
      <c r="BI17" s="606"/>
      <c r="BJ17" s="606"/>
      <c r="BK17" s="606"/>
      <c r="BL17" s="606"/>
      <c r="BM17" s="606"/>
      <c r="BN17" s="607"/>
      <c r="BO17" s="665" t="s">
        <v>120</v>
      </c>
      <c r="BP17" s="665"/>
      <c r="BQ17" s="665"/>
      <c r="BR17" s="665"/>
      <c r="BS17" s="611" t="s">
        <v>120</v>
      </c>
      <c r="BT17" s="606"/>
      <c r="BU17" s="606"/>
      <c r="BV17" s="606"/>
      <c r="BW17" s="606"/>
      <c r="BX17" s="606"/>
      <c r="BY17" s="606"/>
      <c r="BZ17" s="606"/>
      <c r="CA17" s="606"/>
      <c r="CB17" s="646"/>
      <c r="CD17" s="647" t="s">
        <v>258</v>
      </c>
      <c r="CE17" s="644"/>
      <c r="CF17" s="644"/>
      <c r="CG17" s="644"/>
      <c r="CH17" s="644"/>
      <c r="CI17" s="644"/>
      <c r="CJ17" s="644"/>
      <c r="CK17" s="644"/>
      <c r="CL17" s="644"/>
      <c r="CM17" s="644"/>
      <c r="CN17" s="644"/>
      <c r="CO17" s="644"/>
      <c r="CP17" s="644"/>
      <c r="CQ17" s="645"/>
      <c r="CR17" s="603">
        <v>1085930</v>
      </c>
      <c r="CS17" s="606"/>
      <c r="CT17" s="606"/>
      <c r="CU17" s="606"/>
      <c r="CV17" s="606"/>
      <c r="CW17" s="606"/>
      <c r="CX17" s="606"/>
      <c r="CY17" s="607"/>
      <c r="CZ17" s="665">
        <v>9.6</v>
      </c>
      <c r="DA17" s="665"/>
      <c r="DB17" s="665"/>
      <c r="DC17" s="665"/>
      <c r="DD17" s="611" t="s">
        <v>120</v>
      </c>
      <c r="DE17" s="606"/>
      <c r="DF17" s="606"/>
      <c r="DG17" s="606"/>
      <c r="DH17" s="606"/>
      <c r="DI17" s="606"/>
      <c r="DJ17" s="606"/>
      <c r="DK17" s="606"/>
      <c r="DL17" s="606"/>
      <c r="DM17" s="606"/>
      <c r="DN17" s="606"/>
      <c r="DO17" s="606"/>
      <c r="DP17" s="607"/>
      <c r="DQ17" s="611">
        <v>1011225</v>
      </c>
      <c r="DR17" s="606"/>
      <c r="DS17" s="606"/>
      <c r="DT17" s="606"/>
      <c r="DU17" s="606"/>
      <c r="DV17" s="606"/>
      <c r="DW17" s="606"/>
      <c r="DX17" s="606"/>
      <c r="DY17" s="606"/>
      <c r="DZ17" s="606"/>
      <c r="EA17" s="606"/>
      <c r="EB17" s="606"/>
      <c r="EC17" s="646"/>
    </row>
    <row r="18" spans="2:133" ht="11.25" customHeight="1" x14ac:dyDescent="0.15">
      <c r="B18" s="600" t="s">
        <v>259</v>
      </c>
      <c r="C18" s="601"/>
      <c r="D18" s="601"/>
      <c r="E18" s="601"/>
      <c r="F18" s="601"/>
      <c r="G18" s="601"/>
      <c r="H18" s="601"/>
      <c r="I18" s="601"/>
      <c r="J18" s="601"/>
      <c r="K18" s="601"/>
      <c r="L18" s="601"/>
      <c r="M18" s="601"/>
      <c r="N18" s="601"/>
      <c r="O18" s="601"/>
      <c r="P18" s="601"/>
      <c r="Q18" s="602"/>
      <c r="R18" s="603">
        <v>4061654</v>
      </c>
      <c r="S18" s="606"/>
      <c r="T18" s="606"/>
      <c r="U18" s="606"/>
      <c r="V18" s="606"/>
      <c r="W18" s="606"/>
      <c r="X18" s="606"/>
      <c r="Y18" s="607"/>
      <c r="Z18" s="665">
        <v>35.700000000000003</v>
      </c>
      <c r="AA18" s="665"/>
      <c r="AB18" s="665"/>
      <c r="AC18" s="665"/>
      <c r="AD18" s="666">
        <v>3694689</v>
      </c>
      <c r="AE18" s="666"/>
      <c r="AF18" s="666"/>
      <c r="AG18" s="666"/>
      <c r="AH18" s="666"/>
      <c r="AI18" s="666"/>
      <c r="AJ18" s="666"/>
      <c r="AK18" s="666"/>
      <c r="AL18" s="608">
        <v>57.1</v>
      </c>
      <c r="AM18" s="609"/>
      <c r="AN18" s="609"/>
      <c r="AO18" s="667"/>
      <c r="AP18" s="600" t="s">
        <v>260</v>
      </c>
      <c r="AQ18" s="601"/>
      <c r="AR18" s="601"/>
      <c r="AS18" s="601"/>
      <c r="AT18" s="601"/>
      <c r="AU18" s="601"/>
      <c r="AV18" s="601"/>
      <c r="AW18" s="601"/>
      <c r="AX18" s="601"/>
      <c r="AY18" s="601"/>
      <c r="AZ18" s="601"/>
      <c r="BA18" s="601"/>
      <c r="BB18" s="601"/>
      <c r="BC18" s="601"/>
      <c r="BD18" s="601"/>
      <c r="BE18" s="601"/>
      <c r="BF18" s="602"/>
      <c r="BG18" s="603" t="s">
        <v>120</v>
      </c>
      <c r="BH18" s="606"/>
      <c r="BI18" s="606"/>
      <c r="BJ18" s="606"/>
      <c r="BK18" s="606"/>
      <c r="BL18" s="606"/>
      <c r="BM18" s="606"/>
      <c r="BN18" s="607"/>
      <c r="BO18" s="665" t="s">
        <v>120</v>
      </c>
      <c r="BP18" s="665"/>
      <c r="BQ18" s="665"/>
      <c r="BR18" s="665"/>
      <c r="BS18" s="611" t="s">
        <v>120</v>
      </c>
      <c r="BT18" s="606"/>
      <c r="BU18" s="606"/>
      <c r="BV18" s="606"/>
      <c r="BW18" s="606"/>
      <c r="BX18" s="606"/>
      <c r="BY18" s="606"/>
      <c r="BZ18" s="606"/>
      <c r="CA18" s="606"/>
      <c r="CB18" s="646"/>
      <c r="CD18" s="647" t="s">
        <v>261</v>
      </c>
      <c r="CE18" s="644"/>
      <c r="CF18" s="644"/>
      <c r="CG18" s="644"/>
      <c r="CH18" s="644"/>
      <c r="CI18" s="644"/>
      <c r="CJ18" s="644"/>
      <c r="CK18" s="644"/>
      <c r="CL18" s="644"/>
      <c r="CM18" s="644"/>
      <c r="CN18" s="644"/>
      <c r="CO18" s="644"/>
      <c r="CP18" s="644"/>
      <c r="CQ18" s="645"/>
      <c r="CR18" s="603" t="s">
        <v>120</v>
      </c>
      <c r="CS18" s="606"/>
      <c r="CT18" s="606"/>
      <c r="CU18" s="606"/>
      <c r="CV18" s="606"/>
      <c r="CW18" s="606"/>
      <c r="CX18" s="606"/>
      <c r="CY18" s="607"/>
      <c r="CZ18" s="665" t="s">
        <v>120</v>
      </c>
      <c r="DA18" s="665"/>
      <c r="DB18" s="665"/>
      <c r="DC18" s="665"/>
      <c r="DD18" s="611" t="s">
        <v>120</v>
      </c>
      <c r="DE18" s="606"/>
      <c r="DF18" s="606"/>
      <c r="DG18" s="606"/>
      <c r="DH18" s="606"/>
      <c r="DI18" s="606"/>
      <c r="DJ18" s="606"/>
      <c r="DK18" s="606"/>
      <c r="DL18" s="606"/>
      <c r="DM18" s="606"/>
      <c r="DN18" s="606"/>
      <c r="DO18" s="606"/>
      <c r="DP18" s="607"/>
      <c r="DQ18" s="611" t="s">
        <v>120</v>
      </c>
      <c r="DR18" s="606"/>
      <c r="DS18" s="606"/>
      <c r="DT18" s="606"/>
      <c r="DU18" s="606"/>
      <c r="DV18" s="606"/>
      <c r="DW18" s="606"/>
      <c r="DX18" s="606"/>
      <c r="DY18" s="606"/>
      <c r="DZ18" s="606"/>
      <c r="EA18" s="606"/>
      <c r="EB18" s="606"/>
      <c r="EC18" s="646"/>
    </row>
    <row r="19" spans="2:133" ht="11.25" customHeight="1" x14ac:dyDescent="0.15">
      <c r="B19" s="600" t="s">
        <v>262</v>
      </c>
      <c r="C19" s="601"/>
      <c r="D19" s="601"/>
      <c r="E19" s="601"/>
      <c r="F19" s="601"/>
      <c r="G19" s="601"/>
      <c r="H19" s="601"/>
      <c r="I19" s="601"/>
      <c r="J19" s="601"/>
      <c r="K19" s="601"/>
      <c r="L19" s="601"/>
      <c r="M19" s="601"/>
      <c r="N19" s="601"/>
      <c r="O19" s="601"/>
      <c r="P19" s="601"/>
      <c r="Q19" s="602"/>
      <c r="R19" s="603">
        <v>3694689</v>
      </c>
      <c r="S19" s="606"/>
      <c r="T19" s="606"/>
      <c r="U19" s="606"/>
      <c r="V19" s="606"/>
      <c r="W19" s="606"/>
      <c r="X19" s="606"/>
      <c r="Y19" s="607"/>
      <c r="Z19" s="665">
        <v>32.4</v>
      </c>
      <c r="AA19" s="665"/>
      <c r="AB19" s="665"/>
      <c r="AC19" s="665"/>
      <c r="AD19" s="666">
        <v>3694689</v>
      </c>
      <c r="AE19" s="666"/>
      <c r="AF19" s="666"/>
      <c r="AG19" s="666"/>
      <c r="AH19" s="666"/>
      <c r="AI19" s="666"/>
      <c r="AJ19" s="666"/>
      <c r="AK19" s="666"/>
      <c r="AL19" s="608">
        <v>57.1</v>
      </c>
      <c r="AM19" s="609"/>
      <c r="AN19" s="609"/>
      <c r="AO19" s="667"/>
      <c r="AP19" s="600" t="s">
        <v>263</v>
      </c>
      <c r="AQ19" s="601"/>
      <c r="AR19" s="601"/>
      <c r="AS19" s="601"/>
      <c r="AT19" s="601"/>
      <c r="AU19" s="601"/>
      <c r="AV19" s="601"/>
      <c r="AW19" s="601"/>
      <c r="AX19" s="601"/>
      <c r="AY19" s="601"/>
      <c r="AZ19" s="601"/>
      <c r="BA19" s="601"/>
      <c r="BB19" s="601"/>
      <c r="BC19" s="601"/>
      <c r="BD19" s="601"/>
      <c r="BE19" s="601"/>
      <c r="BF19" s="602"/>
      <c r="BG19" s="603">
        <v>123432</v>
      </c>
      <c r="BH19" s="606"/>
      <c r="BI19" s="606"/>
      <c r="BJ19" s="606"/>
      <c r="BK19" s="606"/>
      <c r="BL19" s="606"/>
      <c r="BM19" s="606"/>
      <c r="BN19" s="607"/>
      <c r="BO19" s="665">
        <v>5.5</v>
      </c>
      <c r="BP19" s="665"/>
      <c r="BQ19" s="665"/>
      <c r="BR19" s="665"/>
      <c r="BS19" s="611" t="s">
        <v>120</v>
      </c>
      <c r="BT19" s="606"/>
      <c r="BU19" s="606"/>
      <c r="BV19" s="606"/>
      <c r="BW19" s="606"/>
      <c r="BX19" s="606"/>
      <c r="BY19" s="606"/>
      <c r="BZ19" s="606"/>
      <c r="CA19" s="606"/>
      <c r="CB19" s="646"/>
      <c r="CD19" s="647" t="s">
        <v>264</v>
      </c>
      <c r="CE19" s="644"/>
      <c r="CF19" s="644"/>
      <c r="CG19" s="644"/>
      <c r="CH19" s="644"/>
      <c r="CI19" s="644"/>
      <c r="CJ19" s="644"/>
      <c r="CK19" s="644"/>
      <c r="CL19" s="644"/>
      <c r="CM19" s="644"/>
      <c r="CN19" s="644"/>
      <c r="CO19" s="644"/>
      <c r="CP19" s="644"/>
      <c r="CQ19" s="645"/>
      <c r="CR19" s="603" t="s">
        <v>120</v>
      </c>
      <c r="CS19" s="606"/>
      <c r="CT19" s="606"/>
      <c r="CU19" s="606"/>
      <c r="CV19" s="606"/>
      <c r="CW19" s="606"/>
      <c r="CX19" s="606"/>
      <c r="CY19" s="607"/>
      <c r="CZ19" s="665" t="s">
        <v>120</v>
      </c>
      <c r="DA19" s="665"/>
      <c r="DB19" s="665"/>
      <c r="DC19" s="665"/>
      <c r="DD19" s="611" t="s">
        <v>120</v>
      </c>
      <c r="DE19" s="606"/>
      <c r="DF19" s="606"/>
      <c r="DG19" s="606"/>
      <c r="DH19" s="606"/>
      <c r="DI19" s="606"/>
      <c r="DJ19" s="606"/>
      <c r="DK19" s="606"/>
      <c r="DL19" s="606"/>
      <c r="DM19" s="606"/>
      <c r="DN19" s="606"/>
      <c r="DO19" s="606"/>
      <c r="DP19" s="607"/>
      <c r="DQ19" s="611" t="s">
        <v>165</v>
      </c>
      <c r="DR19" s="606"/>
      <c r="DS19" s="606"/>
      <c r="DT19" s="606"/>
      <c r="DU19" s="606"/>
      <c r="DV19" s="606"/>
      <c r="DW19" s="606"/>
      <c r="DX19" s="606"/>
      <c r="DY19" s="606"/>
      <c r="DZ19" s="606"/>
      <c r="EA19" s="606"/>
      <c r="EB19" s="606"/>
      <c r="EC19" s="646"/>
    </row>
    <row r="20" spans="2:133" ht="11.25" customHeight="1" x14ac:dyDescent="0.15">
      <c r="B20" s="600" t="s">
        <v>265</v>
      </c>
      <c r="C20" s="601"/>
      <c r="D20" s="601"/>
      <c r="E20" s="601"/>
      <c r="F20" s="601"/>
      <c r="G20" s="601"/>
      <c r="H20" s="601"/>
      <c r="I20" s="601"/>
      <c r="J20" s="601"/>
      <c r="K20" s="601"/>
      <c r="L20" s="601"/>
      <c r="M20" s="601"/>
      <c r="N20" s="601"/>
      <c r="O20" s="601"/>
      <c r="P20" s="601"/>
      <c r="Q20" s="602"/>
      <c r="R20" s="603">
        <v>366965</v>
      </c>
      <c r="S20" s="606"/>
      <c r="T20" s="606"/>
      <c r="U20" s="606"/>
      <c r="V20" s="606"/>
      <c r="W20" s="606"/>
      <c r="X20" s="606"/>
      <c r="Y20" s="607"/>
      <c r="Z20" s="665">
        <v>3.2</v>
      </c>
      <c r="AA20" s="665"/>
      <c r="AB20" s="665"/>
      <c r="AC20" s="665"/>
      <c r="AD20" s="666" t="s">
        <v>120</v>
      </c>
      <c r="AE20" s="666"/>
      <c r="AF20" s="666"/>
      <c r="AG20" s="666"/>
      <c r="AH20" s="666"/>
      <c r="AI20" s="666"/>
      <c r="AJ20" s="666"/>
      <c r="AK20" s="666"/>
      <c r="AL20" s="608" t="s">
        <v>120</v>
      </c>
      <c r="AM20" s="609"/>
      <c r="AN20" s="609"/>
      <c r="AO20" s="667"/>
      <c r="AP20" s="600" t="s">
        <v>266</v>
      </c>
      <c r="AQ20" s="601"/>
      <c r="AR20" s="601"/>
      <c r="AS20" s="601"/>
      <c r="AT20" s="601"/>
      <c r="AU20" s="601"/>
      <c r="AV20" s="601"/>
      <c r="AW20" s="601"/>
      <c r="AX20" s="601"/>
      <c r="AY20" s="601"/>
      <c r="AZ20" s="601"/>
      <c r="BA20" s="601"/>
      <c r="BB20" s="601"/>
      <c r="BC20" s="601"/>
      <c r="BD20" s="601"/>
      <c r="BE20" s="601"/>
      <c r="BF20" s="602"/>
      <c r="BG20" s="603">
        <v>123432</v>
      </c>
      <c r="BH20" s="606"/>
      <c r="BI20" s="606"/>
      <c r="BJ20" s="606"/>
      <c r="BK20" s="606"/>
      <c r="BL20" s="606"/>
      <c r="BM20" s="606"/>
      <c r="BN20" s="607"/>
      <c r="BO20" s="665">
        <v>5.5</v>
      </c>
      <c r="BP20" s="665"/>
      <c r="BQ20" s="665"/>
      <c r="BR20" s="665"/>
      <c r="BS20" s="611" t="s">
        <v>120</v>
      </c>
      <c r="BT20" s="606"/>
      <c r="BU20" s="606"/>
      <c r="BV20" s="606"/>
      <c r="BW20" s="606"/>
      <c r="BX20" s="606"/>
      <c r="BY20" s="606"/>
      <c r="BZ20" s="606"/>
      <c r="CA20" s="606"/>
      <c r="CB20" s="646"/>
      <c r="CD20" s="647" t="s">
        <v>267</v>
      </c>
      <c r="CE20" s="644"/>
      <c r="CF20" s="644"/>
      <c r="CG20" s="644"/>
      <c r="CH20" s="644"/>
      <c r="CI20" s="644"/>
      <c r="CJ20" s="644"/>
      <c r="CK20" s="644"/>
      <c r="CL20" s="644"/>
      <c r="CM20" s="644"/>
      <c r="CN20" s="644"/>
      <c r="CO20" s="644"/>
      <c r="CP20" s="644"/>
      <c r="CQ20" s="645"/>
      <c r="CR20" s="603">
        <v>11343468</v>
      </c>
      <c r="CS20" s="606"/>
      <c r="CT20" s="606"/>
      <c r="CU20" s="606"/>
      <c r="CV20" s="606"/>
      <c r="CW20" s="606"/>
      <c r="CX20" s="606"/>
      <c r="CY20" s="607"/>
      <c r="CZ20" s="665">
        <v>100</v>
      </c>
      <c r="DA20" s="665"/>
      <c r="DB20" s="665"/>
      <c r="DC20" s="665"/>
      <c r="DD20" s="611">
        <v>2400585</v>
      </c>
      <c r="DE20" s="606"/>
      <c r="DF20" s="606"/>
      <c r="DG20" s="606"/>
      <c r="DH20" s="606"/>
      <c r="DI20" s="606"/>
      <c r="DJ20" s="606"/>
      <c r="DK20" s="606"/>
      <c r="DL20" s="606"/>
      <c r="DM20" s="606"/>
      <c r="DN20" s="606"/>
      <c r="DO20" s="606"/>
      <c r="DP20" s="607"/>
      <c r="DQ20" s="611">
        <v>7292201</v>
      </c>
      <c r="DR20" s="606"/>
      <c r="DS20" s="606"/>
      <c r="DT20" s="606"/>
      <c r="DU20" s="606"/>
      <c r="DV20" s="606"/>
      <c r="DW20" s="606"/>
      <c r="DX20" s="606"/>
      <c r="DY20" s="606"/>
      <c r="DZ20" s="606"/>
      <c r="EA20" s="606"/>
      <c r="EB20" s="606"/>
      <c r="EC20" s="646"/>
    </row>
    <row r="21" spans="2:133" ht="11.25" customHeight="1" x14ac:dyDescent="0.15">
      <c r="B21" s="600" t="s">
        <v>268</v>
      </c>
      <c r="C21" s="601"/>
      <c r="D21" s="601"/>
      <c r="E21" s="601"/>
      <c r="F21" s="601"/>
      <c r="G21" s="601"/>
      <c r="H21" s="601"/>
      <c r="I21" s="601"/>
      <c r="J21" s="601"/>
      <c r="K21" s="601"/>
      <c r="L21" s="601"/>
      <c r="M21" s="601"/>
      <c r="N21" s="601"/>
      <c r="O21" s="601"/>
      <c r="P21" s="601"/>
      <c r="Q21" s="602"/>
      <c r="R21" s="603" t="s">
        <v>120</v>
      </c>
      <c r="S21" s="606"/>
      <c r="T21" s="606"/>
      <c r="U21" s="606"/>
      <c r="V21" s="606"/>
      <c r="W21" s="606"/>
      <c r="X21" s="606"/>
      <c r="Y21" s="607"/>
      <c r="Z21" s="665" t="s">
        <v>120</v>
      </c>
      <c r="AA21" s="665"/>
      <c r="AB21" s="665"/>
      <c r="AC21" s="665"/>
      <c r="AD21" s="666" t="s">
        <v>120</v>
      </c>
      <c r="AE21" s="666"/>
      <c r="AF21" s="666"/>
      <c r="AG21" s="666"/>
      <c r="AH21" s="666"/>
      <c r="AI21" s="666"/>
      <c r="AJ21" s="666"/>
      <c r="AK21" s="666"/>
      <c r="AL21" s="608" t="s">
        <v>120</v>
      </c>
      <c r="AM21" s="609"/>
      <c r="AN21" s="609"/>
      <c r="AO21" s="667"/>
      <c r="AP21" s="711" t="s">
        <v>269</v>
      </c>
      <c r="AQ21" s="718"/>
      <c r="AR21" s="718"/>
      <c r="AS21" s="718"/>
      <c r="AT21" s="718"/>
      <c r="AU21" s="718"/>
      <c r="AV21" s="718"/>
      <c r="AW21" s="718"/>
      <c r="AX21" s="718"/>
      <c r="AY21" s="718"/>
      <c r="AZ21" s="718"/>
      <c r="BA21" s="718"/>
      <c r="BB21" s="718"/>
      <c r="BC21" s="718"/>
      <c r="BD21" s="718"/>
      <c r="BE21" s="718"/>
      <c r="BF21" s="713"/>
      <c r="BG21" s="603" t="s">
        <v>120</v>
      </c>
      <c r="BH21" s="606"/>
      <c r="BI21" s="606"/>
      <c r="BJ21" s="606"/>
      <c r="BK21" s="606"/>
      <c r="BL21" s="606"/>
      <c r="BM21" s="606"/>
      <c r="BN21" s="607"/>
      <c r="BO21" s="665" t="s">
        <v>120</v>
      </c>
      <c r="BP21" s="665"/>
      <c r="BQ21" s="665"/>
      <c r="BR21" s="665"/>
      <c r="BS21" s="611" t="s">
        <v>120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270</v>
      </c>
      <c r="C22" s="601"/>
      <c r="D22" s="601"/>
      <c r="E22" s="601"/>
      <c r="F22" s="601"/>
      <c r="G22" s="601"/>
      <c r="H22" s="601"/>
      <c r="I22" s="601"/>
      <c r="J22" s="601"/>
      <c r="K22" s="601"/>
      <c r="L22" s="601"/>
      <c r="M22" s="601"/>
      <c r="N22" s="601"/>
      <c r="O22" s="601"/>
      <c r="P22" s="601"/>
      <c r="Q22" s="602"/>
      <c r="R22" s="603">
        <v>6916096</v>
      </c>
      <c r="S22" s="606"/>
      <c r="T22" s="606"/>
      <c r="U22" s="606"/>
      <c r="V22" s="606"/>
      <c r="W22" s="606"/>
      <c r="X22" s="606"/>
      <c r="Y22" s="607"/>
      <c r="Z22" s="665">
        <v>60.7</v>
      </c>
      <c r="AA22" s="665"/>
      <c r="AB22" s="665"/>
      <c r="AC22" s="665"/>
      <c r="AD22" s="666">
        <v>6425699</v>
      </c>
      <c r="AE22" s="666"/>
      <c r="AF22" s="666"/>
      <c r="AG22" s="666"/>
      <c r="AH22" s="666"/>
      <c r="AI22" s="666"/>
      <c r="AJ22" s="666"/>
      <c r="AK22" s="666"/>
      <c r="AL22" s="608">
        <v>99.4</v>
      </c>
      <c r="AM22" s="609"/>
      <c r="AN22" s="609"/>
      <c r="AO22" s="667"/>
      <c r="AP22" s="711" t="s">
        <v>271</v>
      </c>
      <c r="AQ22" s="718"/>
      <c r="AR22" s="718"/>
      <c r="AS22" s="718"/>
      <c r="AT22" s="718"/>
      <c r="AU22" s="718"/>
      <c r="AV22" s="718"/>
      <c r="AW22" s="718"/>
      <c r="AX22" s="718"/>
      <c r="AY22" s="718"/>
      <c r="AZ22" s="718"/>
      <c r="BA22" s="718"/>
      <c r="BB22" s="718"/>
      <c r="BC22" s="718"/>
      <c r="BD22" s="718"/>
      <c r="BE22" s="718"/>
      <c r="BF22" s="713"/>
      <c r="BG22" s="603" t="s">
        <v>120</v>
      </c>
      <c r="BH22" s="606"/>
      <c r="BI22" s="606"/>
      <c r="BJ22" s="606"/>
      <c r="BK22" s="606"/>
      <c r="BL22" s="606"/>
      <c r="BM22" s="606"/>
      <c r="BN22" s="607"/>
      <c r="BO22" s="665" t="s">
        <v>120</v>
      </c>
      <c r="BP22" s="665"/>
      <c r="BQ22" s="665"/>
      <c r="BR22" s="665"/>
      <c r="BS22" s="611" t="s">
        <v>120</v>
      </c>
      <c r="BT22" s="606"/>
      <c r="BU22" s="606"/>
      <c r="BV22" s="606"/>
      <c r="BW22" s="606"/>
      <c r="BX22" s="606"/>
      <c r="BY22" s="606"/>
      <c r="BZ22" s="606"/>
      <c r="CA22" s="606"/>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273</v>
      </c>
      <c r="C23" s="601"/>
      <c r="D23" s="601"/>
      <c r="E23" s="601"/>
      <c r="F23" s="601"/>
      <c r="G23" s="601"/>
      <c r="H23" s="601"/>
      <c r="I23" s="601"/>
      <c r="J23" s="601"/>
      <c r="K23" s="601"/>
      <c r="L23" s="601"/>
      <c r="M23" s="601"/>
      <c r="N23" s="601"/>
      <c r="O23" s="601"/>
      <c r="P23" s="601"/>
      <c r="Q23" s="602"/>
      <c r="R23" s="603">
        <v>3192</v>
      </c>
      <c r="S23" s="606"/>
      <c r="T23" s="606"/>
      <c r="U23" s="606"/>
      <c r="V23" s="606"/>
      <c r="W23" s="606"/>
      <c r="X23" s="606"/>
      <c r="Y23" s="607"/>
      <c r="Z23" s="665">
        <v>0</v>
      </c>
      <c r="AA23" s="665"/>
      <c r="AB23" s="665"/>
      <c r="AC23" s="665"/>
      <c r="AD23" s="666">
        <v>3192</v>
      </c>
      <c r="AE23" s="666"/>
      <c r="AF23" s="666"/>
      <c r="AG23" s="666"/>
      <c r="AH23" s="666"/>
      <c r="AI23" s="666"/>
      <c r="AJ23" s="666"/>
      <c r="AK23" s="666"/>
      <c r="AL23" s="608">
        <v>0</v>
      </c>
      <c r="AM23" s="609"/>
      <c r="AN23" s="609"/>
      <c r="AO23" s="667"/>
      <c r="AP23" s="711" t="s">
        <v>274</v>
      </c>
      <c r="AQ23" s="718"/>
      <c r="AR23" s="718"/>
      <c r="AS23" s="718"/>
      <c r="AT23" s="718"/>
      <c r="AU23" s="718"/>
      <c r="AV23" s="718"/>
      <c r="AW23" s="718"/>
      <c r="AX23" s="718"/>
      <c r="AY23" s="718"/>
      <c r="AZ23" s="718"/>
      <c r="BA23" s="718"/>
      <c r="BB23" s="718"/>
      <c r="BC23" s="718"/>
      <c r="BD23" s="718"/>
      <c r="BE23" s="718"/>
      <c r="BF23" s="713"/>
      <c r="BG23" s="603">
        <v>123432</v>
      </c>
      <c r="BH23" s="606"/>
      <c r="BI23" s="606"/>
      <c r="BJ23" s="606"/>
      <c r="BK23" s="606"/>
      <c r="BL23" s="606"/>
      <c r="BM23" s="606"/>
      <c r="BN23" s="607"/>
      <c r="BO23" s="665">
        <v>5.5</v>
      </c>
      <c r="BP23" s="665"/>
      <c r="BQ23" s="665"/>
      <c r="BR23" s="665"/>
      <c r="BS23" s="611" t="s">
        <v>120</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x14ac:dyDescent="0.15">
      <c r="B24" s="600" t="s">
        <v>280</v>
      </c>
      <c r="C24" s="601"/>
      <c r="D24" s="601"/>
      <c r="E24" s="601"/>
      <c r="F24" s="601"/>
      <c r="G24" s="601"/>
      <c r="H24" s="601"/>
      <c r="I24" s="601"/>
      <c r="J24" s="601"/>
      <c r="K24" s="601"/>
      <c r="L24" s="601"/>
      <c r="M24" s="601"/>
      <c r="N24" s="601"/>
      <c r="O24" s="601"/>
      <c r="P24" s="601"/>
      <c r="Q24" s="602"/>
      <c r="R24" s="603">
        <v>64455</v>
      </c>
      <c r="S24" s="606"/>
      <c r="T24" s="606"/>
      <c r="U24" s="606"/>
      <c r="V24" s="606"/>
      <c r="W24" s="606"/>
      <c r="X24" s="606"/>
      <c r="Y24" s="607"/>
      <c r="Z24" s="665">
        <v>0.6</v>
      </c>
      <c r="AA24" s="665"/>
      <c r="AB24" s="665"/>
      <c r="AC24" s="665"/>
      <c r="AD24" s="666" t="s">
        <v>120</v>
      </c>
      <c r="AE24" s="666"/>
      <c r="AF24" s="666"/>
      <c r="AG24" s="666"/>
      <c r="AH24" s="666"/>
      <c r="AI24" s="666"/>
      <c r="AJ24" s="666"/>
      <c r="AK24" s="666"/>
      <c r="AL24" s="608" t="s">
        <v>120</v>
      </c>
      <c r="AM24" s="609"/>
      <c r="AN24" s="609"/>
      <c r="AO24" s="667"/>
      <c r="AP24" s="711" t="s">
        <v>281</v>
      </c>
      <c r="AQ24" s="718"/>
      <c r="AR24" s="718"/>
      <c r="AS24" s="718"/>
      <c r="AT24" s="718"/>
      <c r="AU24" s="718"/>
      <c r="AV24" s="718"/>
      <c r="AW24" s="718"/>
      <c r="AX24" s="718"/>
      <c r="AY24" s="718"/>
      <c r="AZ24" s="718"/>
      <c r="BA24" s="718"/>
      <c r="BB24" s="718"/>
      <c r="BC24" s="718"/>
      <c r="BD24" s="718"/>
      <c r="BE24" s="718"/>
      <c r="BF24" s="713"/>
      <c r="BG24" s="603" t="s">
        <v>120</v>
      </c>
      <c r="BH24" s="606"/>
      <c r="BI24" s="606"/>
      <c r="BJ24" s="606"/>
      <c r="BK24" s="606"/>
      <c r="BL24" s="606"/>
      <c r="BM24" s="606"/>
      <c r="BN24" s="607"/>
      <c r="BO24" s="665" t="s">
        <v>120</v>
      </c>
      <c r="BP24" s="665"/>
      <c r="BQ24" s="665"/>
      <c r="BR24" s="665"/>
      <c r="BS24" s="611" t="s">
        <v>120</v>
      </c>
      <c r="BT24" s="606"/>
      <c r="BU24" s="606"/>
      <c r="BV24" s="606"/>
      <c r="BW24" s="606"/>
      <c r="BX24" s="606"/>
      <c r="BY24" s="606"/>
      <c r="BZ24" s="606"/>
      <c r="CA24" s="606"/>
      <c r="CB24" s="646"/>
      <c r="CD24" s="674" t="s">
        <v>282</v>
      </c>
      <c r="CE24" s="675"/>
      <c r="CF24" s="675"/>
      <c r="CG24" s="675"/>
      <c r="CH24" s="675"/>
      <c r="CI24" s="675"/>
      <c r="CJ24" s="675"/>
      <c r="CK24" s="675"/>
      <c r="CL24" s="675"/>
      <c r="CM24" s="675"/>
      <c r="CN24" s="675"/>
      <c r="CO24" s="675"/>
      <c r="CP24" s="675"/>
      <c r="CQ24" s="676"/>
      <c r="CR24" s="668">
        <v>3493281</v>
      </c>
      <c r="CS24" s="669"/>
      <c r="CT24" s="669"/>
      <c r="CU24" s="669"/>
      <c r="CV24" s="669"/>
      <c r="CW24" s="669"/>
      <c r="CX24" s="669"/>
      <c r="CY24" s="715"/>
      <c r="CZ24" s="716">
        <v>30.8</v>
      </c>
      <c r="DA24" s="685"/>
      <c r="DB24" s="685"/>
      <c r="DC24" s="719"/>
      <c r="DD24" s="714">
        <v>2593714</v>
      </c>
      <c r="DE24" s="669"/>
      <c r="DF24" s="669"/>
      <c r="DG24" s="669"/>
      <c r="DH24" s="669"/>
      <c r="DI24" s="669"/>
      <c r="DJ24" s="669"/>
      <c r="DK24" s="715"/>
      <c r="DL24" s="714">
        <v>2587383</v>
      </c>
      <c r="DM24" s="669"/>
      <c r="DN24" s="669"/>
      <c r="DO24" s="669"/>
      <c r="DP24" s="669"/>
      <c r="DQ24" s="669"/>
      <c r="DR24" s="669"/>
      <c r="DS24" s="669"/>
      <c r="DT24" s="669"/>
      <c r="DU24" s="669"/>
      <c r="DV24" s="715"/>
      <c r="DW24" s="716">
        <v>38.1</v>
      </c>
      <c r="DX24" s="685"/>
      <c r="DY24" s="685"/>
      <c r="DZ24" s="685"/>
      <c r="EA24" s="685"/>
      <c r="EB24" s="685"/>
      <c r="EC24" s="717"/>
    </row>
    <row r="25" spans="2:133" ht="11.25" customHeight="1" x14ac:dyDescent="0.15">
      <c r="B25" s="600" t="s">
        <v>283</v>
      </c>
      <c r="C25" s="601"/>
      <c r="D25" s="601"/>
      <c r="E25" s="601"/>
      <c r="F25" s="601"/>
      <c r="G25" s="601"/>
      <c r="H25" s="601"/>
      <c r="I25" s="601"/>
      <c r="J25" s="601"/>
      <c r="K25" s="601"/>
      <c r="L25" s="601"/>
      <c r="M25" s="601"/>
      <c r="N25" s="601"/>
      <c r="O25" s="601"/>
      <c r="P25" s="601"/>
      <c r="Q25" s="602"/>
      <c r="R25" s="603">
        <v>209018</v>
      </c>
      <c r="S25" s="606"/>
      <c r="T25" s="606"/>
      <c r="U25" s="606"/>
      <c r="V25" s="606"/>
      <c r="W25" s="606"/>
      <c r="X25" s="606"/>
      <c r="Y25" s="607"/>
      <c r="Z25" s="665">
        <v>1.8</v>
      </c>
      <c r="AA25" s="665"/>
      <c r="AB25" s="665"/>
      <c r="AC25" s="665"/>
      <c r="AD25" s="666">
        <v>4026</v>
      </c>
      <c r="AE25" s="666"/>
      <c r="AF25" s="666"/>
      <c r="AG25" s="666"/>
      <c r="AH25" s="666"/>
      <c r="AI25" s="666"/>
      <c r="AJ25" s="666"/>
      <c r="AK25" s="666"/>
      <c r="AL25" s="608">
        <v>0.1</v>
      </c>
      <c r="AM25" s="609"/>
      <c r="AN25" s="609"/>
      <c r="AO25" s="667"/>
      <c r="AP25" s="711" t="s">
        <v>284</v>
      </c>
      <c r="AQ25" s="718"/>
      <c r="AR25" s="718"/>
      <c r="AS25" s="718"/>
      <c r="AT25" s="718"/>
      <c r="AU25" s="718"/>
      <c r="AV25" s="718"/>
      <c r="AW25" s="718"/>
      <c r="AX25" s="718"/>
      <c r="AY25" s="718"/>
      <c r="AZ25" s="718"/>
      <c r="BA25" s="718"/>
      <c r="BB25" s="718"/>
      <c r="BC25" s="718"/>
      <c r="BD25" s="718"/>
      <c r="BE25" s="718"/>
      <c r="BF25" s="713"/>
      <c r="BG25" s="603" t="s">
        <v>120</v>
      </c>
      <c r="BH25" s="606"/>
      <c r="BI25" s="606"/>
      <c r="BJ25" s="606"/>
      <c r="BK25" s="606"/>
      <c r="BL25" s="606"/>
      <c r="BM25" s="606"/>
      <c r="BN25" s="607"/>
      <c r="BO25" s="665" t="s">
        <v>120</v>
      </c>
      <c r="BP25" s="665"/>
      <c r="BQ25" s="665"/>
      <c r="BR25" s="665"/>
      <c r="BS25" s="611" t="s">
        <v>120</v>
      </c>
      <c r="BT25" s="606"/>
      <c r="BU25" s="606"/>
      <c r="BV25" s="606"/>
      <c r="BW25" s="606"/>
      <c r="BX25" s="606"/>
      <c r="BY25" s="606"/>
      <c r="BZ25" s="606"/>
      <c r="CA25" s="606"/>
      <c r="CB25" s="646"/>
      <c r="CD25" s="647" t="s">
        <v>285</v>
      </c>
      <c r="CE25" s="644"/>
      <c r="CF25" s="644"/>
      <c r="CG25" s="644"/>
      <c r="CH25" s="644"/>
      <c r="CI25" s="644"/>
      <c r="CJ25" s="644"/>
      <c r="CK25" s="644"/>
      <c r="CL25" s="644"/>
      <c r="CM25" s="644"/>
      <c r="CN25" s="644"/>
      <c r="CO25" s="644"/>
      <c r="CP25" s="644"/>
      <c r="CQ25" s="645"/>
      <c r="CR25" s="603">
        <v>1394116</v>
      </c>
      <c r="CS25" s="604"/>
      <c r="CT25" s="604"/>
      <c r="CU25" s="604"/>
      <c r="CV25" s="604"/>
      <c r="CW25" s="604"/>
      <c r="CX25" s="604"/>
      <c r="CY25" s="605"/>
      <c r="CZ25" s="608">
        <v>12.3</v>
      </c>
      <c r="DA25" s="637"/>
      <c r="DB25" s="637"/>
      <c r="DC25" s="638"/>
      <c r="DD25" s="611">
        <v>1285363</v>
      </c>
      <c r="DE25" s="604"/>
      <c r="DF25" s="604"/>
      <c r="DG25" s="604"/>
      <c r="DH25" s="604"/>
      <c r="DI25" s="604"/>
      <c r="DJ25" s="604"/>
      <c r="DK25" s="605"/>
      <c r="DL25" s="611">
        <v>1281146</v>
      </c>
      <c r="DM25" s="604"/>
      <c r="DN25" s="604"/>
      <c r="DO25" s="604"/>
      <c r="DP25" s="604"/>
      <c r="DQ25" s="604"/>
      <c r="DR25" s="604"/>
      <c r="DS25" s="604"/>
      <c r="DT25" s="604"/>
      <c r="DU25" s="604"/>
      <c r="DV25" s="605"/>
      <c r="DW25" s="608">
        <v>18.899999999999999</v>
      </c>
      <c r="DX25" s="637"/>
      <c r="DY25" s="637"/>
      <c r="DZ25" s="637"/>
      <c r="EA25" s="637"/>
      <c r="EB25" s="637"/>
      <c r="EC25" s="639"/>
    </row>
    <row r="26" spans="2:133" ht="11.25" customHeight="1" x14ac:dyDescent="0.15">
      <c r="B26" s="600" t="s">
        <v>286</v>
      </c>
      <c r="C26" s="601"/>
      <c r="D26" s="601"/>
      <c r="E26" s="601"/>
      <c r="F26" s="601"/>
      <c r="G26" s="601"/>
      <c r="H26" s="601"/>
      <c r="I26" s="601"/>
      <c r="J26" s="601"/>
      <c r="K26" s="601"/>
      <c r="L26" s="601"/>
      <c r="M26" s="601"/>
      <c r="N26" s="601"/>
      <c r="O26" s="601"/>
      <c r="P26" s="601"/>
      <c r="Q26" s="602"/>
      <c r="R26" s="603">
        <v>83885</v>
      </c>
      <c r="S26" s="606"/>
      <c r="T26" s="606"/>
      <c r="U26" s="606"/>
      <c r="V26" s="606"/>
      <c r="W26" s="606"/>
      <c r="X26" s="606"/>
      <c r="Y26" s="607"/>
      <c r="Z26" s="665">
        <v>0.7</v>
      </c>
      <c r="AA26" s="665"/>
      <c r="AB26" s="665"/>
      <c r="AC26" s="665"/>
      <c r="AD26" s="666" t="s">
        <v>165</v>
      </c>
      <c r="AE26" s="666"/>
      <c r="AF26" s="666"/>
      <c r="AG26" s="666"/>
      <c r="AH26" s="666"/>
      <c r="AI26" s="666"/>
      <c r="AJ26" s="666"/>
      <c r="AK26" s="666"/>
      <c r="AL26" s="608" t="s">
        <v>120</v>
      </c>
      <c r="AM26" s="609"/>
      <c r="AN26" s="609"/>
      <c r="AO26" s="667"/>
      <c r="AP26" s="711" t="s">
        <v>287</v>
      </c>
      <c r="AQ26" s="712"/>
      <c r="AR26" s="712"/>
      <c r="AS26" s="712"/>
      <c r="AT26" s="712"/>
      <c r="AU26" s="712"/>
      <c r="AV26" s="712"/>
      <c r="AW26" s="712"/>
      <c r="AX26" s="712"/>
      <c r="AY26" s="712"/>
      <c r="AZ26" s="712"/>
      <c r="BA26" s="712"/>
      <c r="BB26" s="712"/>
      <c r="BC26" s="712"/>
      <c r="BD26" s="712"/>
      <c r="BE26" s="712"/>
      <c r="BF26" s="713"/>
      <c r="BG26" s="603" t="s">
        <v>120</v>
      </c>
      <c r="BH26" s="606"/>
      <c r="BI26" s="606"/>
      <c r="BJ26" s="606"/>
      <c r="BK26" s="606"/>
      <c r="BL26" s="606"/>
      <c r="BM26" s="606"/>
      <c r="BN26" s="607"/>
      <c r="BO26" s="665" t="s">
        <v>120</v>
      </c>
      <c r="BP26" s="665"/>
      <c r="BQ26" s="665"/>
      <c r="BR26" s="665"/>
      <c r="BS26" s="611" t="s">
        <v>120</v>
      </c>
      <c r="BT26" s="606"/>
      <c r="BU26" s="606"/>
      <c r="BV26" s="606"/>
      <c r="BW26" s="606"/>
      <c r="BX26" s="606"/>
      <c r="BY26" s="606"/>
      <c r="BZ26" s="606"/>
      <c r="CA26" s="606"/>
      <c r="CB26" s="646"/>
      <c r="CD26" s="647" t="s">
        <v>288</v>
      </c>
      <c r="CE26" s="644"/>
      <c r="CF26" s="644"/>
      <c r="CG26" s="644"/>
      <c r="CH26" s="644"/>
      <c r="CI26" s="644"/>
      <c r="CJ26" s="644"/>
      <c r="CK26" s="644"/>
      <c r="CL26" s="644"/>
      <c r="CM26" s="644"/>
      <c r="CN26" s="644"/>
      <c r="CO26" s="644"/>
      <c r="CP26" s="644"/>
      <c r="CQ26" s="645"/>
      <c r="CR26" s="603">
        <v>942395</v>
      </c>
      <c r="CS26" s="606"/>
      <c r="CT26" s="606"/>
      <c r="CU26" s="606"/>
      <c r="CV26" s="606"/>
      <c r="CW26" s="606"/>
      <c r="CX26" s="606"/>
      <c r="CY26" s="607"/>
      <c r="CZ26" s="608">
        <v>8.3000000000000007</v>
      </c>
      <c r="DA26" s="637"/>
      <c r="DB26" s="637"/>
      <c r="DC26" s="638"/>
      <c r="DD26" s="611">
        <v>845263</v>
      </c>
      <c r="DE26" s="606"/>
      <c r="DF26" s="606"/>
      <c r="DG26" s="606"/>
      <c r="DH26" s="606"/>
      <c r="DI26" s="606"/>
      <c r="DJ26" s="606"/>
      <c r="DK26" s="607"/>
      <c r="DL26" s="611" t="s">
        <v>120</v>
      </c>
      <c r="DM26" s="606"/>
      <c r="DN26" s="606"/>
      <c r="DO26" s="606"/>
      <c r="DP26" s="606"/>
      <c r="DQ26" s="606"/>
      <c r="DR26" s="606"/>
      <c r="DS26" s="606"/>
      <c r="DT26" s="606"/>
      <c r="DU26" s="606"/>
      <c r="DV26" s="607"/>
      <c r="DW26" s="608" t="s">
        <v>120</v>
      </c>
      <c r="DX26" s="637"/>
      <c r="DY26" s="637"/>
      <c r="DZ26" s="637"/>
      <c r="EA26" s="637"/>
      <c r="EB26" s="637"/>
      <c r="EC26" s="639"/>
    </row>
    <row r="27" spans="2:133" ht="11.25" customHeight="1" x14ac:dyDescent="0.15">
      <c r="B27" s="600" t="s">
        <v>289</v>
      </c>
      <c r="C27" s="601"/>
      <c r="D27" s="601"/>
      <c r="E27" s="601"/>
      <c r="F27" s="601"/>
      <c r="G27" s="601"/>
      <c r="H27" s="601"/>
      <c r="I27" s="601"/>
      <c r="J27" s="601"/>
      <c r="K27" s="601"/>
      <c r="L27" s="601"/>
      <c r="M27" s="601"/>
      <c r="N27" s="601"/>
      <c r="O27" s="601"/>
      <c r="P27" s="601"/>
      <c r="Q27" s="602"/>
      <c r="R27" s="603">
        <v>776093</v>
      </c>
      <c r="S27" s="606"/>
      <c r="T27" s="606"/>
      <c r="U27" s="606"/>
      <c r="V27" s="606"/>
      <c r="W27" s="606"/>
      <c r="X27" s="606"/>
      <c r="Y27" s="607"/>
      <c r="Z27" s="665">
        <v>6.8</v>
      </c>
      <c r="AA27" s="665"/>
      <c r="AB27" s="665"/>
      <c r="AC27" s="665"/>
      <c r="AD27" s="666" t="s">
        <v>120</v>
      </c>
      <c r="AE27" s="666"/>
      <c r="AF27" s="666"/>
      <c r="AG27" s="666"/>
      <c r="AH27" s="666"/>
      <c r="AI27" s="666"/>
      <c r="AJ27" s="666"/>
      <c r="AK27" s="666"/>
      <c r="AL27" s="608" t="s">
        <v>120</v>
      </c>
      <c r="AM27" s="609"/>
      <c r="AN27" s="609"/>
      <c r="AO27" s="667"/>
      <c r="AP27" s="600" t="s">
        <v>290</v>
      </c>
      <c r="AQ27" s="601"/>
      <c r="AR27" s="601"/>
      <c r="AS27" s="601"/>
      <c r="AT27" s="601"/>
      <c r="AU27" s="601"/>
      <c r="AV27" s="601"/>
      <c r="AW27" s="601"/>
      <c r="AX27" s="601"/>
      <c r="AY27" s="601"/>
      <c r="AZ27" s="601"/>
      <c r="BA27" s="601"/>
      <c r="BB27" s="601"/>
      <c r="BC27" s="601"/>
      <c r="BD27" s="601"/>
      <c r="BE27" s="601"/>
      <c r="BF27" s="602"/>
      <c r="BG27" s="603">
        <v>2253819</v>
      </c>
      <c r="BH27" s="606"/>
      <c r="BI27" s="606"/>
      <c r="BJ27" s="606"/>
      <c r="BK27" s="606"/>
      <c r="BL27" s="606"/>
      <c r="BM27" s="606"/>
      <c r="BN27" s="607"/>
      <c r="BO27" s="665">
        <v>100</v>
      </c>
      <c r="BP27" s="665"/>
      <c r="BQ27" s="665"/>
      <c r="BR27" s="665"/>
      <c r="BS27" s="611">
        <v>26289</v>
      </c>
      <c r="BT27" s="606"/>
      <c r="BU27" s="606"/>
      <c r="BV27" s="606"/>
      <c r="BW27" s="606"/>
      <c r="BX27" s="606"/>
      <c r="BY27" s="606"/>
      <c r="BZ27" s="606"/>
      <c r="CA27" s="606"/>
      <c r="CB27" s="646"/>
      <c r="CD27" s="647" t="s">
        <v>291</v>
      </c>
      <c r="CE27" s="644"/>
      <c r="CF27" s="644"/>
      <c r="CG27" s="644"/>
      <c r="CH27" s="644"/>
      <c r="CI27" s="644"/>
      <c r="CJ27" s="644"/>
      <c r="CK27" s="644"/>
      <c r="CL27" s="644"/>
      <c r="CM27" s="644"/>
      <c r="CN27" s="644"/>
      <c r="CO27" s="644"/>
      <c r="CP27" s="644"/>
      <c r="CQ27" s="645"/>
      <c r="CR27" s="603">
        <v>1013373</v>
      </c>
      <c r="CS27" s="604"/>
      <c r="CT27" s="604"/>
      <c r="CU27" s="604"/>
      <c r="CV27" s="604"/>
      <c r="CW27" s="604"/>
      <c r="CX27" s="604"/>
      <c r="CY27" s="605"/>
      <c r="CZ27" s="608">
        <v>8.9</v>
      </c>
      <c r="DA27" s="637"/>
      <c r="DB27" s="637"/>
      <c r="DC27" s="638"/>
      <c r="DD27" s="611">
        <v>297264</v>
      </c>
      <c r="DE27" s="604"/>
      <c r="DF27" s="604"/>
      <c r="DG27" s="604"/>
      <c r="DH27" s="604"/>
      <c r="DI27" s="604"/>
      <c r="DJ27" s="604"/>
      <c r="DK27" s="605"/>
      <c r="DL27" s="611">
        <v>295150</v>
      </c>
      <c r="DM27" s="604"/>
      <c r="DN27" s="604"/>
      <c r="DO27" s="604"/>
      <c r="DP27" s="604"/>
      <c r="DQ27" s="604"/>
      <c r="DR27" s="604"/>
      <c r="DS27" s="604"/>
      <c r="DT27" s="604"/>
      <c r="DU27" s="604"/>
      <c r="DV27" s="605"/>
      <c r="DW27" s="608">
        <v>4.4000000000000004</v>
      </c>
      <c r="DX27" s="637"/>
      <c r="DY27" s="637"/>
      <c r="DZ27" s="637"/>
      <c r="EA27" s="637"/>
      <c r="EB27" s="637"/>
      <c r="EC27" s="639"/>
    </row>
    <row r="28" spans="2:133" ht="11.25" customHeight="1" x14ac:dyDescent="0.15">
      <c r="B28" s="708" t="s">
        <v>292</v>
      </c>
      <c r="C28" s="709"/>
      <c r="D28" s="709"/>
      <c r="E28" s="709"/>
      <c r="F28" s="709"/>
      <c r="G28" s="709"/>
      <c r="H28" s="709"/>
      <c r="I28" s="709"/>
      <c r="J28" s="709"/>
      <c r="K28" s="709"/>
      <c r="L28" s="709"/>
      <c r="M28" s="709"/>
      <c r="N28" s="709"/>
      <c r="O28" s="709"/>
      <c r="P28" s="709"/>
      <c r="Q28" s="710"/>
      <c r="R28" s="603">
        <v>336</v>
      </c>
      <c r="S28" s="606"/>
      <c r="T28" s="606"/>
      <c r="U28" s="606"/>
      <c r="V28" s="606"/>
      <c r="W28" s="606"/>
      <c r="X28" s="606"/>
      <c r="Y28" s="607"/>
      <c r="Z28" s="665">
        <v>0</v>
      </c>
      <c r="AA28" s="665"/>
      <c r="AB28" s="665"/>
      <c r="AC28" s="665"/>
      <c r="AD28" s="666">
        <v>336</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3">
        <v>1085792</v>
      </c>
      <c r="CS28" s="606"/>
      <c r="CT28" s="606"/>
      <c r="CU28" s="606"/>
      <c r="CV28" s="606"/>
      <c r="CW28" s="606"/>
      <c r="CX28" s="606"/>
      <c r="CY28" s="607"/>
      <c r="CZ28" s="608">
        <v>9.6</v>
      </c>
      <c r="DA28" s="637"/>
      <c r="DB28" s="637"/>
      <c r="DC28" s="638"/>
      <c r="DD28" s="611">
        <v>1011087</v>
      </c>
      <c r="DE28" s="606"/>
      <c r="DF28" s="606"/>
      <c r="DG28" s="606"/>
      <c r="DH28" s="606"/>
      <c r="DI28" s="606"/>
      <c r="DJ28" s="606"/>
      <c r="DK28" s="607"/>
      <c r="DL28" s="611">
        <v>1011087</v>
      </c>
      <c r="DM28" s="606"/>
      <c r="DN28" s="606"/>
      <c r="DO28" s="606"/>
      <c r="DP28" s="606"/>
      <c r="DQ28" s="606"/>
      <c r="DR28" s="606"/>
      <c r="DS28" s="606"/>
      <c r="DT28" s="606"/>
      <c r="DU28" s="606"/>
      <c r="DV28" s="607"/>
      <c r="DW28" s="608">
        <v>14.9</v>
      </c>
      <c r="DX28" s="637"/>
      <c r="DY28" s="637"/>
      <c r="DZ28" s="637"/>
      <c r="EA28" s="637"/>
      <c r="EB28" s="637"/>
      <c r="EC28" s="639"/>
    </row>
    <row r="29" spans="2:133" ht="11.25" customHeight="1" x14ac:dyDescent="0.15">
      <c r="B29" s="600" t="s">
        <v>294</v>
      </c>
      <c r="C29" s="601"/>
      <c r="D29" s="601"/>
      <c r="E29" s="601"/>
      <c r="F29" s="601"/>
      <c r="G29" s="601"/>
      <c r="H29" s="601"/>
      <c r="I29" s="601"/>
      <c r="J29" s="601"/>
      <c r="K29" s="601"/>
      <c r="L29" s="601"/>
      <c r="M29" s="601"/>
      <c r="N29" s="601"/>
      <c r="O29" s="601"/>
      <c r="P29" s="601"/>
      <c r="Q29" s="602"/>
      <c r="R29" s="603">
        <v>929935</v>
      </c>
      <c r="S29" s="606"/>
      <c r="T29" s="606"/>
      <c r="U29" s="606"/>
      <c r="V29" s="606"/>
      <c r="W29" s="606"/>
      <c r="X29" s="606"/>
      <c r="Y29" s="607"/>
      <c r="Z29" s="665">
        <v>8.1999999999999993</v>
      </c>
      <c r="AA29" s="665"/>
      <c r="AB29" s="665"/>
      <c r="AC29" s="665"/>
      <c r="AD29" s="666" t="s">
        <v>120</v>
      </c>
      <c r="AE29" s="666"/>
      <c r="AF29" s="666"/>
      <c r="AG29" s="666"/>
      <c r="AH29" s="666"/>
      <c r="AI29" s="666"/>
      <c r="AJ29" s="666"/>
      <c r="AK29" s="666"/>
      <c r="AL29" s="608" t="s">
        <v>120</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63</v>
      </c>
      <c r="CG29" s="644"/>
      <c r="CH29" s="644"/>
      <c r="CI29" s="644"/>
      <c r="CJ29" s="644"/>
      <c r="CK29" s="644"/>
      <c r="CL29" s="644"/>
      <c r="CM29" s="644"/>
      <c r="CN29" s="644"/>
      <c r="CO29" s="644"/>
      <c r="CP29" s="644"/>
      <c r="CQ29" s="645"/>
      <c r="CR29" s="603">
        <v>1085637</v>
      </c>
      <c r="CS29" s="604"/>
      <c r="CT29" s="604"/>
      <c r="CU29" s="604"/>
      <c r="CV29" s="604"/>
      <c r="CW29" s="604"/>
      <c r="CX29" s="604"/>
      <c r="CY29" s="605"/>
      <c r="CZ29" s="608">
        <v>9.6</v>
      </c>
      <c r="DA29" s="637"/>
      <c r="DB29" s="637"/>
      <c r="DC29" s="638"/>
      <c r="DD29" s="611">
        <v>1010932</v>
      </c>
      <c r="DE29" s="604"/>
      <c r="DF29" s="604"/>
      <c r="DG29" s="604"/>
      <c r="DH29" s="604"/>
      <c r="DI29" s="604"/>
      <c r="DJ29" s="604"/>
      <c r="DK29" s="605"/>
      <c r="DL29" s="611">
        <v>1010932</v>
      </c>
      <c r="DM29" s="604"/>
      <c r="DN29" s="604"/>
      <c r="DO29" s="604"/>
      <c r="DP29" s="604"/>
      <c r="DQ29" s="604"/>
      <c r="DR29" s="604"/>
      <c r="DS29" s="604"/>
      <c r="DT29" s="604"/>
      <c r="DU29" s="604"/>
      <c r="DV29" s="605"/>
      <c r="DW29" s="608">
        <v>14.9</v>
      </c>
      <c r="DX29" s="637"/>
      <c r="DY29" s="637"/>
      <c r="DZ29" s="637"/>
      <c r="EA29" s="637"/>
      <c r="EB29" s="637"/>
      <c r="EC29" s="639"/>
    </row>
    <row r="30" spans="2:133" ht="11.25" customHeight="1" x14ac:dyDescent="0.15">
      <c r="B30" s="600" t="s">
        <v>298</v>
      </c>
      <c r="C30" s="601"/>
      <c r="D30" s="601"/>
      <c r="E30" s="601"/>
      <c r="F30" s="601"/>
      <c r="G30" s="601"/>
      <c r="H30" s="601"/>
      <c r="I30" s="601"/>
      <c r="J30" s="601"/>
      <c r="K30" s="601"/>
      <c r="L30" s="601"/>
      <c r="M30" s="601"/>
      <c r="N30" s="601"/>
      <c r="O30" s="601"/>
      <c r="P30" s="601"/>
      <c r="Q30" s="602"/>
      <c r="R30" s="603">
        <v>43621</v>
      </c>
      <c r="S30" s="606"/>
      <c r="T30" s="606"/>
      <c r="U30" s="606"/>
      <c r="V30" s="606"/>
      <c r="W30" s="606"/>
      <c r="X30" s="606"/>
      <c r="Y30" s="607"/>
      <c r="Z30" s="665">
        <v>0.4</v>
      </c>
      <c r="AA30" s="665"/>
      <c r="AB30" s="665"/>
      <c r="AC30" s="665"/>
      <c r="AD30" s="666">
        <v>19062</v>
      </c>
      <c r="AE30" s="666"/>
      <c r="AF30" s="666"/>
      <c r="AG30" s="666"/>
      <c r="AH30" s="666"/>
      <c r="AI30" s="666"/>
      <c r="AJ30" s="666"/>
      <c r="AK30" s="666"/>
      <c r="AL30" s="608">
        <v>0.3</v>
      </c>
      <c r="AM30" s="609"/>
      <c r="AN30" s="609"/>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99.5</v>
      </c>
      <c r="BH30" s="684"/>
      <c r="BI30" s="684"/>
      <c r="BJ30" s="684"/>
      <c r="BK30" s="684"/>
      <c r="BL30" s="684"/>
      <c r="BM30" s="685">
        <v>96.6</v>
      </c>
      <c r="BN30" s="684"/>
      <c r="BO30" s="684"/>
      <c r="BP30" s="684"/>
      <c r="BQ30" s="686"/>
      <c r="BR30" s="683">
        <v>99.5</v>
      </c>
      <c r="BS30" s="684"/>
      <c r="BT30" s="684"/>
      <c r="BU30" s="684"/>
      <c r="BV30" s="684"/>
      <c r="BW30" s="684"/>
      <c r="BX30" s="685">
        <v>96.6</v>
      </c>
      <c r="BY30" s="684"/>
      <c r="BZ30" s="684"/>
      <c r="CA30" s="684"/>
      <c r="CB30" s="686"/>
      <c r="CD30" s="689"/>
      <c r="CE30" s="690"/>
      <c r="CF30" s="647" t="s">
        <v>301</v>
      </c>
      <c r="CG30" s="644"/>
      <c r="CH30" s="644"/>
      <c r="CI30" s="644"/>
      <c r="CJ30" s="644"/>
      <c r="CK30" s="644"/>
      <c r="CL30" s="644"/>
      <c r="CM30" s="644"/>
      <c r="CN30" s="644"/>
      <c r="CO30" s="644"/>
      <c r="CP30" s="644"/>
      <c r="CQ30" s="645"/>
      <c r="CR30" s="603">
        <v>1005518</v>
      </c>
      <c r="CS30" s="606"/>
      <c r="CT30" s="606"/>
      <c r="CU30" s="606"/>
      <c r="CV30" s="606"/>
      <c r="CW30" s="606"/>
      <c r="CX30" s="606"/>
      <c r="CY30" s="607"/>
      <c r="CZ30" s="608">
        <v>8.9</v>
      </c>
      <c r="DA30" s="637"/>
      <c r="DB30" s="637"/>
      <c r="DC30" s="638"/>
      <c r="DD30" s="611">
        <v>930813</v>
      </c>
      <c r="DE30" s="606"/>
      <c r="DF30" s="606"/>
      <c r="DG30" s="606"/>
      <c r="DH30" s="606"/>
      <c r="DI30" s="606"/>
      <c r="DJ30" s="606"/>
      <c r="DK30" s="607"/>
      <c r="DL30" s="611">
        <v>930813</v>
      </c>
      <c r="DM30" s="606"/>
      <c r="DN30" s="606"/>
      <c r="DO30" s="606"/>
      <c r="DP30" s="606"/>
      <c r="DQ30" s="606"/>
      <c r="DR30" s="606"/>
      <c r="DS30" s="606"/>
      <c r="DT30" s="606"/>
      <c r="DU30" s="606"/>
      <c r="DV30" s="607"/>
      <c r="DW30" s="608">
        <v>13.7</v>
      </c>
      <c r="DX30" s="637"/>
      <c r="DY30" s="637"/>
      <c r="DZ30" s="637"/>
      <c r="EA30" s="637"/>
      <c r="EB30" s="637"/>
      <c r="EC30" s="639"/>
    </row>
    <row r="31" spans="2:133" ht="11.25" customHeight="1" x14ac:dyDescent="0.15">
      <c r="B31" s="600" t="s">
        <v>302</v>
      </c>
      <c r="C31" s="601"/>
      <c r="D31" s="601"/>
      <c r="E31" s="601"/>
      <c r="F31" s="601"/>
      <c r="G31" s="601"/>
      <c r="H31" s="601"/>
      <c r="I31" s="601"/>
      <c r="J31" s="601"/>
      <c r="K31" s="601"/>
      <c r="L31" s="601"/>
      <c r="M31" s="601"/>
      <c r="N31" s="601"/>
      <c r="O31" s="601"/>
      <c r="P31" s="601"/>
      <c r="Q31" s="602"/>
      <c r="R31" s="603">
        <v>110134</v>
      </c>
      <c r="S31" s="606"/>
      <c r="T31" s="606"/>
      <c r="U31" s="606"/>
      <c r="V31" s="606"/>
      <c r="W31" s="606"/>
      <c r="X31" s="606"/>
      <c r="Y31" s="607"/>
      <c r="Z31" s="665">
        <v>1</v>
      </c>
      <c r="AA31" s="665"/>
      <c r="AB31" s="665"/>
      <c r="AC31" s="665"/>
      <c r="AD31" s="666" t="s">
        <v>120</v>
      </c>
      <c r="AE31" s="666"/>
      <c r="AF31" s="666"/>
      <c r="AG31" s="666"/>
      <c r="AH31" s="666"/>
      <c r="AI31" s="666"/>
      <c r="AJ31" s="666"/>
      <c r="AK31" s="666"/>
      <c r="AL31" s="608" t="s">
        <v>120</v>
      </c>
      <c r="AM31" s="609"/>
      <c r="AN31" s="609"/>
      <c r="AO31" s="667"/>
      <c r="AP31" s="695"/>
      <c r="AQ31" s="696"/>
      <c r="AR31" s="696"/>
      <c r="AS31" s="696"/>
      <c r="AT31" s="700"/>
      <c r="AU31" s="209" t="s">
        <v>303</v>
      </c>
      <c r="AV31" s="209"/>
      <c r="AW31" s="209"/>
      <c r="AX31" s="600" t="s">
        <v>304</v>
      </c>
      <c r="AY31" s="601"/>
      <c r="AZ31" s="601"/>
      <c r="BA31" s="601"/>
      <c r="BB31" s="601"/>
      <c r="BC31" s="601"/>
      <c r="BD31" s="601"/>
      <c r="BE31" s="601"/>
      <c r="BF31" s="602"/>
      <c r="BG31" s="681">
        <v>99.4</v>
      </c>
      <c r="BH31" s="604"/>
      <c r="BI31" s="604"/>
      <c r="BJ31" s="604"/>
      <c r="BK31" s="604"/>
      <c r="BL31" s="604"/>
      <c r="BM31" s="609">
        <v>96.3</v>
      </c>
      <c r="BN31" s="682"/>
      <c r="BO31" s="682"/>
      <c r="BP31" s="682"/>
      <c r="BQ31" s="643"/>
      <c r="BR31" s="681">
        <v>99.5</v>
      </c>
      <c r="BS31" s="604"/>
      <c r="BT31" s="604"/>
      <c r="BU31" s="604"/>
      <c r="BV31" s="604"/>
      <c r="BW31" s="604"/>
      <c r="BX31" s="609">
        <v>96.4</v>
      </c>
      <c r="BY31" s="682"/>
      <c r="BZ31" s="682"/>
      <c r="CA31" s="682"/>
      <c r="CB31" s="643"/>
      <c r="CD31" s="689"/>
      <c r="CE31" s="690"/>
      <c r="CF31" s="647" t="s">
        <v>305</v>
      </c>
      <c r="CG31" s="644"/>
      <c r="CH31" s="644"/>
      <c r="CI31" s="644"/>
      <c r="CJ31" s="644"/>
      <c r="CK31" s="644"/>
      <c r="CL31" s="644"/>
      <c r="CM31" s="644"/>
      <c r="CN31" s="644"/>
      <c r="CO31" s="644"/>
      <c r="CP31" s="644"/>
      <c r="CQ31" s="645"/>
      <c r="CR31" s="603">
        <v>80119</v>
      </c>
      <c r="CS31" s="604"/>
      <c r="CT31" s="604"/>
      <c r="CU31" s="604"/>
      <c r="CV31" s="604"/>
      <c r="CW31" s="604"/>
      <c r="CX31" s="604"/>
      <c r="CY31" s="605"/>
      <c r="CZ31" s="608">
        <v>0.7</v>
      </c>
      <c r="DA31" s="637"/>
      <c r="DB31" s="637"/>
      <c r="DC31" s="638"/>
      <c r="DD31" s="611">
        <v>80119</v>
      </c>
      <c r="DE31" s="604"/>
      <c r="DF31" s="604"/>
      <c r="DG31" s="604"/>
      <c r="DH31" s="604"/>
      <c r="DI31" s="604"/>
      <c r="DJ31" s="604"/>
      <c r="DK31" s="605"/>
      <c r="DL31" s="611">
        <v>80119</v>
      </c>
      <c r="DM31" s="604"/>
      <c r="DN31" s="604"/>
      <c r="DO31" s="604"/>
      <c r="DP31" s="604"/>
      <c r="DQ31" s="604"/>
      <c r="DR31" s="604"/>
      <c r="DS31" s="604"/>
      <c r="DT31" s="604"/>
      <c r="DU31" s="604"/>
      <c r="DV31" s="605"/>
      <c r="DW31" s="608">
        <v>1.2</v>
      </c>
      <c r="DX31" s="637"/>
      <c r="DY31" s="637"/>
      <c r="DZ31" s="637"/>
      <c r="EA31" s="637"/>
      <c r="EB31" s="637"/>
      <c r="EC31" s="639"/>
    </row>
    <row r="32" spans="2:133" ht="11.25" customHeight="1" x14ac:dyDescent="0.15">
      <c r="B32" s="600" t="s">
        <v>306</v>
      </c>
      <c r="C32" s="601"/>
      <c r="D32" s="601"/>
      <c r="E32" s="601"/>
      <c r="F32" s="601"/>
      <c r="G32" s="601"/>
      <c r="H32" s="601"/>
      <c r="I32" s="601"/>
      <c r="J32" s="601"/>
      <c r="K32" s="601"/>
      <c r="L32" s="601"/>
      <c r="M32" s="601"/>
      <c r="N32" s="601"/>
      <c r="O32" s="601"/>
      <c r="P32" s="601"/>
      <c r="Q32" s="602"/>
      <c r="R32" s="603">
        <v>85640</v>
      </c>
      <c r="S32" s="606"/>
      <c r="T32" s="606"/>
      <c r="U32" s="606"/>
      <c r="V32" s="606"/>
      <c r="W32" s="606"/>
      <c r="X32" s="606"/>
      <c r="Y32" s="607"/>
      <c r="Z32" s="665">
        <v>0.8</v>
      </c>
      <c r="AA32" s="665"/>
      <c r="AB32" s="665"/>
      <c r="AC32" s="665"/>
      <c r="AD32" s="666" t="s">
        <v>120</v>
      </c>
      <c r="AE32" s="666"/>
      <c r="AF32" s="666"/>
      <c r="AG32" s="666"/>
      <c r="AH32" s="666"/>
      <c r="AI32" s="666"/>
      <c r="AJ32" s="666"/>
      <c r="AK32" s="666"/>
      <c r="AL32" s="608" t="s">
        <v>165</v>
      </c>
      <c r="AM32" s="609"/>
      <c r="AN32" s="609"/>
      <c r="AO32" s="667"/>
      <c r="AP32" s="697"/>
      <c r="AQ32" s="698"/>
      <c r="AR32" s="698"/>
      <c r="AS32" s="698"/>
      <c r="AT32" s="701"/>
      <c r="AU32" s="211"/>
      <c r="AV32" s="211"/>
      <c r="AW32" s="211"/>
      <c r="AX32" s="615" t="s">
        <v>307</v>
      </c>
      <c r="AY32" s="616"/>
      <c r="AZ32" s="616"/>
      <c r="BA32" s="616"/>
      <c r="BB32" s="616"/>
      <c r="BC32" s="616"/>
      <c r="BD32" s="616"/>
      <c r="BE32" s="616"/>
      <c r="BF32" s="617"/>
      <c r="BG32" s="680">
        <v>99.6</v>
      </c>
      <c r="BH32" s="619"/>
      <c r="BI32" s="619"/>
      <c r="BJ32" s="619"/>
      <c r="BK32" s="619"/>
      <c r="BL32" s="619"/>
      <c r="BM32" s="663">
        <v>96.2</v>
      </c>
      <c r="BN32" s="619"/>
      <c r="BO32" s="619"/>
      <c r="BP32" s="619"/>
      <c r="BQ32" s="656"/>
      <c r="BR32" s="680">
        <v>99.4</v>
      </c>
      <c r="BS32" s="619"/>
      <c r="BT32" s="619"/>
      <c r="BU32" s="619"/>
      <c r="BV32" s="619"/>
      <c r="BW32" s="619"/>
      <c r="BX32" s="663">
        <v>96.1</v>
      </c>
      <c r="BY32" s="619"/>
      <c r="BZ32" s="619"/>
      <c r="CA32" s="619"/>
      <c r="CB32" s="656"/>
      <c r="CD32" s="691"/>
      <c r="CE32" s="692"/>
      <c r="CF32" s="647" t="s">
        <v>308</v>
      </c>
      <c r="CG32" s="644"/>
      <c r="CH32" s="644"/>
      <c r="CI32" s="644"/>
      <c r="CJ32" s="644"/>
      <c r="CK32" s="644"/>
      <c r="CL32" s="644"/>
      <c r="CM32" s="644"/>
      <c r="CN32" s="644"/>
      <c r="CO32" s="644"/>
      <c r="CP32" s="644"/>
      <c r="CQ32" s="645"/>
      <c r="CR32" s="603">
        <v>155</v>
      </c>
      <c r="CS32" s="606"/>
      <c r="CT32" s="606"/>
      <c r="CU32" s="606"/>
      <c r="CV32" s="606"/>
      <c r="CW32" s="606"/>
      <c r="CX32" s="606"/>
      <c r="CY32" s="607"/>
      <c r="CZ32" s="608">
        <v>0</v>
      </c>
      <c r="DA32" s="637"/>
      <c r="DB32" s="637"/>
      <c r="DC32" s="638"/>
      <c r="DD32" s="611">
        <v>155</v>
      </c>
      <c r="DE32" s="606"/>
      <c r="DF32" s="606"/>
      <c r="DG32" s="606"/>
      <c r="DH32" s="606"/>
      <c r="DI32" s="606"/>
      <c r="DJ32" s="606"/>
      <c r="DK32" s="607"/>
      <c r="DL32" s="611">
        <v>155</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309</v>
      </c>
      <c r="C33" s="601"/>
      <c r="D33" s="601"/>
      <c r="E33" s="601"/>
      <c r="F33" s="601"/>
      <c r="G33" s="601"/>
      <c r="H33" s="601"/>
      <c r="I33" s="601"/>
      <c r="J33" s="601"/>
      <c r="K33" s="601"/>
      <c r="L33" s="601"/>
      <c r="M33" s="601"/>
      <c r="N33" s="601"/>
      <c r="O33" s="601"/>
      <c r="P33" s="601"/>
      <c r="Q33" s="602"/>
      <c r="R33" s="603">
        <v>54234</v>
      </c>
      <c r="S33" s="606"/>
      <c r="T33" s="606"/>
      <c r="U33" s="606"/>
      <c r="V33" s="606"/>
      <c r="W33" s="606"/>
      <c r="X33" s="606"/>
      <c r="Y33" s="607"/>
      <c r="Z33" s="665">
        <v>0.5</v>
      </c>
      <c r="AA33" s="665"/>
      <c r="AB33" s="665"/>
      <c r="AC33" s="665"/>
      <c r="AD33" s="666" t="s">
        <v>120</v>
      </c>
      <c r="AE33" s="666"/>
      <c r="AF33" s="666"/>
      <c r="AG33" s="666"/>
      <c r="AH33" s="666"/>
      <c r="AI33" s="666"/>
      <c r="AJ33" s="666"/>
      <c r="AK33" s="666"/>
      <c r="AL33" s="608" t="s">
        <v>120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3">
        <v>5449602</v>
      </c>
      <c r="CS33" s="604"/>
      <c r="CT33" s="604"/>
      <c r="CU33" s="604"/>
      <c r="CV33" s="604"/>
      <c r="CW33" s="604"/>
      <c r="CX33" s="604"/>
      <c r="CY33" s="605"/>
      <c r="CZ33" s="608">
        <v>48</v>
      </c>
      <c r="DA33" s="637"/>
      <c r="DB33" s="637"/>
      <c r="DC33" s="638"/>
      <c r="DD33" s="611">
        <v>4253027</v>
      </c>
      <c r="DE33" s="604"/>
      <c r="DF33" s="604"/>
      <c r="DG33" s="604"/>
      <c r="DH33" s="604"/>
      <c r="DI33" s="604"/>
      <c r="DJ33" s="604"/>
      <c r="DK33" s="605"/>
      <c r="DL33" s="611">
        <v>2732837</v>
      </c>
      <c r="DM33" s="604"/>
      <c r="DN33" s="604"/>
      <c r="DO33" s="604"/>
      <c r="DP33" s="604"/>
      <c r="DQ33" s="604"/>
      <c r="DR33" s="604"/>
      <c r="DS33" s="604"/>
      <c r="DT33" s="604"/>
      <c r="DU33" s="604"/>
      <c r="DV33" s="605"/>
      <c r="DW33" s="608">
        <v>40.299999999999997</v>
      </c>
      <c r="DX33" s="637"/>
      <c r="DY33" s="637"/>
      <c r="DZ33" s="637"/>
      <c r="EA33" s="637"/>
      <c r="EB33" s="637"/>
      <c r="EC33" s="639"/>
    </row>
    <row r="34" spans="2:133" ht="11.25" customHeight="1" x14ac:dyDescent="0.15">
      <c r="B34" s="600" t="s">
        <v>311</v>
      </c>
      <c r="C34" s="601"/>
      <c r="D34" s="601"/>
      <c r="E34" s="601"/>
      <c r="F34" s="601"/>
      <c r="G34" s="601"/>
      <c r="H34" s="601"/>
      <c r="I34" s="601"/>
      <c r="J34" s="601"/>
      <c r="K34" s="601"/>
      <c r="L34" s="601"/>
      <c r="M34" s="601"/>
      <c r="N34" s="601"/>
      <c r="O34" s="601"/>
      <c r="P34" s="601"/>
      <c r="Q34" s="602"/>
      <c r="R34" s="603">
        <v>580583</v>
      </c>
      <c r="S34" s="606"/>
      <c r="T34" s="606"/>
      <c r="U34" s="606"/>
      <c r="V34" s="606"/>
      <c r="W34" s="606"/>
      <c r="X34" s="606"/>
      <c r="Y34" s="607"/>
      <c r="Z34" s="665">
        <v>5.0999999999999996</v>
      </c>
      <c r="AA34" s="665"/>
      <c r="AB34" s="665"/>
      <c r="AC34" s="665"/>
      <c r="AD34" s="666">
        <v>14594</v>
      </c>
      <c r="AE34" s="666"/>
      <c r="AF34" s="666"/>
      <c r="AG34" s="666"/>
      <c r="AH34" s="666"/>
      <c r="AI34" s="666"/>
      <c r="AJ34" s="666"/>
      <c r="AK34" s="666"/>
      <c r="AL34" s="608">
        <v>0.2</v>
      </c>
      <c r="AM34" s="609"/>
      <c r="AN34" s="609"/>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3">
        <v>1650556</v>
      </c>
      <c r="CS34" s="606"/>
      <c r="CT34" s="606"/>
      <c r="CU34" s="606"/>
      <c r="CV34" s="606"/>
      <c r="CW34" s="606"/>
      <c r="CX34" s="606"/>
      <c r="CY34" s="607"/>
      <c r="CZ34" s="608">
        <v>14.6</v>
      </c>
      <c r="DA34" s="637"/>
      <c r="DB34" s="637"/>
      <c r="DC34" s="638"/>
      <c r="DD34" s="611">
        <v>1292888</v>
      </c>
      <c r="DE34" s="606"/>
      <c r="DF34" s="606"/>
      <c r="DG34" s="606"/>
      <c r="DH34" s="606"/>
      <c r="DI34" s="606"/>
      <c r="DJ34" s="606"/>
      <c r="DK34" s="607"/>
      <c r="DL34" s="611">
        <v>1053248</v>
      </c>
      <c r="DM34" s="606"/>
      <c r="DN34" s="606"/>
      <c r="DO34" s="606"/>
      <c r="DP34" s="606"/>
      <c r="DQ34" s="606"/>
      <c r="DR34" s="606"/>
      <c r="DS34" s="606"/>
      <c r="DT34" s="606"/>
      <c r="DU34" s="606"/>
      <c r="DV34" s="607"/>
      <c r="DW34" s="608">
        <v>15.5</v>
      </c>
      <c r="DX34" s="637"/>
      <c r="DY34" s="637"/>
      <c r="DZ34" s="637"/>
      <c r="EA34" s="637"/>
      <c r="EB34" s="637"/>
      <c r="EC34" s="639"/>
    </row>
    <row r="35" spans="2:133" ht="11.25" customHeight="1" x14ac:dyDescent="0.15">
      <c r="B35" s="600" t="s">
        <v>315</v>
      </c>
      <c r="C35" s="601"/>
      <c r="D35" s="601"/>
      <c r="E35" s="601"/>
      <c r="F35" s="601"/>
      <c r="G35" s="601"/>
      <c r="H35" s="601"/>
      <c r="I35" s="601"/>
      <c r="J35" s="601"/>
      <c r="K35" s="601"/>
      <c r="L35" s="601"/>
      <c r="M35" s="601"/>
      <c r="N35" s="601"/>
      <c r="O35" s="601"/>
      <c r="P35" s="601"/>
      <c r="Q35" s="602"/>
      <c r="R35" s="603">
        <v>1532372</v>
      </c>
      <c r="S35" s="606"/>
      <c r="T35" s="606"/>
      <c r="U35" s="606"/>
      <c r="V35" s="606"/>
      <c r="W35" s="606"/>
      <c r="X35" s="606"/>
      <c r="Y35" s="607"/>
      <c r="Z35" s="665">
        <v>13.5</v>
      </c>
      <c r="AA35" s="665"/>
      <c r="AB35" s="665"/>
      <c r="AC35" s="665"/>
      <c r="AD35" s="666" t="s">
        <v>120</v>
      </c>
      <c r="AE35" s="666"/>
      <c r="AF35" s="666"/>
      <c r="AG35" s="666"/>
      <c r="AH35" s="666"/>
      <c r="AI35" s="666"/>
      <c r="AJ35" s="666"/>
      <c r="AK35" s="666"/>
      <c r="AL35" s="608" t="s">
        <v>120</v>
      </c>
      <c r="AM35" s="609"/>
      <c r="AN35" s="609"/>
      <c r="AO35" s="667"/>
      <c r="AP35" s="214"/>
      <c r="AQ35" s="671" t="s">
        <v>316</v>
      </c>
      <c r="AR35" s="672"/>
      <c r="AS35" s="672"/>
      <c r="AT35" s="672"/>
      <c r="AU35" s="672"/>
      <c r="AV35" s="672"/>
      <c r="AW35" s="672"/>
      <c r="AX35" s="672"/>
      <c r="AY35" s="673"/>
      <c r="AZ35" s="668">
        <v>1606034</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89499</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3">
        <v>370935</v>
      </c>
      <c r="CS35" s="604"/>
      <c r="CT35" s="604"/>
      <c r="CU35" s="604"/>
      <c r="CV35" s="604"/>
      <c r="CW35" s="604"/>
      <c r="CX35" s="604"/>
      <c r="CY35" s="605"/>
      <c r="CZ35" s="608">
        <v>3.3</v>
      </c>
      <c r="DA35" s="637"/>
      <c r="DB35" s="637"/>
      <c r="DC35" s="638"/>
      <c r="DD35" s="611">
        <v>315401</v>
      </c>
      <c r="DE35" s="604"/>
      <c r="DF35" s="604"/>
      <c r="DG35" s="604"/>
      <c r="DH35" s="604"/>
      <c r="DI35" s="604"/>
      <c r="DJ35" s="604"/>
      <c r="DK35" s="605"/>
      <c r="DL35" s="611">
        <v>196087</v>
      </c>
      <c r="DM35" s="604"/>
      <c r="DN35" s="604"/>
      <c r="DO35" s="604"/>
      <c r="DP35" s="604"/>
      <c r="DQ35" s="604"/>
      <c r="DR35" s="604"/>
      <c r="DS35" s="604"/>
      <c r="DT35" s="604"/>
      <c r="DU35" s="604"/>
      <c r="DV35" s="605"/>
      <c r="DW35" s="608">
        <v>2.9</v>
      </c>
      <c r="DX35" s="637"/>
      <c r="DY35" s="637"/>
      <c r="DZ35" s="637"/>
      <c r="EA35" s="637"/>
      <c r="EB35" s="637"/>
      <c r="EC35" s="639"/>
    </row>
    <row r="36" spans="2:133" ht="11.25" customHeight="1" x14ac:dyDescent="0.15">
      <c r="B36" s="600" t="s">
        <v>319</v>
      </c>
      <c r="C36" s="601"/>
      <c r="D36" s="601"/>
      <c r="E36" s="601"/>
      <c r="F36" s="601"/>
      <c r="G36" s="601"/>
      <c r="H36" s="601"/>
      <c r="I36" s="601"/>
      <c r="J36" s="601"/>
      <c r="K36" s="601"/>
      <c r="L36" s="601"/>
      <c r="M36" s="601"/>
      <c r="N36" s="601"/>
      <c r="O36" s="601"/>
      <c r="P36" s="601"/>
      <c r="Q36" s="602"/>
      <c r="R36" s="603" t="s">
        <v>120</v>
      </c>
      <c r="S36" s="606"/>
      <c r="T36" s="606"/>
      <c r="U36" s="606"/>
      <c r="V36" s="606"/>
      <c r="W36" s="606"/>
      <c r="X36" s="606"/>
      <c r="Y36" s="607"/>
      <c r="Z36" s="665" t="s">
        <v>120</v>
      </c>
      <c r="AA36" s="665"/>
      <c r="AB36" s="665"/>
      <c r="AC36" s="665"/>
      <c r="AD36" s="666" t="s">
        <v>120</v>
      </c>
      <c r="AE36" s="666"/>
      <c r="AF36" s="666"/>
      <c r="AG36" s="666"/>
      <c r="AH36" s="666"/>
      <c r="AI36" s="666"/>
      <c r="AJ36" s="666"/>
      <c r="AK36" s="666"/>
      <c r="AL36" s="608" t="s">
        <v>120</v>
      </c>
      <c r="AM36" s="609"/>
      <c r="AN36" s="609"/>
      <c r="AO36" s="667"/>
      <c r="AQ36" s="640" t="s">
        <v>320</v>
      </c>
      <c r="AR36" s="641"/>
      <c r="AS36" s="641"/>
      <c r="AT36" s="641"/>
      <c r="AU36" s="641"/>
      <c r="AV36" s="641"/>
      <c r="AW36" s="641"/>
      <c r="AX36" s="641"/>
      <c r="AY36" s="642"/>
      <c r="AZ36" s="603">
        <v>439763</v>
      </c>
      <c r="BA36" s="606"/>
      <c r="BB36" s="606"/>
      <c r="BC36" s="606"/>
      <c r="BD36" s="604"/>
      <c r="BE36" s="604"/>
      <c r="BF36" s="643"/>
      <c r="BG36" s="647" t="s">
        <v>321</v>
      </c>
      <c r="BH36" s="644"/>
      <c r="BI36" s="644"/>
      <c r="BJ36" s="644"/>
      <c r="BK36" s="644"/>
      <c r="BL36" s="644"/>
      <c r="BM36" s="644"/>
      <c r="BN36" s="644"/>
      <c r="BO36" s="644"/>
      <c r="BP36" s="644"/>
      <c r="BQ36" s="644"/>
      <c r="BR36" s="644"/>
      <c r="BS36" s="644"/>
      <c r="BT36" s="644"/>
      <c r="BU36" s="645"/>
      <c r="BV36" s="603">
        <v>-5444</v>
      </c>
      <c r="BW36" s="606"/>
      <c r="BX36" s="606"/>
      <c r="BY36" s="606"/>
      <c r="BZ36" s="606"/>
      <c r="CA36" s="606"/>
      <c r="CB36" s="646"/>
      <c r="CD36" s="647" t="s">
        <v>322</v>
      </c>
      <c r="CE36" s="644"/>
      <c r="CF36" s="644"/>
      <c r="CG36" s="644"/>
      <c r="CH36" s="644"/>
      <c r="CI36" s="644"/>
      <c r="CJ36" s="644"/>
      <c r="CK36" s="644"/>
      <c r="CL36" s="644"/>
      <c r="CM36" s="644"/>
      <c r="CN36" s="644"/>
      <c r="CO36" s="644"/>
      <c r="CP36" s="644"/>
      <c r="CQ36" s="645"/>
      <c r="CR36" s="603">
        <v>1281765</v>
      </c>
      <c r="CS36" s="606"/>
      <c r="CT36" s="606"/>
      <c r="CU36" s="606"/>
      <c r="CV36" s="606"/>
      <c r="CW36" s="606"/>
      <c r="CX36" s="606"/>
      <c r="CY36" s="607"/>
      <c r="CZ36" s="608">
        <v>11.3</v>
      </c>
      <c r="DA36" s="637"/>
      <c r="DB36" s="637"/>
      <c r="DC36" s="638"/>
      <c r="DD36" s="611">
        <v>1093070</v>
      </c>
      <c r="DE36" s="606"/>
      <c r="DF36" s="606"/>
      <c r="DG36" s="606"/>
      <c r="DH36" s="606"/>
      <c r="DI36" s="606"/>
      <c r="DJ36" s="606"/>
      <c r="DK36" s="607"/>
      <c r="DL36" s="611">
        <v>820378</v>
      </c>
      <c r="DM36" s="606"/>
      <c r="DN36" s="606"/>
      <c r="DO36" s="606"/>
      <c r="DP36" s="606"/>
      <c r="DQ36" s="606"/>
      <c r="DR36" s="606"/>
      <c r="DS36" s="606"/>
      <c r="DT36" s="606"/>
      <c r="DU36" s="606"/>
      <c r="DV36" s="607"/>
      <c r="DW36" s="608">
        <v>12.1</v>
      </c>
      <c r="DX36" s="637"/>
      <c r="DY36" s="637"/>
      <c r="DZ36" s="637"/>
      <c r="EA36" s="637"/>
      <c r="EB36" s="637"/>
      <c r="EC36" s="639"/>
    </row>
    <row r="37" spans="2:133" ht="11.25" customHeight="1" x14ac:dyDescent="0.15">
      <c r="B37" s="600" t="s">
        <v>323</v>
      </c>
      <c r="C37" s="601"/>
      <c r="D37" s="601"/>
      <c r="E37" s="601"/>
      <c r="F37" s="601"/>
      <c r="G37" s="601"/>
      <c r="H37" s="601"/>
      <c r="I37" s="601"/>
      <c r="J37" s="601"/>
      <c r="K37" s="601"/>
      <c r="L37" s="601"/>
      <c r="M37" s="601"/>
      <c r="N37" s="601"/>
      <c r="O37" s="601"/>
      <c r="P37" s="601"/>
      <c r="Q37" s="602"/>
      <c r="R37" s="603">
        <v>316072</v>
      </c>
      <c r="S37" s="606"/>
      <c r="T37" s="606"/>
      <c r="U37" s="606"/>
      <c r="V37" s="606"/>
      <c r="W37" s="606"/>
      <c r="X37" s="606"/>
      <c r="Y37" s="607"/>
      <c r="Z37" s="665">
        <v>2.8</v>
      </c>
      <c r="AA37" s="665"/>
      <c r="AB37" s="665"/>
      <c r="AC37" s="665"/>
      <c r="AD37" s="666" t="s">
        <v>120</v>
      </c>
      <c r="AE37" s="666"/>
      <c r="AF37" s="666"/>
      <c r="AG37" s="666"/>
      <c r="AH37" s="666"/>
      <c r="AI37" s="666"/>
      <c r="AJ37" s="666"/>
      <c r="AK37" s="666"/>
      <c r="AL37" s="608" t="s">
        <v>120</v>
      </c>
      <c r="AM37" s="609"/>
      <c r="AN37" s="609"/>
      <c r="AO37" s="667"/>
      <c r="AQ37" s="640" t="s">
        <v>324</v>
      </c>
      <c r="AR37" s="641"/>
      <c r="AS37" s="641"/>
      <c r="AT37" s="641"/>
      <c r="AU37" s="641"/>
      <c r="AV37" s="641"/>
      <c r="AW37" s="641"/>
      <c r="AX37" s="641"/>
      <c r="AY37" s="642"/>
      <c r="AZ37" s="603">
        <v>361195</v>
      </c>
      <c r="BA37" s="606"/>
      <c r="BB37" s="606"/>
      <c r="BC37" s="606"/>
      <c r="BD37" s="604"/>
      <c r="BE37" s="604"/>
      <c r="BF37" s="643"/>
      <c r="BG37" s="647" t="s">
        <v>325</v>
      </c>
      <c r="BH37" s="644"/>
      <c r="BI37" s="644"/>
      <c r="BJ37" s="644"/>
      <c r="BK37" s="644"/>
      <c r="BL37" s="644"/>
      <c r="BM37" s="644"/>
      <c r="BN37" s="644"/>
      <c r="BO37" s="644"/>
      <c r="BP37" s="644"/>
      <c r="BQ37" s="644"/>
      <c r="BR37" s="644"/>
      <c r="BS37" s="644"/>
      <c r="BT37" s="644"/>
      <c r="BU37" s="645"/>
      <c r="BV37" s="603">
        <v>3054</v>
      </c>
      <c r="BW37" s="606"/>
      <c r="BX37" s="606"/>
      <c r="BY37" s="606"/>
      <c r="BZ37" s="606"/>
      <c r="CA37" s="606"/>
      <c r="CB37" s="646"/>
      <c r="CD37" s="647" t="s">
        <v>326</v>
      </c>
      <c r="CE37" s="644"/>
      <c r="CF37" s="644"/>
      <c r="CG37" s="644"/>
      <c r="CH37" s="644"/>
      <c r="CI37" s="644"/>
      <c r="CJ37" s="644"/>
      <c r="CK37" s="644"/>
      <c r="CL37" s="644"/>
      <c r="CM37" s="644"/>
      <c r="CN37" s="644"/>
      <c r="CO37" s="644"/>
      <c r="CP37" s="644"/>
      <c r="CQ37" s="645"/>
      <c r="CR37" s="603">
        <v>489155</v>
      </c>
      <c r="CS37" s="604"/>
      <c r="CT37" s="604"/>
      <c r="CU37" s="604"/>
      <c r="CV37" s="604"/>
      <c r="CW37" s="604"/>
      <c r="CX37" s="604"/>
      <c r="CY37" s="605"/>
      <c r="CZ37" s="608">
        <v>4.3</v>
      </c>
      <c r="DA37" s="637"/>
      <c r="DB37" s="637"/>
      <c r="DC37" s="638"/>
      <c r="DD37" s="611">
        <v>488359</v>
      </c>
      <c r="DE37" s="604"/>
      <c r="DF37" s="604"/>
      <c r="DG37" s="604"/>
      <c r="DH37" s="604"/>
      <c r="DI37" s="604"/>
      <c r="DJ37" s="604"/>
      <c r="DK37" s="605"/>
      <c r="DL37" s="611">
        <v>471527</v>
      </c>
      <c r="DM37" s="604"/>
      <c r="DN37" s="604"/>
      <c r="DO37" s="604"/>
      <c r="DP37" s="604"/>
      <c r="DQ37" s="604"/>
      <c r="DR37" s="604"/>
      <c r="DS37" s="604"/>
      <c r="DT37" s="604"/>
      <c r="DU37" s="604"/>
      <c r="DV37" s="605"/>
      <c r="DW37" s="608">
        <v>7</v>
      </c>
      <c r="DX37" s="637"/>
      <c r="DY37" s="637"/>
      <c r="DZ37" s="637"/>
      <c r="EA37" s="637"/>
      <c r="EB37" s="637"/>
      <c r="EC37" s="639"/>
    </row>
    <row r="38" spans="2:133" ht="11.25" customHeight="1" x14ac:dyDescent="0.15">
      <c r="B38" s="615" t="s">
        <v>327</v>
      </c>
      <c r="C38" s="616"/>
      <c r="D38" s="616"/>
      <c r="E38" s="616"/>
      <c r="F38" s="616"/>
      <c r="G38" s="616"/>
      <c r="H38" s="616"/>
      <c r="I38" s="616"/>
      <c r="J38" s="616"/>
      <c r="K38" s="616"/>
      <c r="L38" s="616"/>
      <c r="M38" s="616"/>
      <c r="N38" s="616"/>
      <c r="O38" s="616"/>
      <c r="P38" s="616"/>
      <c r="Q38" s="617"/>
      <c r="R38" s="618">
        <v>11389594</v>
      </c>
      <c r="S38" s="655"/>
      <c r="T38" s="655"/>
      <c r="U38" s="655"/>
      <c r="V38" s="655"/>
      <c r="W38" s="655"/>
      <c r="X38" s="655"/>
      <c r="Y38" s="660"/>
      <c r="Z38" s="661">
        <v>100</v>
      </c>
      <c r="AA38" s="661"/>
      <c r="AB38" s="661"/>
      <c r="AC38" s="661"/>
      <c r="AD38" s="662">
        <v>6466909</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3">
        <v>10388</v>
      </c>
      <c r="BA38" s="606"/>
      <c r="BB38" s="606"/>
      <c r="BC38" s="606"/>
      <c r="BD38" s="604"/>
      <c r="BE38" s="604"/>
      <c r="BF38" s="643"/>
      <c r="BG38" s="647" t="s">
        <v>329</v>
      </c>
      <c r="BH38" s="644"/>
      <c r="BI38" s="644"/>
      <c r="BJ38" s="644"/>
      <c r="BK38" s="644"/>
      <c r="BL38" s="644"/>
      <c r="BM38" s="644"/>
      <c r="BN38" s="644"/>
      <c r="BO38" s="644"/>
      <c r="BP38" s="644"/>
      <c r="BQ38" s="644"/>
      <c r="BR38" s="644"/>
      <c r="BS38" s="644"/>
      <c r="BT38" s="644"/>
      <c r="BU38" s="645"/>
      <c r="BV38" s="603">
        <v>5284</v>
      </c>
      <c r="BW38" s="606"/>
      <c r="BX38" s="606"/>
      <c r="BY38" s="606"/>
      <c r="BZ38" s="606"/>
      <c r="CA38" s="606"/>
      <c r="CB38" s="646"/>
      <c r="CD38" s="647" t="s">
        <v>330</v>
      </c>
      <c r="CE38" s="644"/>
      <c r="CF38" s="644"/>
      <c r="CG38" s="644"/>
      <c r="CH38" s="644"/>
      <c r="CI38" s="644"/>
      <c r="CJ38" s="644"/>
      <c r="CK38" s="644"/>
      <c r="CL38" s="644"/>
      <c r="CM38" s="644"/>
      <c r="CN38" s="644"/>
      <c r="CO38" s="644"/>
      <c r="CP38" s="644"/>
      <c r="CQ38" s="645"/>
      <c r="CR38" s="603">
        <v>1242535</v>
      </c>
      <c r="CS38" s="606"/>
      <c r="CT38" s="606"/>
      <c r="CU38" s="606"/>
      <c r="CV38" s="606"/>
      <c r="CW38" s="606"/>
      <c r="CX38" s="606"/>
      <c r="CY38" s="607"/>
      <c r="CZ38" s="608">
        <v>11</v>
      </c>
      <c r="DA38" s="637"/>
      <c r="DB38" s="637"/>
      <c r="DC38" s="638"/>
      <c r="DD38" s="611">
        <v>1081982</v>
      </c>
      <c r="DE38" s="606"/>
      <c r="DF38" s="606"/>
      <c r="DG38" s="606"/>
      <c r="DH38" s="606"/>
      <c r="DI38" s="606"/>
      <c r="DJ38" s="606"/>
      <c r="DK38" s="607"/>
      <c r="DL38" s="611">
        <v>663124</v>
      </c>
      <c r="DM38" s="606"/>
      <c r="DN38" s="606"/>
      <c r="DO38" s="606"/>
      <c r="DP38" s="606"/>
      <c r="DQ38" s="606"/>
      <c r="DR38" s="606"/>
      <c r="DS38" s="606"/>
      <c r="DT38" s="606"/>
      <c r="DU38" s="606"/>
      <c r="DV38" s="607"/>
      <c r="DW38" s="608">
        <v>9.8000000000000007</v>
      </c>
      <c r="DX38" s="637"/>
      <c r="DY38" s="637"/>
      <c r="DZ38" s="637"/>
      <c r="EA38" s="637"/>
      <c r="EB38" s="637"/>
      <c r="EC38" s="639"/>
    </row>
    <row r="39" spans="2:133" ht="11.25" customHeight="1" x14ac:dyDescent="0.15">
      <c r="AQ39" s="640" t="s">
        <v>331</v>
      </c>
      <c r="AR39" s="641"/>
      <c r="AS39" s="641"/>
      <c r="AT39" s="641"/>
      <c r="AU39" s="641"/>
      <c r="AV39" s="641"/>
      <c r="AW39" s="641"/>
      <c r="AX39" s="641"/>
      <c r="AY39" s="642"/>
      <c r="AZ39" s="603">
        <v>2304</v>
      </c>
      <c r="BA39" s="606"/>
      <c r="BB39" s="606"/>
      <c r="BC39" s="606"/>
      <c r="BD39" s="604"/>
      <c r="BE39" s="604"/>
      <c r="BF39" s="643"/>
      <c r="BG39" s="648" t="s">
        <v>332</v>
      </c>
      <c r="BH39" s="649"/>
      <c r="BI39" s="649"/>
      <c r="BJ39" s="649"/>
      <c r="BK39" s="649"/>
      <c r="BL39" s="215"/>
      <c r="BM39" s="644" t="s">
        <v>333</v>
      </c>
      <c r="BN39" s="644"/>
      <c r="BO39" s="644"/>
      <c r="BP39" s="644"/>
      <c r="BQ39" s="644"/>
      <c r="BR39" s="644"/>
      <c r="BS39" s="644"/>
      <c r="BT39" s="644"/>
      <c r="BU39" s="645"/>
      <c r="BV39" s="603">
        <v>112</v>
      </c>
      <c r="BW39" s="606"/>
      <c r="BX39" s="606"/>
      <c r="BY39" s="606"/>
      <c r="BZ39" s="606"/>
      <c r="CA39" s="606"/>
      <c r="CB39" s="646"/>
      <c r="CD39" s="647" t="s">
        <v>334</v>
      </c>
      <c r="CE39" s="644"/>
      <c r="CF39" s="644"/>
      <c r="CG39" s="644"/>
      <c r="CH39" s="644"/>
      <c r="CI39" s="644"/>
      <c r="CJ39" s="644"/>
      <c r="CK39" s="644"/>
      <c r="CL39" s="644"/>
      <c r="CM39" s="644"/>
      <c r="CN39" s="644"/>
      <c r="CO39" s="644"/>
      <c r="CP39" s="644"/>
      <c r="CQ39" s="645"/>
      <c r="CR39" s="603">
        <v>439372</v>
      </c>
      <c r="CS39" s="604"/>
      <c r="CT39" s="604"/>
      <c r="CU39" s="604"/>
      <c r="CV39" s="604"/>
      <c r="CW39" s="604"/>
      <c r="CX39" s="604"/>
      <c r="CY39" s="605"/>
      <c r="CZ39" s="608">
        <v>3.9</v>
      </c>
      <c r="DA39" s="637"/>
      <c r="DB39" s="637"/>
      <c r="DC39" s="638"/>
      <c r="DD39" s="611">
        <v>338347</v>
      </c>
      <c r="DE39" s="604"/>
      <c r="DF39" s="604"/>
      <c r="DG39" s="604"/>
      <c r="DH39" s="604"/>
      <c r="DI39" s="604"/>
      <c r="DJ39" s="604"/>
      <c r="DK39" s="605"/>
      <c r="DL39" s="611" t="s">
        <v>120</v>
      </c>
      <c r="DM39" s="604"/>
      <c r="DN39" s="604"/>
      <c r="DO39" s="604"/>
      <c r="DP39" s="604"/>
      <c r="DQ39" s="604"/>
      <c r="DR39" s="604"/>
      <c r="DS39" s="604"/>
      <c r="DT39" s="604"/>
      <c r="DU39" s="604"/>
      <c r="DV39" s="605"/>
      <c r="DW39" s="608" t="s">
        <v>120</v>
      </c>
      <c r="DX39" s="637"/>
      <c r="DY39" s="637"/>
      <c r="DZ39" s="637"/>
      <c r="EA39" s="637"/>
      <c r="EB39" s="637"/>
      <c r="EC39" s="639"/>
    </row>
    <row r="40" spans="2:133" ht="11.25" customHeight="1" x14ac:dyDescent="0.15">
      <c r="AQ40" s="640" t="s">
        <v>335</v>
      </c>
      <c r="AR40" s="641"/>
      <c r="AS40" s="641"/>
      <c r="AT40" s="641"/>
      <c r="AU40" s="641"/>
      <c r="AV40" s="641"/>
      <c r="AW40" s="641"/>
      <c r="AX40" s="641"/>
      <c r="AY40" s="642"/>
      <c r="AZ40" s="603">
        <v>213251</v>
      </c>
      <c r="BA40" s="606"/>
      <c r="BB40" s="606"/>
      <c r="BC40" s="606"/>
      <c r="BD40" s="604"/>
      <c r="BE40" s="604"/>
      <c r="BF40" s="643"/>
      <c r="BG40" s="648"/>
      <c r="BH40" s="649"/>
      <c r="BI40" s="649"/>
      <c r="BJ40" s="649"/>
      <c r="BK40" s="649"/>
      <c r="BL40" s="215"/>
      <c r="BM40" s="644" t="s">
        <v>336</v>
      </c>
      <c r="BN40" s="644"/>
      <c r="BO40" s="644"/>
      <c r="BP40" s="644"/>
      <c r="BQ40" s="644"/>
      <c r="BR40" s="644"/>
      <c r="BS40" s="644"/>
      <c r="BT40" s="644"/>
      <c r="BU40" s="645"/>
      <c r="BV40" s="603">
        <v>125</v>
      </c>
      <c r="BW40" s="606"/>
      <c r="BX40" s="606"/>
      <c r="BY40" s="606"/>
      <c r="BZ40" s="606"/>
      <c r="CA40" s="606"/>
      <c r="CB40" s="646"/>
      <c r="CD40" s="647" t="s">
        <v>337</v>
      </c>
      <c r="CE40" s="644"/>
      <c r="CF40" s="644"/>
      <c r="CG40" s="644"/>
      <c r="CH40" s="644"/>
      <c r="CI40" s="644"/>
      <c r="CJ40" s="644"/>
      <c r="CK40" s="644"/>
      <c r="CL40" s="644"/>
      <c r="CM40" s="644"/>
      <c r="CN40" s="644"/>
      <c r="CO40" s="644"/>
      <c r="CP40" s="644"/>
      <c r="CQ40" s="645"/>
      <c r="CR40" s="603">
        <v>464439</v>
      </c>
      <c r="CS40" s="606"/>
      <c r="CT40" s="606"/>
      <c r="CU40" s="606"/>
      <c r="CV40" s="606"/>
      <c r="CW40" s="606"/>
      <c r="CX40" s="606"/>
      <c r="CY40" s="607"/>
      <c r="CZ40" s="608">
        <v>4.0999999999999996</v>
      </c>
      <c r="DA40" s="637"/>
      <c r="DB40" s="637"/>
      <c r="DC40" s="638"/>
      <c r="DD40" s="611">
        <v>131339</v>
      </c>
      <c r="DE40" s="606"/>
      <c r="DF40" s="606"/>
      <c r="DG40" s="606"/>
      <c r="DH40" s="606"/>
      <c r="DI40" s="606"/>
      <c r="DJ40" s="606"/>
      <c r="DK40" s="607"/>
      <c r="DL40" s="611" t="s">
        <v>120</v>
      </c>
      <c r="DM40" s="606"/>
      <c r="DN40" s="606"/>
      <c r="DO40" s="606"/>
      <c r="DP40" s="606"/>
      <c r="DQ40" s="606"/>
      <c r="DR40" s="606"/>
      <c r="DS40" s="606"/>
      <c r="DT40" s="606"/>
      <c r="DU40" s="606"/>
      <c r="DV40" s="607"/>
      <c r="DW40" s="608" t="s">
        <v>120</v>
      </c>
      <c r="DX40" s="637"/>
      <c r="DY40" s="637"/>
      <c r="DZ40" s="637"/>
      <c r="EA40" s="637"/>
      <c r="EB40" s="637"/>
      <c r="EC40" s="639"/>
    </row>
    <row r="41" spans="2:133" ht="11.25" customHeight="1" x14ac:dyDescent="0.15">
      <c r="AQ41" s="652" t="s">
        <v>338</v>
      </c>
      <c r="AR41" s="653"/>
      <c r="AS41" s="653"/>
      <c r="AT41" s="653"/>
      <c r="AU41" s="653"/>
      <c r="AV41" s="653"/>
      <c r="AW41" s="653"/>
      <c r="AX41" s="653"/>
      <c r="AY41" s="654"/>
      <c r="AZ41" s="618">
        <v>579133</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340</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3" t="s">
        <v>120</v>
      </c>
      <c r="CS41" s="604"/>
      <c r="CT41" s="604"/>
      <c r="CU41" s="604"/>
      <c r="CV41" s="604"/>
      <c r="CW41" s="604"/>
      <c r="CX41" s="604"/>
      <c r="CY41" s="605"/>
      <c r="CZ41" s="608" t="s">
        <v>120</v>
      </c>
      <c r="DA41" s="637"/>
      <c r="DB41" s="637"/>
      <c r="DC41" s="638"/>
      <c r="DD41" s="611" t="s">
        <v>120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342</v>
      </c>
      <c r="CE42" s="601"/>
      <c r="CF42" s="601"/>
      <c r="CG42" s="601"/>
      <c r="CH42" s="601"/>
      <c r="CI42" s="601"/>
      <c r="CJ42" s="601"/>
      <c r="CK42" s="601"/>
      <c r="CL42" s="601"/>
      <c r="CM42" s="601"/>
      <c r="CN42" s="601"/>
      <c r="CO42" s="601"/>
      <c r="CP42" s="601"/>
      <c r="CQ42" s="602"/>
      <c r="CR42" s="603">
        <v>2400585</v>
      </c>
      <c r="CS42" s="606"/>
      <c r="CT42" s="606"/>
      <c r="CU42" s="606"/>
      <c r="CV42" s="606"/>
      <c r="CW42" s="606"/>
      <c r="CX42" s="606"/>
      <c r="CY42" s="607"/>
      <c r="CZ42" s="608">
        <v>21.2</v>
      </c>
      <c r="DA42" s="609"/>
      <c r="DB42" s="609"/>
      <c r="DC42" s="610"/>
      <c r="DD42" s="611">
        <v>445460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344</v>
      </c>
      <c r="CE43" s="601"/>
      <c r="CF43" s="601"/>
      <c r="CG43" s="601"/>
      <c r="CH43" s="601"/>
      <c r="CI43" s="601"/>
      <c r="CJ43" s="601"/>
      <c r="CK43" s="601"/>
      <c r="CL43" s="601"/>
      <c r="CM43" s="601"/>
      <c r="CN43" s="601"/>
      <c r="CO43" s="601"/>
      <c r="CP43" s="601"/>
      <c r="CQ43" s="602"/>
      <c r="CR43" s="603" t="s">
        <v>345</v>
      </c>
      <c r="CS43" s="604"/>
      <c r="CT43" s="604"/>
      <c r="CU43" s="604"/>
      <c r="CV43" s="604"/>
      <c r="CW43" s="604"/>
      <c r="CX43" s="604"/>
      <c r="CY43" s="605"/>
      <c r="CZ43" s="608" t="s">
        <v>120</v>
      </c>
      <c r="DA43" s="637"/>
      <c r="DB43" s="637"/>
      <c r="DC43" s="638"/>
      <c r="DD43" s="611" t="s">
        <v>345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297</v>
      </c>
      <c r="CE44" s="632"/>
      <c r="CF44" s="600" t="s">
        <v>347</v>
      </c>
      <c r="CG44" s="601"/>
      <c r="CH44" s="601"/>
      <c r="CI44" s="601"/>
      <c r="CJ44" s="601"/>
      <c r="CK44" s="601"/>
      <c r="CL44" s="601"/>
      <c r="CM44" s="601"/>
      <c r="CN44" s="601"/>
      <c r="CO44" s="601"/>
      <c r="CP44" s="601"/>
      <c r="CQ44" s="602"/>
      <c r="CR44" s="603">
        <v>2400585</v>
      </c>
      <c r="CS44" s="606"/>
      <c r="CT44" s="606"/>
      <c r="CU44" s="606"/>
      <c r="CV44" s="606"/>
      <c r="CW44" s="606"/>
      <c r="CX44" s="606"/>
      <c r="CY44" s="607"/>
      <c r="CZ44" s="608">
        <v>21.2</v>
      </c>
      <c r="DA44" s="609"/>
      <c r="DB44" s="609"/>
      <c r="DC44" s="610"/>
      <c r="DD44" s="611">
        <v>445460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1718847</v>
      </c>
      <c r="CS45" s="604"/>
      <c r="CT45" s="604"/>
      <c r="CU45" s="604"/>
      <c r="CV45" s="604"/>
      <c r="CW45" s="604"/>
      <c r="CX45" s="604"/>
      <c r="CY45" s="605"/>
      <c r="CZ45" s="608">
        <v>15.2</v>
      </c>
      <c r="DA45" s="637"/>
      <c r="DB45" s="637"/>
      <c r="DC45" s="638"/>
      <c r="DD45" s="611">
        <v>99974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580683</v>
      </c>
      <c r="CS46" s="606"/>
      <c r="CT46" s="606"/>
      <c r="CU46" s="606"/>
      <c r="CV46" s="606"/>
      <c r="CW46" s="606"/>
      <c r="CX46" s="606"/>
      <c r="CY46" s="607"/>
      <c r="CZ46" s="608">
        <v>5.0999999999999996</v>
      </c>
      <c r="DA46" s="609"/>
      <c r="DB46" s="609"/>
      <c r="DC46" s="610"/>
      <c r="DD46" s="611">
        <v>344653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t="s">
        <v>345</v>
      </c>
      <c r="CS47" s="604"/>
      <c r="CT47" s="604"/>
      <c r="CU47" s="604"/>
      <c r="CV47" s="604"/>
      <c r="CW47" s="604"/>
      <c r="CX47" s="604"/>
      <c r="CY47" s="605"/>
      <c r="CZ47" s="608" t="s">
        <v>345</v>
      </c>
      <c r="DA47" s="637"/>
      <c r="DB47" s="637"/>
      <c r="DC47" s="638"/>
      <c r="DD47" s="611" t="s">
        <v>345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120</v>
      </c>
      <c r="CS48" s="606"/>
      <c r="CT48" s="606"/>
      <c r="CU48" s="606"/>
      <c r="CV48" s="606"/>
      <c r="CW48" s="606"/>
      <c r="CX48" s="606"/>
      <c r="CY48" s="607"/>
      <c r="CZ48" s="608" t="s">
        <v>120</v>
      </c>
      <c r="DA48" s="609"/>
      <c r="DB48" s="609"/>
      <c r="DC48" s="610"/>
      <c r="DD48" s="611" t="s">
        <v>345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11343468</v>
      </c>
      <c r="CS49" s="619"/>
      <c r="CT49" s="619"/>
      <c r="CU49" s="619"/>
      <c r="CV49" s="619"/>
      <c r="CW49" s="619"/>
      <c r="CX49" s="619"/>
      <c r="CY49" s="620"/>
      <c r="CZ49" s="621">
        <v>100</v>
      </c>
      <c r="DA49" s="622"/>
      <c r="DB49" s="622"/>
      <c r="DC49" s="623"/>
      <c r="DD49" s="624">
        <v>7292201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Q83UAfoxf2Q+cJJARG6ASQpEwQwDKyk7gKpcaHb+u6UP0LPQ5wRFERPWei35NZASjQ+e/eiwHaYHFrXBzc054Q==" saltValue="ikLwT0iQL/vOdZ7JpmYY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354</v>
      </c>
      <c r="DK2" s="1143"/>
      <c r="DL2" s="1143"/>
      <c r="DM2" s="1143"/>
      <c r="DN2" s="1143"/>
      <c r="DO2" s="1144"/>
      <c r="DP2" s="229"/>
      <c r="DQ2" s="1142" t="s">
        <v>355</v>
      </c>
      <c r="DR2" s="1143"/>
      <c r="DS2" s="1143"/>
      <c r="DT2" s="1143"/>
      <c r="DU2" s="1143"/>
      <c r="DV2" s="1143"/>
      <c r="DW2" s="1143"/>
      <c r="DX2" s="1143"/>
      <c r="DY2" s="1143"/>
      <c r="DZ2" s="1144"/>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5"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30" t="s">
        <v>372</v>
      </c>
      <c r="DH5" s="1131"/>
      <c r="DI5" s="1131"/>
      <c r="DJ5" s="1131"/>
      <c r="DK5" s="1132"/>
      <c r="DL5" s="1130" t="s">
        <v>373</v>
      </c>
      <c r="DM5" s="1131"/>
      <c r="DN5" s="1131"/>
      <c r="DO5" s="1131"/>
      <c r="DP5" s="1132"/>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x14ac:dyDescent="0.15">
      <c r="A7" s="238">
        <v>1</v>
      </c>
      <c r="B7" s="1082" t="s">
        <v>375</v>
      </c>
      <c r="C7" s="1083"/>
      <c r="D7" s="1083"/>
      <c r="E7" s="1083"/>
      <c r="F7" s="1083"/>
      <c r="G7" s="1083"/>
      <c r="H7" s="1083"/>
      <c r="I7" s="1083"/>
      <c r="J7" s="1083"/>
      <c r="K7" s="1083"/>
      <c r="L7" s="1083"/>
      <c r="M7" s="1083"/>
      <c r="N7" s="1083"/>
      <c r="O7" s="1083"/>
      <c r="P7" s="1084"/>
      <c r="Q7" s="1136">
        <v>11389</v>
      </c>
      <c r="R7" s="1137"/>
      <c r="S7" s="1137"/>
      <c r="T7" s="1137"/>
      <c r="U7" s="1137"/>
      <c r="V7" s="1137">
        <v>11343</v>
      </c>
      <c r="W7" s="1137"/>
      <c r="X7" s="1137"/>
      <c r="Y7" s="1137"/>
      <c r="Z7" s="1137"/>
      <c r="AA7" s="1137">
        <v>46</v>
      </c>
      <c r="AB7" s="1137"/>
      <c r="AC7" s="1137"/>
      <c r="AD7" s="1137"/>
      <c r="AE7" s="1138"/>
      <c r="AF7" s="1139">
        <v>46</v>
      </c>
      <c r="AG7" s="1140"/>
      <c r="AH7" s="1140"/>
      <c r="AI7" s="1140"/>
      <c r="AJ7" s="1141"/>
      <c r="AK7" s="1123">
        <v>85</v>
      </c>
      <c r="AL7" s="1124"/>
      <c r="AM7" s="1124"/>
      <c r="AN7" s="1124"/>
      <c r="AO7" s="1124"/>
      <c r="AP7" s="1124">
        <v>9213</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562</v>
      </c>
      <c r="BT7" s="1128"/>
      <c r="BU7" s="1128"/>
      <c r="BV7" s="1128"/>
      <c r="BW7" s="1128"/>
      <c r="BX7" s="1128"/>
      <c r="BY7" s="1128"/>
      <c r="BZ7" s="1128"/>
      <c r="CA7" s="1128"/>
      <c r="CB7" s="1128"/>
      <c r="CC7" s="1128"/>
      <c r="CD7" s="1128"/>
      <c r="CE7" s="1128"/>
      <c r="CF7" s="1128"/>
      <c r="CG7" s="1129"/>
      <c r="CH7" s="1120">
        <v>0</v>
      </c>
      <c r="CI7" s="1121"/>
      <c r="CJ7" s="1121"/>
      <c r="CK7" s="1121"/>
      <c r="CL7" s="1122"/>
      <c r="CM7" s="1120">
        <v>7</v>
      </c>
      <c r="CN7" s="1121"/>
      <c r="CO7" s="1121"/>
      <c r="CP7" s="1121"/>
      <c r="CQ7" s="1122"/>
      <c r="CR7" s="1120">
        <v>3</v>
      </c>
      <c r="CS7" s="1121"/>
      <c r="CT7" s="1121"/>
      <c r="CU7" s="1121"/>
      <c r="CV7" s="1122"/>
      <c r="CW7" s="1120">
        <v>0</v>
      </c>
      <c r="CX7" s="1121"/>
      <c r="CY7" s="1121"/>
      <c r="CZ7" s="1121"/>
      <c r="DA7" s="1122"/>
      <c r="DB7" s="1120" t="s">
        <v>563</v>
      </c>
      <c r="DC7" s="1121"/>
      <c r="DD7" s="1121"/>
      <c r="DE7" s="1121"/>
      <c r="DF7" s="1122"/>
      <c r="DG7" s="1120" t="s">
        <v>563</v>
      </c>
      <c r="DH7" s="1121"/>
      <c r="DI7" s="1121"/>
      <c r="DJ7" s="1121"/>
      <c r="DK7" s="1122"/>
      <c r="DL7" s="1120" t="s">
        <v>568</v>
      </c>
      <c r="DM7" s="1121"/>
      <c r="DN7" s="1121"/>
      <c r="DO7" s="1121"/>
      <c r="DP7" s="1122"/>
      <c r="DQ7" s="1120" t="s">
        <v>563</v>
      </c>
      <c r="DR7" s="1121"/>
      <c r="DS7" s="1121"/>
      <c r="DT7" s="1121"/>
      <c r="DU7" s="1122"/>
      <c r="DV7" s="1147"/>
      <c r="DW7" s="1148"/>
      <c r="DX7" s="1148"/>
      <c r="DY7" s="1148"/>
      <c r="DZ7" s="1149"/>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8"/>
      <c r="AL8" s="1119"/>
      <c r="AM8" s="1119"/>
      <c r="AN8" s="1119"/>
      <c r="AO8" s="1119"/>
      <c r="AP8" s="1119"/>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8"/>
      <c r="AL9" s="1119"/>
      <c r="AM9" s="1119"/>
      <c r="AN9" s="1119"/>
      <c r="AO9" s="1119"/>
      <c r="AP9" s="1119"/>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3"/>
      <c r="R22" s="1114"/>
      <c r="S22" s="1114"/>
      <c r="T22" s="1114"/>
      <c r="U22" s="1114"/>
      <c r="V22" s="1114"/>
      <c r="W22" s="1114"/>
      <c r="X22" s="1114"/>
      <c r="Y22" s="1114"/>
      <c r="Z22" s="1114"/>
      <c r="AA22" s="1114"/>
      <c r="AB22" s="1114"/>
      <c r="AC22" s="1114"/>
      <c r="AD22" s="1114"/>
      <c r="AE22" s="1115"/>
      <c r="AF22" s="1050"/>
      <c r="AG22" s="1051"/>
      <c r="AH22" s="1051"/>
      <c r="AI22" s="1051"/>
      <c r="AJ22" s="1052"/>
      <c r="AK22" s="1109"/>
      <c r="AL22" s="1110"/>
      <c r="AM22" s="1110"/>
      <c r="AN22" s="1110"/>
      <c r="AO22" s="1110"/>
      <c r="AP22" s="1110"/>
      <c r="AQ22" s="1110"/>
      <c r="AR22" s="1110"/>
      <c r="AS22" s="1110"/>
      <c r="AT22" s="1110"/>
      <c r="AU22" s="1111"/>
      <c r="AV22" s="1111"/>
      <c r="AW22" s="1111"/>
      <c r="AX22" s="1111"/>
      <c r="AY22" s="1112"/>
      <c r="AZ22" s="1066" t="s">
        <v>376</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377</v>
      </c>
      <c r="B23" s="975" t="s">
        <v>378</v>
      </c>
      <c r="C23" s="976"/>
      <c r="D23" s="976"/>
      <c r="E23" s="976"/>
      <c r="F23" s="976"/>
      <c r="G23" s="976"/>
      <c r="H23" s="976"/>
      <c r="I23" s="976"/>
      <c r="J23" s="976"/>
      <c r="K23" s="976"/>
      <c r="L23" s="976"/>
      <c r="M23" s="976"/>
      <c r="N23" s="976"/>
      <c r="O23" s="976"/>
      <c r="P23" s="977"/>
      <c r="Q23" s="1100">
        <f>Q7</f>
        <v>11389</v>
      </c>
      <c r="R23" s="1101"/>
      <c r="S23" s="1101"/>
      <c r="T23" s="1101"/>
      <c r="U23" s="1101"/>
      <c r="V23" s="1101">
        <f>V7</f>
        <v>11343</v>
      </c>
      <c r="W23" s="1101"/>
      <c r="X23" s="1101"/>
      <c r="Y23" s="1101"/>
      <c r="Z23" s="1101"/>
      <c r="AA23" s="1101">
        <f>AA7</f>
        <v>46</v>
      </c>
      <c r="AB23" s="1101"/>
      <c r="AC23" s="1101"/>
      <c r="AD23" s="1101"/>
      <c r="AE23" s="1102"/>
      <c r="AF23" s="1103">
        <v>46</v>
      </c>
      <c r="AG23" s="1101"/>
      <c r="AH23" s="1101"/>
      <c r="AI23" s="1101"/>
      <c r="AJ23" s="1104"/>
      <c r="AK23" s="1105"/>
      <c r="AL23" s="1106"/>
      <c r="AM23" s="1106"/>
      <c r="AN23" s="1106"/>
      <c r="AO23" s="1106"/>
      <c r="AP23" s="1101">
        <f>AP7</f>
        <v>9213</v>
      </c>
      <c r="AQ23" s="1101"/>
      <c r="AR23" s="1101"/>
      <c r="AS23" s="1101"/>
      <c r="AT23" s="1101"/>
      <c r="AU23" s="1107"/>
      <c r="AV23" s="1107"/>
      <c r="AW23" s="1107"/>
      <c r="AX23" s="1107"/>
      <c r="AY23" s="1108"/>
      <c r="AZ23" s="1097" t="s">
        <v>379</v>
      </c>
      <c r="BA23" s="1098"/>
      <c r="BB23" s="1098"/>
      <c r="BC23" s="1098"/>
      <c r="BD23" s="1099"/>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6" t="s">
        <v>380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5" t="s">
        <v>381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1" t="s">
        <v>385</v>
      </c>
      <c r="AG26" s="1039"/>
      <c r="AH26" s="1039"/>
      <c r="AI26" s="1039"/>
      <c r="AJ26" s="1092"/>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3"/>
      <c r="AG27" s="1042"/>
      <c r="AH27" s="1042"/>
      <c r="AI27" s="1042"/>
      <c r="AJ27" s="1094"/>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2" t="s">
        <v>390</v>
      </c>
      <c r="C28" s="1083"/>
      <c r="D28" s="1083"/>
      <c r="E28" s="1083"/>
      <c r="F28" s="1083"/>
      <c r="G28" s="1083"/>
      <c r="H28" s="1083"/>
      <c r="I28" s="1083"/>
      <c r="J28" s="1083"/>
      <c r="K28" s="1083"/>
      <c r="L28" s="1083"/>
      <c r="M28" s="1083"/>
      <c r="N28" s="1083"/>
      <c r="O28" s="1083"/>
      <c r="P28" s="1084"/>
      <c r="Q28" s="1085">
        <v>3104</v>
      </c>
      <c r="R28" s="1086"/>
      <c r="S28" s="1086"/>
      <c r="T28" s="1086"/>
      <c r="U28" s="1086"/>
      <c r="V28" s="1086">
        <v>3015</v>
      </c>
      <c r="W28" s="1086"/>
      <c r="X28" s="1086"/>
      <c r="Y28" s="1086"/>
      <c r="Z28" s="1086"/>
      <c r="AA28" s="1086">
        <v>89</v>
      </c>
      <c r="AB28" s="1086"/>
      <c r="AC28" s="1086"/>
      <c r="AD28" s="1086"/>
      <c r="AE28" s="1087"/>
      <c r="AF28" s="1088">
        <v>89</v>
      </c>
      <c r="AG28" s="1086"/>
      <c r="AH28" s="1086"/>
      <c r="AI28" s="1086"/>
      <c r="AJ28" s="1089"/>
      <c r="AK28" s="1090">
        <v>246</v>
      </c>
      <c r="AL28" s="1078"/>
      <c r="AM28" s="1078"/>
      <c r="AN28" s="1078"/>
      <c r="AO28" s="1078"/>
      <c r="AP28" s="1078" t="s">
        <v>564</v>
      </c>
      <c r="AQ28" s="1078"/>
      <c r="AR28" s="1078"/>
      <c r="AS28" s="1078"/>
      <c r="AT28" s="1078"/>
      <c r="AU28" s="1078" t="s">
        <v>563</v>
      </c>
      <c r="AV28" s="1078"/>
      <c r="AW28" s="1078"/>
      <c r="AX28" s="1078"/>
      <c r="AY28" s="1078"/>
      <c r="AZ28" s="1079" t="s">
        <v>563</v>
      </c>
      <c r="BA28" s="1079"/>
      <c r="BB28" s="1079"/>
      <c r="BC28" s="1079"/>
      <c r="BD28" s="1079"/>
      <c r="BE28" s="1080"/>
      <c r="BF28" s="1080"/>
      <c r="BG28" s="1080"/>
      <c r="BH28" s="1080"/>
      <c r="BI28" s="1081"/>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1759</v>
      </c>
      <c r="R29" s="1075"/>
      <c r="S29" s="1075"/>
      <c r="T29" s="1075"/>
      <c r="U29" s="1075"/>
      <c r="V29" s="1075">
        <v>1757</v>
      </c>
      <c r="W29" s="1075"/>
      <c r="X29" s="1075"/>
      <c r="Y29" s="1075"/>
      <c r="Z29" s="1075"/>
      <c r="AA29" s="1075">
        <v>2</v>
      </c>
      <c r="AB29" s="1075"/>
      <c r="AC29" s="1075"/>
      <c r="AD29" s="1075"/>
      <c r="AE29" s="1076"/>
      <c r="AF29" s="1050">
        <v>2</v>
      </c>
      <c r="AG29" s="1051"/>
      <c r="AH29" s="1051"/>
      <c r="AI29" s="1051"/>
      <c r="AJ29" s="1052"/>
      <c r="AK29" s="1011">
        <v>272</v>
      </c>
      <c r="AL29" s="1002"/>
      <c r="AM29" s="1002"/>
      <c r="AN29" s="1002"/>
      <c r="AO29" s="1002"/>
      <c r="AP29" s="1002" t="s">
        <v>563</v>
      </c>
      <c r="AQ29" s="1002"/>
      <c r="AR29" s="1002"/>
      <c r="AS29" s="1002"/>
      <c r="AT29" s="1002"/>
      <c r="AU29" s="1002" t="s">
        <v>563</v>
      </c>
      <c r="AV29" s="1002"/>
      <c r="AW29" s="1002"/>
      <c r="AX29" s="1002"/>
      <c r="AY29" s="1002"/>
      <c r="AZ29" s="1073" t="s">
        <v>563</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284</v>
      </c>
      <c r="R30" s="1075"/>
      <c r="S30" s="1075"/>
      <c r="T30" s="1075"/>
      <c r="U30" s="1075"/>
      <c r="V30" s="1075">
        <v>284</v>
      </c>
      <c r="W30" s="1075"/>
      <c r="X30" s="1075"/>
      <c r="Y30" s="1075"/>
      <c r="Z30" s="1075"/>
      <c r="AA30" s="1077">
        <v>0</v>
      </c>
      <c r="AB30" s="1075"/>
      <c r="AC30" s="1075"/>
      <c r="AD30" s="1075"/>
      <c r="AE30" s="1076"/>
      <c r="AF30" s="1050">
        <v>0</v>
      </c>
      <c r="AG30" s="1051"/>
      <c r="AH30" s="1051"/>
      <c r="AI30" s="1051"/>
      <c r="AJ30" s="1052"/>
      <c r="AK30" s="1011">
        <v>311</v>
      </c>
      <c r="AL30" s="1002"/>
      <c r="AM30" s="1002"/>
      <c r="AN30" s="1002"/>
      <c r="AO30" s="1002"/>
      <c r="AP30" s="1002" t="s">
        <v>563</v>
      </c>
      <c r="AQ30" s="1002"/>
      <c r="AR30" s="1002"/>
      <c r="AS30" s="1002"/>
      <c r="AT30" s="1002"/>
      <c r="AU30" s="1002" t="s">
        <v>563</v>
      </c>
      <c r="AV30" s="1002"/>
      <c r="AW30" s="1002"/>
      <c r="AX30" s="1002"/>
      <c r="AY30" s="1002"/>
      <c r="AZ30" s="1073" t="s">
        <v>563</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559</v>
      </c>
      <c r="R31" s="1075"/>
      <c r="S31" s="1075"/>
      <c r="T31" s="1075"/>
      <c r="U31" s="1075"/>
      <c r="V31" s="1075">
        <v>417</v>
      </c>
      <c r="W31" s="1075"/>
      <c r="X31" s="1075"/>
      <c r="Y31" s="1075"/>
      <c r="Z31" s="1075"/>
      <c r="AA31" s="1075">
        <v>142</v>
      </c>
      <c r="AB31" s="1075"/>
      <c r="AC31" s="1075"/>
      <c r="AD31" s="1075"/>
      <c r="AE31" s="1076"/>
      <c r="AF31" s="1050">
        <v>807</v>
      </c>
      <c r="AG31" s="1051"/>
      <c r="AH31" s="1051"/>
      <c r="AI31" s="1051"/>
      <c r="AJ31" s="1052"/>
      <c r="AK31" s="1011">
        <v>2</v>
      </c>
      <c r="AL31" s="1002"/>
      <c r="AM31" s="1002"/>
      <c r="AN31" s="1002"/>
      <c r="AO31" s="1002"/>
      <c r="AP31" s="1002">
        <v>1848</v>
      </c>
      <c r="AQ31" s="1002"/>
      <c r="AR31" s="1002"/>
      <c r="AS31" s="1002"/>
      <c r="AT31" s="1002"/>
      <c r="AU31" s="1002">
        <v>2</v>
      </c>
      <c r="AV31" s="1002"/>
      <c r="AW31" s="1002"/>
      <c r="AX31" s="1002"/>
      <c r="AY31" s="1002"/>
      <c r="AZ31" s="1073" t="s">
        <v>563</v>
      </c>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2065</v>
      </c>
      <c r="R32" s="1075"/>
      <c r="S32" s="1075"/>
      <c r="T32" s="1075"/>
      <c r="U32" s="1075"/>
      <c r="V32" s="1075">
        <v>2129</v>
      </c>
      <c r="W32" s="1075"/>
      <c r="X32" s="1075"/>
      <c r="Y32" s="1075"/>
      <c r="Z32" s="1075"/>
      <c r="AA32" s="1075">
        <v>-64</v>
      </c>
      <c r="AB32" s="1075"/>
      <c r="AC32" s="1075"/>
      <c r="AD32" s="1075"/>
      <c r="AE32" s="1076"/>
      <c r="AF32" s="1050">
        <v>385</v>
      </c>
      <c r="AG32" s="1051"/>
      <c r="AH32" s="1051"/>
      <c r="AI32" s="1051"/>
      <c r="AJ32" s="1052"/>
      <c r="AK32" s="1011">
        <v>361</v>
      </c>
      <c r="AL32" s="1002"/>
      <c r="AM32" s="1002"/>
      <c r="AN32" s="1002"/>
      <c r="AO32" s="1002"/>
      <c r="AP32" s="1002">
        <v>2008</v>
      </c>
      <c r="AQ32" s="1002"/>
      <c r="AR32" s="1002"/>
      <c r="AS32" s="1002"/>
      <c r="AT32" s="1002"/>
      <c r="AU32" s="1002">
        <v>1260</v>
      </c>
      <c r="AV32" s="1002"/>
      <c r="AW32" s="1002"/>
      <c r="AX32" s="1002"/>
      <c r="AY32" s="1002"/>
      <c r="AZ32" s="1073" t="s">
        <v>563</v>
      </c>
      <c r="BA32" s="1073"/>
      <c r="BB32" s="1073"/>
      <c r="BC32" s="1073"/>
      <c r="BD32" s="1073"/>
      <c r="BE32" s="1063" t="s">
        <v>394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396</v>
      </c>
      <c r="C33" s="1069"/>
      <c r="D33" s="1069"/>
      <c r="E33" s="1069"/>
      <c r="F33" s="1069"/>
      <c r="G33" s="1069"/>
      <c r="H33" s="1069"/>
      <c r="I33" s="1069"/>
      <c r="J33" s="1069"/>
      <c r="K33" s="1069"/>
      <c r="L33" s="1069"/>
      <c r="M33" s="1069"/>
      <c r="N33" s="1069"/>
      <c r="O33" s="1069"/>
      <c r="P33" s="1070"/>
      <c r="Q33" s="1074">
        <v>1040</v>
      </c>
      <c r="R33" s="1075"/>
      <c r="S33" s="1075"/>
      <c r="T33" s="1075"/>
      <c r="U33" s="1075"/>
      <c r="V33" s="1075">
        <v>1036</v>
      </c>
      <c r="W33" s="1075"/>
      <c r="X33" s="1075"/>
      <c r="Y33" s="1075"/>
      <c r="Z33" s="1075"/>
      <c r="AA33" s="1075">
        <v>4</v>
      </c>
      <c r="AB33" s="1075"/>
      <c r="AC33" s="1075"/>
      <c r="AD33" s="1075"/>
      <c r="AE33" s="1076"/>
      <c r="AF33" s="1050">
        <v>4</v>
      </c>
      <c r="AG33" s="1051"/>
      <c r="AH33" s="1051"/>
      <c r="AI33" s="1051"/>
      <c r="AJ33" s="1052"/>
      <c r="AK33" s="1011">
        <v>401</v>
      </c>
      <c r="AL33" s="1002"/>
      <c r="AM33" s="1002"/>
      <c r="AN33" s="1002"/>
      <c r="AO33" s="1002"/>
      <c r="AP33" s="1002">
        <v>4445</v>
      </c>
      <c r="AQ33" s="1002"/>
      <c r="AR33" s="1002"/>
      <c r="AS33" s="1002"/>
      <c r="AT33" s="1002"/>
      <c r="AU33" s="1002">
        <v>3485</v>
      </c>
      <c r="AV33" s="1002"/>
      <c r="AW33" s="1002"/>
      <c r="AX33" s="1002"/>
      <c r="AY33" s="1002"/>
      <c r="AZ33" s="1073" t="s">
        <v>563</v>
      </c>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398</v>
      </c>
      <c r="C34" s="1069"/>
      <c r="D34" s="1069"/>
      <c r="E34" s="1069"/>
      <c r="F34" s="1069"/>
      <c r="G34" s="1069"/>
      <c r="H34" s="1069"/>
      <c r="I34" s="1069"/>
      <c r="J34" s="1069"/>
      <c r="K34" s="1069"/>
      <c r="L34" s="1069"/>
      <c r="M34" s="1069"/>
      <c r="N34" s="1069"/>
      <c r="O34" s="1069"/>
      <c r="P34" s="1070"/>
      <c r="Q34" s="1074">
        <v>94</v>
      </c>
      <c r="R34" s="1075"/>
      <c r="S34" s="1075"/>
      <c r="T34" s="1075"/>
      <c r="U34" s="1075"/>
      <c r="V34" s="1075">
        <v>94</v>
      </c>
      <c r="W34" s="1075"/>
      <c r="X34" s="1075"/>
      <c r="Y34" s="1075"/>
      <c r="Z34" s="1075"/>
      <c r="AA34" s="1077" t="s">
        <v>565</v>
      </c>
      <c r="AB34" s="1075"/>
      <c r="AC34" s="1075"/>
      <c r="AD34" s="1075"/>
      <c r="AE34" s="1076"/>
      <c r="AF34" s="1050">
        <v>0</v>
      </c>
      <c r="AG34" s="1051"/>
      <c r="AH34" s="1051"/>
      <c r="AI34" s="1051"/>
      <c r="AJ34" s="1052"/>
      <c r="AK34" s="1011">
        <v>40</v>
      </c>
      <c r="AL34" s="1002"/>
      <c r="AM34" s="1002"/>
      <c r="AN34" s="1002"/>
      <c r="AO34" s="1002"/>
      <c r="AP34" s="1002">
        <v>508</v>
      </c>
      <c r="AQ34" s="1002"/>
      <c r="AR34" s="1002"/>
      <c r="AS34" s="1002"/>
      <c r="AT34" s="1002"/>
      <c r="AU34" s="1002">
        <v>445</v>
      </c>
      <c r="AV34" s="1002"/>
      <c r="AW34" s="1002"/>
      <c r="AX34" s="1002"/>
      <c r="AY34" s="1002"/>
      <c r="AZ34" s="1073" t="s">
        <v>563</v>
      </c>
      <c r="BA34" s="1073"/>
      <c r="BB34" s="1073"/>
      <c r="BC34" s="1073"/>
      <c r="BD34" s="1073"/>
      <c r="BE34" s="1063" t="s">
        <v>397</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377</v>
      </c>
      <c r="B63" s="975" t="s">
        <v>400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1193</v>
      </c>
      <c r="AG63" s="990"/>
      <c r="AH63" s="990"/>
      <c r="AI63" s="990"/>
      <c r="AJ63" s="1061"/>
      <c r="AK63" s="1062"/>
      <c r="AL63" s="994"/>
      <c r="AM63" s="994"/>
      <c r="AN63" s="994"/>
      <c r="AO63" s="994"/>
      <c r="AP63" s="990">
        <f>AP31+AP32+AP33+AP34</f>
        <v>8809</v>
      </c>
      <c r="AQ63" s="990"/>
      <c r="AR63" s="990"/>
      <c r="AS63" s="990"/>
      <c r="AT63" s="990"/>
      <c r="AU63" s="990">
        <f>AU31+AU32+AU33+AU34</f>
        <v>5192</v>
      </c>
      <c r="AV63" s="990"/>
      <c r="AW63" s="990"/>
      <c r="AX63" s="990"/>
      <c r="AY63" s="990"/>
      <c r="AZ63" s="1056"/>
      <c r="BA63" s="1056"/>
      <c r="BB63" s="1056"/>
      <c r="BC63" s="1056"/>
      <c r="BD63" s="1056"/>
      <c r="BE63" s="991"/>
      <c r="BF63" s="991"/>
      <c r="BG63" s="991"/>
      <c r="BH63" s="991"/>
      <c r="BI63" s="992"/>
      <c r="BJ63" s="1057" t="s">
        <v>379</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404</v>
      </c>
      <c r="W66" s="1033"/>
      <c r="X66" s="1033"/>
      <c r="Y66" s="1033"/>
      <c r="Z66" s="1034"/>
      <c r="AA66" s="1032" t="s">
        <v>384</v>
      </c>
      <c r="AB66" s="1033"/>
      <c r="AC66" s="1033"/>
      <c r="AD66" s="1033"/>
      <c r="AE66" s="1034"/>
      <c r="AF66" s="1038" t="s">
        <v>405</v>
      </c>
      <c r="AG66" s="1039"/>
      <c r="AH66" s="1039"/>
      <c r="AI66" s="1039"/>
      <c r="AJ66" s="1040"/>
      <c r="AK66" s="1032" t="s">
        <v>406</v>
      </c>
      <c r="AL66" s="1027"/>
      <c r="AM66" s="1027"/>
      <c r="AN66" s="1027"/>
      <c r="AO66" s="1028"/>
      <c r="AP66" s="1032" t="s">
        <v>407</v>
      </c>
      <c r="AQ66" s="1033"/>
      <c r="AR66" s="1033"/>
      <c r="AS66" s="1033"/>
      <c r="AT66" s="1034"/>
      <c r="AU66" s="1032" t="s">
        <v>408</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566</v>
      </c>
      <c r="C68" s="1017"/>
      <c r="D68" s="1017"/>
      <c r="E68" s="1017"/>
      <c r="F68" s="1017"/>
      <c r="G68" s="1017"/>
      <c r="H68" s="1017"/>
      <c r="I68" s="1017"/>
      <c r="J68" s="1017"/>
      <c r="K68" s="1017"/>
      <c r="L68" s="1017"/>
      <c r="M68" s="1017"/>
      <c r="N68" s="1017"/>
      <c r="O68" s="1017"/>
      <c r="P68" s="1018"/>
      <c r="Q68" s="1019">
        <v>755</v>
      </c>
      <c r="R68" s="1013"/>
      <c r="S68" s="1013"/>
      <c r="T68" s="1013"/>
      <c r="U68" s="1013"/>
      <c r="V68" s="1013">
        <v>744</v>
      </c>
      <c r="W68" s="1013"/>
      <c r="X68" s="1013"/>
      <c r="Y68" s="1013"/>
      <c r="Z68" s="1013"/>
      <c r="AA68" s="1013">
        <v>10</v>
      </c>
      <c r="AB68" s="1013"/>
      <c r="AC68" s="1013"/>
      <c r="AD68" s="1013"/>
      <c r="AE68" s="1013"/>
      <c r="AF68" s="1013">
        <v>10</v>
      </c>
      <c r="AG68" s="1013"/>
      <c r="AH68" s="1013"/>
      <c r="AI68" s="1013"/>
      <c r="AJ68" s="1013"/>
      <c r="AK68" s="1013" t="s">
        <v>569</v>
      </c>
      <c r="AL68" s="1013"/>
      <c r="AM68" s="1013"/>
      <c r="AN68" s="1013"/>
      <c r="AO68" s="1013"/>
      <c r="AP68" s="1013">
        <v>129</v>
      </c>
      <c r="AQ68" s="1013"/>
      <c r="AR68" s="1013"/>
      <c r="AS68" s="1013"/>
      <c r="AT68" s="1013"/>
      <c r="AU68" s="1013">
        <v>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567</v>
      </c>
      <c r="C69" s="1006"/>
      <c r="D69" s="1006"/>
      <c r="E69" s="1006"/>
      <c r="F69" s="1006"/>
      <c r="G69" s="1006"/>
      <c r="H69" s="1006"/>
      <c r="I69" s="1006"/>
      <c r="J69" s="1006"/>
      <c r="K69" s="1006"/>
      <c r="L69" s="1006"/>
      <c r="M69" s="1006"/>
      <c r="N69" s="1006"/>
      <c r="O69" s="1006"/>
      <c r="P69" s="1007"/>
      <c r="Q69" s="1008">
        <v>17</v>
      </c>
      <c r="R69" s="1002"/>
      <c r="S69" s="1002"/>
      <c r="T69" s="1002"/>
      <c r="U69" s="1002"/>
      <c r="V69" s="1002">
        <v>14</v>
      </c>
      <c r="W69" s="1002"/>
      <c r="X69" s="1002"/>
      <c r="Y69" s="1002"/>
      <c r="Z69" s="1002"/>
      <c r="AA69" s="1002">
        <v>3</v>
      </c>
      <c r="AB69" s="1002"/>
      <c r="AC69" s="1002"/>
      <c r="AD69" s="1002"/>
      <c r="AE69" s="1002"/>
      <c r="AF69" s="1002">
        <v>3</v>
      </c>
      <c r="AG69" s="1002"/>
      <c r="AH69" s="1002"/>
      <c r="AI69" s="1002"/>
      <c r="AJ69" s="1002"/>
      <c r="AK69" s="1002" t="s">
        <v>569</v>
      </c>
      <c r="AL69" s="1002"/>
      <c r="AM69" s="1002"/>
      <c r="AN69" s="1002"/>
      <c r="AO69" s="1002"/>
      <c r="AP69" s="1002" t="s">
        <v>569</v>
      </c>
      <c r="AQ69" s="1002"/>
      <c r="AR69" s="1002"/>
      <c r="AS69" s="1002"/>
      <c r="AT69" s="1002"/>
      <c r="AU69" s="1002" t="s">
        <v>569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377</v>
      </c>
      <c r="B88" s="975" t="s">
        <v>409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975" t="s">
        <v>410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418</v>
      </c>
      <c r="AB109" s="925"/>
      <c r="AC109" s="925"/>
      <c r="AD109" s="925"/>
      <c r="AE109" s="926"/>
      <c r="AF109" s="927" t="s">
        <v>296</v>
      </c>
      <c r="AG109" s="925"/>
      <c r="AH109" s="925"/>
      <c r="AI109" s="925"/>
      <c r="AJ109" s="926"/>
      <c r="AK109" s="927" t="s">
        <v>295</v>
      </c>
      <c r="AL109" s="925"/>
      <c r="AM109" s="925"/>
      <c r="AN109" s="925"/>
      <c r="AO109" s="926"/>
      <c r="AP109" s="927" t="s">
        <v>419</v>
      </c>
      <c r="AQ109" s="925"/>
      <c r="AR109" s="925"/>
      <c r="AS109" s="925"/>
      <c r="AT109" s="956"/>
      <c r="AU109" s="924" t="s">
        <v>417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418</v>
      </c>
      <c r="BR109" s="925"/>
      <c r="BS109" s="925"/>
      <c r="BT109" s="925"/>
      <c r="BU109" s="926"/>
      <c r="BV109" s="927" t="s">
        <v>296</v>
      </c>
      <c r="BW109" s="925"/>
      <c r="BX109" s="925"/>
      <c r="BY109" s="925"/>
      <c r="BZ109" s="926"/>
      <c r="CA109" s="927" t="s">
        <v>295</v>
      </c>
      <c r="CB109" s="925"/>
      <c r="CC109" s="925"/>
      <c r="CD109" s="925"/>
      <c r="CE109" s="926"/>
      <c r="CF109" s="963" t="s">
        <v>419</v>
      </c>
      <c r="CG109" s="963"/>
      <c r="CH109" s="963"/>
      <c r="CI109" s="963"/>
      <c r="CJ109" s="963"/>
      <c r="CK109" s="927" t="s">
        <v>420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418</v>
      </c>
      <c r="DH109" s="925"/>
      <c r="DI109" s="925"/>
      <c r="DJ109" s="925"/>
      <c r="DK109" s="926"/>
      <c r="DL109" s="927" t="s">
        <v>296</v>
      </c>
      <c r="DM109" s="925"/>
      <c r="DN109" s="925"/>
      <c r="DO109" s="925"/>
      <c r="DP109" s="926"/>
      <c r="DQ109" s="927" t="s">
        <v>295</v>
      </c>
      <c r="DR109" s="925"/>
      <c r="DS109" s="925"/>
      <c r="DT109" s="925"/>
      <c r="DU109" s="926"/>
      <c r="DV109" s="927" t="s">
        <v>419</v>
      </c>
      <c r="DW109" s="925"/>
      <c r="DX109" s="925"/>
      <c r="DY109" s="925"/>
      <c r="DZ109" s="956"/>
    </row>
    <row r="110" spans="1:131" s="226" customFormat="1" ht="26.25" customHeight="1" x14ac:dyDescent="0.15">
      <c r="A110" s="827" t="s">
        <v>421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1187677</v>
      </c>
      <c r="AB110" s="918"/>
      <c r="AC110" s="918"/>
      <c r="AD110" s="918"/>
      <c r="AE110" s="919"/>
      <c r="AF110" s="920">
        <v>1118080</v>
      </c>
      <c r="AG110" s="918"/>
      <c r="AH110" s="918"/>
      <c r="AI110" s="918"/>
      <c r="AJ110" s="919"/>
      <c r="AK110" s="920">
        <v>1085637</v>
      </c>
      <c r="AL110" s="918"/>
      <c r="AM110" s="918"/>
      <c r="AN110" s="918"/>
      <c r="AO110" s="919"/>
      <c r="AP110" s="921">
        <v>19</v>
      </c>
      <c r="AQ110" s="922"/>
      <c r="AR110" s="922"/>
      <c r="AS110" s="922"/>
      <c r="AT110" s="923"/>
      <c r="AU110" s="957" t="s">
        <v>66</v>
      </c>
      <c r="AV110" s="958"/>
      <c r="AW110" s="958"/>
      <c r="AX110" s="958"/>
      <c r="AY110" s="958"/>
      <c r="AZ110" s="883" t="s">
        <v>422</v>
      </c>
      <c r="BA110" s="828"/>
      <c r="BB110" s="828"/>
      <c r="BC110" s="828"/>
      <c r="BD110" s="828"/>
      <c r="BE110" s="828"/>
      <c r="BF110" s="828"/>
      <c r="BG110" s="828"/>
      <c r="BH110" s="828"/>
      <c r="BI110" s="828"/>
      <c r="BJ110" s="828"/>
      <c r="BK110" s="828"/>
      <c r="BL110" s="828"/>
      <c r="BM110" s="828"/>
      <c r="BN110" s="828"/>
      <c r="BO110" s="828"/>
      <c r="BP110" s="829"/>
      <c r="BQ110" s="884">
        <v>9016487</v>
      </c>
      <c r="BR110" s="865"/>
      <c r="BS110" s="865"/>
      <c r="BT110" s="865"/>
      <c r="BU110" s="865"/>
      <c r="BV110" s="865">
        <v>8706046</v>
      </c>
      <c r="BW110" s="865"/>
      <c r="BX110" s="865"/>
      <c r="BY110" s="865"/>
      <c r="BZ110" s="865"/>
      <c r="CA110" s="865">
        <v>9222811</v>
      </c>
      <c r="CB110" s="865"/>
      <c r="CC110" s="865"/>
      <c r="CD110" s="865"/>
      <c r="CE110" s="865"/>
      <c r="CF110" s="889">
        <v>161.30000000000001</v>
      </c>
      <c r="CG110" s="890"/>
      <c r="CH110" s="890"/>
      <c r="CI110" s="890"/>
      <c r="CJ110" s="890"/>
      <c r="CK110" s="953" t="s">
        <v>423</v>
      </c>
      <c r="CL110" s="839"/>
      <c r="CM110" s="914" t="s">
        <v>424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120</v>
      </c>
      <c r="DH110" s="865"/>
      <c r="DI110" s="865"/>
      <c r="DJ110" s="865"/>
      <c r="DK110" s="865"/>
      <c r="DL110" s="865" t="s">
        <v>120</v>
      </c>
      <c r="DM110" s="865"/>
      <c r="DN110" s="865"/>
      <c r="DO110" s="865"/>
      <c r="DP110" s="865"/>
      <c r="DQ110" s="865" t="s">
        <v>425</v>
      </c>
      <c r="DR110" s="865"/>
      <c r="DS110" s="865"/>
      <c r="DT110" s="865"/>
      <c r="DU110" s="865"/>
      <c r="DV110" s="866" t="s">
        <v>120</v>
      </c>
      <c r="DW110" s="866"/>
      <c r="DX110" s="866"/>
      <c r="DY110" s="866"/>
      <c r="DZ110" s="867"/>
    </row>
    <row r="111" spans="1:131" s="226" customFormat="1" ht="26.25" customHeight="1" x14ac:dyDescent="0.15">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120</v>
      </c>
      <c r="AB111" s="946"/>
      <c r="AC111" s="946"/>
      <c r="AD111" s="946"/>
      <c r="AE111" s="947"/>
      <c r="AF111" s="948" t="s">
        <v>379</v>
      </c>
      <c r="AG111" s="946"/>
      <c r="AH111" s="946"/>
      <c r="AI111" s="946"/>
      <c r="AJ111" s="947"/>
      <c r="AK111" s="948" t="s">
        <v>120</v>
      </c>
      <c r="AL111" s="946"/>
      <c r="AM111" s="946"/>
      <c r="AN111" s="946"/>
      <c r="AO111" s="947"/>
      <c r="AP111" s="949" t="s">
        <v>120</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v>200083</v>
      </c>
      <c r="BR111" s="837"/>
      <c r="BS111" s="837"/>
      <c r="BT111" s="837"/>
      <c r="BU111" s="837"/>
      <c r="BV111" s="837">
        <v>161371</v>
      </c>
      <c r="BW111" s="837"/>
      <c r="BX111" s="837"/>
      <c r="BY111" s="837"/>
      <c r="BZ111" s="837"/>
      <c r="CA111" s="837">
        <v>123704</v>
      </c>
      <c r="CB111" s="837"/>
      <c r="CC111" s="837"/>
      <c r="CD111" s="837"/>
      <c r="CE111" s="837"/>
      <c r="CF111" s="898">
        <v>2.2000000000000002</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429</v>
      </c>
      <c r="DH111" s="837"/>
      <c r="DI111" s="837"/>
      <c r="DJ111" s="837"/>
      <c r="DK111" s="837"/>
      <c r="DL111" s="837" t="s">
        <v>120</v>
      </c>
      <c r="DM111" s="837"/>
      <c r="DN111" s="837"/>
      <c r="DO111" s="837"/>
      <c r="DP111" s="837"/>
      <c r="DQ111" s="837" t="s">
        <v>120</v>
      </c>
      <c r="DR111" s="837"/>
      <c r="DS111" s="837"/>
      <c r="DT111" s="837"/>
      <c r="DU111" s="837"/>
      <c r="DV111" s="814" t="s">
        <v>429</v>
      </c>
      <c r="DW111" s="814"/>
      <c r="DX111" s="814"/>
      <c r="DY111" s="814"/>
      <c r="DZ111" s="815"/>
    </row>
    <row r="112" spans="1:131" s="226" customFormat="1" ht="26.25" customHeight="1" x14ac:dyDescent="0.15">
      <c r="A112" s="939" t="s">
        <v>430</v>
      </c>
      <c r="B112" s="940"/>
      <c r="C112" s="770" t="s">
        <v>431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120</v>
      </c>
      <c r="AG112" s="800"/>
      <c r="AH112" s="800"/>
      <c r="AI112" s="800"/>
      <c r="AJ112" s="801"/>
      <c r="AK112" s="802" t="s">
        <v>120</v>
      </c>
      <c r="AL112" s="800"/>
      <c r="AM112" s="800"/>
      <c r="AN112" s="800"/>
      <c r="AO112" s="801"/>
      <c r="AP112" s="847" t="s">
        <v>120</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5689493</v>
      </c>
      <c r="BR112" s="837"/>
      <c r="BS112" s="837"/>
      <c r="BT112" s="837"/>
      <c r="BU112" s="837"/>
      <c r="BV112" s="837">
        <v>5576192</v>
      </c>
      <c r="BW112" s="837"/>
      <c r="BX112" s="837"/>
      <c r="BY112" s="837"/>
      <c r="BZ112" s="837"/>
      <c r="CA112" s="837">
        <v>5192213</v>
      </c>
      <c r="CB112" s="837"/>
      <c r="CC112" s="837"/>
      <c r="CD112" s="837"/>
      <c r="CE112" s="837"/>
      <c r="CF112" s="898">
        <v>90.8</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425</v>
      </c>
      <c r="DH112" s="837"/>
      <c r="DI112" s="837"/>
      <c r="DJ112" s="837"/>
      <c r="DK112" s="837"/>
      <c r="DL112" s="837" t="s">
        <v>120</v>
      </c>
      <c r="DM112" s="837"/>
      <c r="DN112" s="837"/>
      <c r="DO112" s="837"/>
      <c r="DP112" s="837"/>
      <c r="DQ112" s="837" t="s">
        <v>120</v>
      </c>
      <c r="DR112" s="837"/>
      <c r="DS112" s="837"/>
      <c r="DT112" s="837"/>
      <c r="DU112" s="837"/>
      <c r="DV112" s="814" t="s">
        <v>120</v>
      </c>
      <c r="DW112" s="814"/>
      <c r="DX112" s="814"/>
      <c r="DY112" s="814"/>
      <c r="DZ112" s="815"/>
    </row>
    <row r="113" spans="1:130" s="226" customFormat="1" ht="26.25" customHeight="1" x14ac:dyDescent="0.15">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526002</v>
      </c>
      <c r="AB113" s="946"/>
      <c r="AC113" s="946"/>
      <c r="AD113" s="946"/>
      <c r="AE113" s="947"/>
      <c r="AF113" s="948">
        <v>501185</v>
      </c>
      <c r="AG113" s="946"/>
      <c r="AH113" s="946"/>
      <c r="AI113" s="946"/>
      <c r="AJ113" s="947"/>
      <c r="AK113" s="948">
        <v>558050</v>
      </c>
      <c r="AL113" s="946"/>
      <c r="AM113" s="946"/>
      <c r="AN113" s="946"/>
      <c r="AO113" s="947"/>
      <c r="AP113" s="949">
        <v>9.8000000000000007</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104918</v>
      </c>
      <c r="BR113" s="837"/>
      <c r="BS113" s="837"/>
      <c r="BT113" s="837"/>
      <c r="BU113" s="837"/>
      <c r="BV113" s="837">
        <v>84950</v>
      </c>
      <c r="BW113" s="837"/>
      <c r="BX113" s="837"/>
      <c r="BY113" s="837"/>
      <c r="BZ113" s="837"/>
      <c r="CA113" s="837">
        <v>74279</v>
      </c>
      <c r="CB113" s="837"/>
      <c r="CC113" s="837"/>
      <c r="CD113" s="837"/>
      <c r="CE113" s="837"/>
      <c r="CF113" s="898">
        <v>1.3</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120</v>
      </c>
      <c r="DH113" s="800"/>
      <c r="DI113" s="800"/>
      <c r="DJ113" s="800"/>
      <c r="DK113" s="801"/>
      <c r="DL113" s="802" t="s">
        <v>120</v>
      </c>
      <c r="DM113" s="800"/>
      <c r="DN113" s="800"/>
      <c r="DO113" s="800"/>
      <c r="DP113" s="801"/>
      <c r="DQ113" s="802" t="s">
        <v>120</v>
      </c>
      <c r="DR113" s="800"/>
      <c r="DS113" s="800"/>
      <c r="DT113" s="800"/>
      <c r="DU113" s="801"/>
      <c r="DV113" s="847" t="s">
        <v>120</v>
      </c>
      <c r="DW113" s="848"/>
      <c r="DX113" s="848"/>
      <c r="DY113" s="848"/>
      <c r="DZ113" s="849"/>
    </row>
    <row r="114" spans="1:130" s="226" customFormat="1" ht="26.25" customHeight="1" x14ac:dyDescent="0.15">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24835</v>
      </c>
      <c r="AB114" s="800"/>
      <c r="AC114" s="800"/>
      <c r="AD114" s="800"/>
      <c r="AE114" s="801"/>
      <c r="AF114" s="802">
        <v>23490</v>
      </c>
      <c r="AG114" s="800"/>
      <c r="AH114" s="800"/>
      <c r="AI114" s="800"/>
      <c r="AJ114" s="801"/>
      <c r="AK114" s="802">
        <v>19792</v>
      </c>
      <c r="AL114" s="800"/>
      <c r="AM114" s="800"/>
      <c r="AN114" s="800"/>
      <c r="AO114" s="801"/>
      <c r="AP114" s="847">
        <v>0.3</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1214155</v>
      </c>
      <c r="BR114" s="837"/>
      <c r="BS114" s="837"/>
      <c r="BT114" s="837"/>
      <c r="BU114" s="837"/>
      <c r="BV114" s="837">
        <v>1179541</v>
      </c>
      <c r="BW114" s="837"/>
      <c r="BX114" s="837"/>
      <c r="BY114" s="837"/>
      <c r="BZ114" s="837"/>
      <c r="CA114" s="837">
        <v>1174470</v>
      </c>
      <c r="CB114" s="837"/>
      <c r="CC114" s="837"/>
      <c r="CD114" s="837"/>
      <c r="CE114" s="837"/>
      <c r="CF114" s="898">
        <v>20.5</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425</v>
      </c>
      <c r="DH114" s="800"/>
      <c r="DI114" s="800"/>
      <c r="DJ114" s="800"/>
      <c r="DK114" s="801"/>
      <c r="DL114" s="802" t="s">
        <v>120</v>
      </c>
      <c r="DM114" s="800"/>
      <c r="DN114" s="800"/>
      <c r="DO114" s="800"/>
      <c r="DP114" s="801"/>
      <c r="DQ114" s="802" t="s">
        <v>425</v>
      </c>
      <c r="DR114" s="800"/>
      <c r="DS114" s="800"/>
      <c r="DT114" s="800"/>
      <c r="DU114" s="801"/>
      <c r="DV114" s="847" t="s">
        <v>120</v>
      </c>
      <c r="DW114" s="848"/>
      <c r="DX114" s="848"/>
      <c r="DY114" s="848"/>
      <c r="DZ114" s="849"/>
    </row>
    <row r="115" spans="1:130" s="226" customFormat="1" ht="26.25" customHeight="1" x14ac:dyDescent="0.15">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44377</v>
      </c>
      <c r="AB115" s="946"/>
      <c r="AC115" s="946"/>
      <c r="AD115" s="946"/>
      <c r="AE115" s="947"/>
      <c r="AF115" s="948">
        <v>41960</v>
      </c>
      <c r="AG115" s="946"/>
      <c r="AH115" s="946"/>
      <c r="AI115" s="946"/>
      <c r="AJ115" s="947"/>
      <c r="AK115" s="948">
        <v>38969</v>
      </c>
      <c r="AL115" s="946"/>
      <c r="AM115" s="946"/>
      <c r="AN115" s="946"/>
      <c r="AO115" s="947"/>
      <c r="AP115" s="949">
        <v>0.7</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429</v>
      </c>
      <c r="BR115" s="837"/>
      <c r="BS115" s="837"/>
      <c r="BT115" s="837"/>
      <c r="BU115" s="837"/>
      <c r="BV115" s="837" t="s">
        <v>429</v>
      </c>
      <c r="BW115" s="837"/>
      <c r="BX115" s="837"/>
      <c r="BY115" s="837"/>
      <c r="BZ115" s="837"/>
      <c r="CA115" s="837" t="s">
        <v>429</v>
      </c>
      <c r="CB115" s="837"/>
      <c r="CC115" s="837"/>
      <c r="CD115" s="837"/>
      <c r="CE115" s="837"/>
      <c r="CF115" s="898" t="s">
        <v>120</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425</v>
      </c>
      <c r="DH115" s="800"/>
      <c r="DI115" s="800"/>
      <c r="DJ115" s="800"/>
      <c r="DK115" s="801"/>
      <c r="DL115" s="802" t="s">
        <v>120</v>
      </c>
      <c r="DM115" s="800"/>
      <c r="DN115" s="800"/>
      <c r="DO115" s="800"/>
      <c r="DP115" s="801"/>
      <c r="DQ115" s="802" t="s">
        <v>425</v>
      </c>
      <c r="DR115" s="800"/>
      <c r="DS115" s="800"/>
      <c r="DT115" s="800"/>
      <c r="DU115" s="801"/>
      <c r="DV115" s="847" t="s">
        <v>429</v>
      </c>
      <c r="DW115" s="848"/>
      <c r="DX115" s="848"/>
      <c r="DY115" s="848"/>
      <c r="DZ115" s="849"/>
    </row>
    <row r="116" spans="1:130" s="226" customFormat="1" ht="26.25" customHeight="1" x14ac:dyDescent="0.15">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429</v>
      </c>
      <c r="AB116" s="800"/>
      <c r="AC116" s="800"/>
      <c r="AD116" s="800"/>
      <c r="AE116" s="801"/>
      <c r="AF116" s="802" t="s">
        <v>429</v>
      </c>
      <c r="AG116" s="800"/>
      <c r="AH116" s="800"/>
      <c r="AI116" s="800"/>
      <c r="AJ116" s="801"/>
      <c r="AK116" s="802" t="s">
        <v>425</v>
      </c>
      <c r="AL116" s="800"/>
      <c r="AM116" s="800"/>
      <c r="AN116" s="800"/>
      <c r="AO116" s="801"/>
      <c r="AP116" s="847" t="s">
        <v>120</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425</v>
      </c>
      <c r="BR116" s="837"/>
      <c r="BS116" s="837"/>
      <c r="BT116" s="837"/>
      <c r="BU116" s="837"/>
      <c r="BV116" s="837" t="s">
        <v>429</v>
      </c>
      <c r="BW116" s="837"/>
      <c r="BX116" s="837"/>
      <c r="BY116" s="837"/>
      <c r="BZ116" s="837"/>
      <c r="CA116" s="837" t="s">
        <v>429</v>
      </c>
      <c r="CB116" s="837"/>
      <c r="CC116" s="837"/>
      <c r="CD116" s="837"/>
      <c r="CE116" s="837"/>
      <c r="CF116" s="898" t="s">
        <v>120</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168402</v>
      </c>
      <c r="DH116" s="800"/>
      <c r="DI116" s="800"/>
      <c r="DJ116" s="800"/>
      <c r="DK116" s="801"/>
      <c r="DL116" s="802">
        <v>140335</v>
      </c>
      <c r="DM116" s="800"/>
      <c r="DN116" s="800"/>
      <c r="DO116" s="800"/>
      <c r="DP116" s="801"/>
      <c r="DQ116" s="802">
        <v>112268</v>
      </c>
      <c r="DR116" s="800"/>
      <c r="DS116" s="800"/>
      <c r="DT116" s="800"/>
      <c r="DU116" s="801"/>
      <c r="DV116" s="847">
        <v>2</v>
      </c>
      <c r="DW116" s="848"/>
      <c r="DX116" s="848"/>
      <c r="DY116" s="848"/>
      <c r="DZ116" s="849"/>
    </row>
    <row r="117" spans="1:130" s="226" customFormat="1" ht="26.25" customHeight="1" x14ac:dyDescent="0.15">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1782891</v>
      </c>
      <c r="AB117" s="932"/>
      <c r="AC117" s="932"/>
      <c r="AD117" s="932"/>
      <c r="AE117" s="933"/>
      <c r="AF117" s="934">
        <v>1684715</v>
      </c>
      <c r="AG117" s="932"/>
      <c r="AH117" s="932"/>
      <c r="AI117" s="932"/>
      <c r="AJ117" s="933"/>
      <c r="AK117" s="934">
        <v>1702448</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379</v>
      </c>
      <c r="BR117" s="837"/>
      <c r="BS117" s="837"/>
      <c r="BT117" s="837"/>
      <c r="BU117" s="837"/>
      <c r="BV117" s="837" t="s">
        <v>120</v>
      </c>
      <c r="BW117" s="837"/>
      <c r="BX117" s="837"/>
      <c r="BY117" s="837"/>
      <c r="BZ117" s="837"/>
      <c r="CA117" s="837" t="s">
        <v>429</v>
      </c>
      <c r="CB117" s="837"/>
      <c r="CC117" s="837"/>
      <c r="CD117" s="837"/>
      <c r="CE117" s="837"/>
      <c r="CF117" s="898" t="s">
        <v>120</v>
      </c>
      <c r="CG117" s="899"/>
      <c r="CH117" s="899"/>
      <c r="CI117" s="899"/>
      <c r="CJ117" s="899"/>
      <c r="CK117" s="954"/>
      <c r="CL117" s="841"/>
      <c r="CM117" s="844" t="s">
        <v>448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425</v>
      </c>
      <c r="DH117" s="800"/>
      <c r="DI117" s="800"/>
      <c r="DJ117" s="800"/>
      <c r="DK117" s="801"/>
      <c r="DL117" s="802" t="s">
        <v>429</v>
      </c>
      <c r="DM117" s="800"/>
      <c r="DN117" s="800"/>
      <c r="DO117" s="800"/>
      <c r="DP117" s="801"/>
      <c r="DQ117" s="802" t="s">
        <v>429</v>
      </c>
      <c r="DR117" s="800"/>
      <c r="DS117" s="800"/>
      <c r="DT117" s="800"/>
      <c r="DU117" s="801"/>
      <c r="DV117" s="847" t="s">
        <v>425</v>
      </c>
      <c r="DW117" s="848"/>
      <c r="DX117" s="848"/>
      <c r="DY117" s="848"/>
      <c r="DZ117" s="849"/>
    </row>
    <row r="118" spans="1:130" s="226" customFormat="1" ht="26.25" customHeight="1" x14ac:dyDescent="0.15">
      <c r="A118" s="924" t="s">
        <v>420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418</v>
      </c>
      <c r="AB118" s="925"/>
      <c r="AC118" s="925"/>
      <c r="AD118" s="925"/>
      <c r="AE118" s="926"/>
      <c r="AF118" s="927" t="s">
        <v>296</v>
      </c>
      <c r="AG118" s="925"/>
      <c r="AH118" s="925"/>
      <c r="AI118" s="925"/>
      <c r="AJ118" s="926"/>
      <c r="AK118" s="927" t="s">
        <v>295</v>
      </c>
      <c r="AL118" s="925"/>
      <c r="AM118" s="925"/>
      <c r="AN118" s="925"/>
      <c r="AO118" s="926"/>
      <c r="AP118" s="928" t="s">
        <v>419</v>
      </c>
      <c r="AQ118" s="929"/>
      <c r="AR118" s="929"/>
      <c r="AS118" s="929"/>
      <c r="AT118" s="930"/>
      <c r="AU118" s="959"/>
      <c r="AV118" s="960"/>
      <c r="AW118" s="960"/>
      <c r="AX118" s="960"/>
      <c r="AY118" s="960"/>
      <c r="AZ118" s="902" t="s">
        <v>449</v>
      </c>
      <c r="BA118" s="903"/>
      <c r="BB118" s="903"/>
      <c r="BC118" s="903"/>
      <c r="BD118" s="903"/>
      <c r="BE118" s="903"/>
      <c r="BF118" s="903"/>
      <c r="BG118" s="903"/>
      <c r="BH118" s="903"/>
      <c r="BI118" s="903"/>
      <c r="BJ118" s="903"/>
      <c r="BK118" s="903"/>
      <c r="BL118" s="903"/>
      <c r="BM118" s="903"/>
      <c r="BN118" s="903"/>
      <c r="BO118" s="903"/>
      <c r="BP118" s="904"/>
      <c r="BQ118" s="905" t="s">
        <v>120</v>
      </c>
      <c r="BR118" s="868"/>
      <c r="BS118" s="868"/>
      <c r="BT118" s="868"/>
      <c r="BU118" s="868"/>
      <c r="BV118" s="868" t="s">
        <v>425</v>
      </c>
      <c r="BW118" s="868"/>
      <c r="BX118" s="868"/>
      <c r="BY118" s="868"/>
      <c r="BZ118" s="868"/>
      <c r="CA118" s="868" t="s">
        <v>429</v>
      </c>
      <c r="CB118" s="868"/>
      <c r="CC118" s="868"/>
      <c r="CD118" s="868"/>
      <c r="CE118" s="868"/>
      <c r="CF118" s="898" t="s">
        <v>429</v>
      </c>
      <c r="CG118" s="899"/>
      <c r="CH118" s="899"/>
      <c r="CI118" s="899"/>
      <c r="CJ118" s="899"/>
      <c r="CK118" s="954"/>
      <c r="CL118" s="841"/>
      <c r="CM118" s="844" t="s">
        <v>450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429</v>
      </c>
      <c r="DH118" s="800"/>
      <c r="DI118" s="800"/>
      <c r="DJ118" s="800"/>
      <c r="DK118" s="801"/>
      <c r="DL118" s="802" t="s">
        <v>120</v>
      </c>
      <c r="DM118" s="800"/>
      <c r="DN118" s="800"/>
      <c r="DO118" s="800"/>
      <c r="DP118" s="801"/>
      <c r="DQ118" s="802" t="s">
        <v>425</v>
      </c>
      <c r="DR118" s="800"/>
      <c r="DS118" s="800"/>
      <c r="DT118" s="800"/>
      <c r="DU118" s="801"/>
      <c r="DV118" s="847" t="s">
        <v>120</v>
      </c>
      <c r="DW118" s="848"/>
      <c r="DX118" s="848"/>
      <c r="DY118" s="848"/>
      <c r="DZ118" s="849"/>
    </row>
    <row r="119" spans="1:130" s="226" customFormat="1" ht="26.25" customHeight="1" x14ac:dyDescent="0.15">
      <c r="A119" s="838" t="s">
        <v>423</v>
      </c>
      <c r="B119" s="839"/>
      <c r="C119" s="914" t="s">
        <v>424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429</v>
      </c>
      <c r="AB119" s="918"/>
      <c r="AC119" s="918"/>
      <c r="AD119" s="918"/>
      <c r="AE119" s="919"/>
      <c r="AF119" s="920" t="s">
        <v>429</v>
      </c>
      <c r="AG119" s="918"/>
      <c r="AH119" s="918"/>
      <c r="AI119" s="918"/>
      <c r="AJ119" s="919"/>
      <c r="AK119" s="920" t="s">
        <v>120</v>
      </c>
      <c r="AL119" s="918"/>
      <c r="AM119" s="918"/>
      <c r="AN119" s="918"/>
      <c r="AO119" s="919"/>
      <c r="AP119" s="921" t="s">
        <v>120</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451</v>
      </c>
      <c r="BP119" s="901"/>
      <c r="BQ119" s="905">
        <v>16225136</v>
      </c>
      <c r="BR119" s="868"/>
      <c r="BS119" s="868"/>
      <c r="BT119" s="868"/>
      <c r="BU119" s="868"/>
      <c r="BV119" s="868">
        <v>15708100</v>
      </c>
      <c r="BW119" s="868"/>
      <c r="BX119" s="868"/>
      <c r="BY119" s="868"/>
      <c r="BZ119" s="868"/>
      <c r="CA119" s="868">
        <v>15787477</v>
      </c>
      <c r="CB119" s="868"/>
      <c r="CC119" s="868"/>
      <c r="CD119" s="868"/>
      <c r="CE119" s="868"/>
      <c r="CF119" s="766"/>
      <c r="CG119" s="767"/>
      <c r="CH119" s="767"/>
      <c r="CI119" s="767"/>
      <c r="CJ119" s="857"/>
      <c r="CK119" s="955"/>
      <c r="CL119" s="843"/>
      <c r="CM119" s="861" t="s">
        <v>452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31681</v>
      </c>
      <c r="DH119" s="783"/>
      <c r="DI119" s="783"/>
      <c r="DJ119" s="783"/>
      <c r="DK119" s="784"/>
      <c r="DL119" s="785">
        <v>21036</v>
      </c>
      <c r="DM119" s="783"/>
      <c r="DN119" s="783"/>
      <c r="DO119" s="783"/>
      <c r="DP119" s="784"/>
      <c r="DQ119" s="785">
        <v>11436</v>
      </c>
      <c r="DR119" s="783"/>
      <c r="DS119" s="783"/>
      <c r="DT119" s="783"/>
      <c r="DU119" s="784"/>
      <c r="DV119" s="871">
        <v>0.2</v>
      </c>
      <c r="DW119" s="872"/>
      <c r="DX119" s="872"/>
      <c r="DY119" s="872"/>
      <c r="DZ119" s="873"/>
    </row>
    <row r="120" spans="1:130" s="226" customFormat="1" ht="26.25" customHeight="1" x14ac:dyDescent="0.15">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425</v>
      </c>
      <c r="AB120" s="800"/>
      <c r="AC120" s="800"/>
      <c r="AD120" s="800"/>
      <c r="AE120" s="801"/>
      <c r="AF120" s="802" t="s">
        <v>120</v>
      </c>
      <c r="AG120" s="800"/>
      <c r="AH120" s="800"/>
      <c r="AI120" s="800"/>
      <c r="AJ120" s="801"/>
      <c r="AK120" s="802" t="s">
        <v>425</v>
      </c>
      <c r="AL120" s="800"/>
      <c r="AM120" s="800"/>
      <c r="AN120" s="800"/>
      <c r="AO120" s="801"/>
      <c r="AP120" s="847" t="s">
        <v>429</v>
      </c>
      <c r="AQ120" s="848"/>
      <c r="AR120" s="848"/>
      <c r="AS120" s="848"/>
      <c r="AT120" s="849"/>
      <c r="AU120" s="906" t="s">
        <v>453</v>
      </c>
      <c r="AV120" s="907"/>
      <c r="AW120" s="907"/>
      <c r="AX120" s="907"/>
      <c r="AY120" s="908"/>
      <c r="AZ120" s="883" t="s">
        <v>454</v>
      </c>
      <c r="BA120" s="828"/>
      <c r="BB120" s="828"/>
      <c r="BC120" s="828"/>
      <c r="BD120" s="828"/>
      <c r="BE120" s="828"/>
      <c r="BF120" s="828"/>
      <c r="BG120" s="828"/>
      <c r="BH120" s="828"/>
      <c r="BI120" s="828"/>
      <c r="BJ120" s="828"/>
      <c r="BK120" s="828"/>
      <c r="BL120" s="828"/>
      <c r="BM120" s="828"/>
      <c r="BN120" s="828"/>
      <c r="BO120" s="828"/>
      <c r="BP120" s="829"/>
      <c r="BQ120" s="884">
        <v>4625248</v>
      </c>
      <c r="BR120" s="865"/>
      <c r="BS120" s="865"/>
      <c r="BT120" s="865"/>
      <c r="BU120" s="865"/>
      <c r="BV120" s="865">
        <v>4873886</v>
      </c>
      <c r="BW120" s="865"/>
      <c r="BX120" s="865"/>
      <c r="BY120" s="865"/>
      <c r="BZ120" s="865"/>
      <c r="CA120" s="865">
        <v>5190909</v>
      </c>
      <c r="CB120" s="865"/>
      <c r="CC120" s="865"/>
      <c r="CD120" s="865"/>
      <c r="CE120" s="865"/>
      <c r="CF120" s="889">
        <v>90.8</v>
      </c>
      <c r="CG120" s="890"/>
      <c r="CH120" s="890"/>
      <c r="CI120" s="890"/>
      <c r="CJ120" s="890"/>
      <c r="CK120" s="891" t="s">
        <v>455</v>
      </c>
      <c r="CL120" s="875"/>
      <c r="CM120" s="875"/>
      <c r="CN120" s="875"/>
      <c r="CO120" s="876"/>
      <c r="CP120" s="895" t="s">
        <v>396</v>
      </c>
      <c r="CQ120" s="896"/>
      <c r="CR120" s="896"/>
      <c r="CS120" s="896"/>
      <c r="CT120" s="896"/>
      <c r="CU120" s="896"/>
      <c r="CV120" s="896"/>
      <c r="CW120" s="896"/>
      <c r="CX120" s="896"/>
      <c r="CY120" s="896"/>
      <c r="CZ120" s="896"/>
      <c r="DA120" s="896"/>
      <c r="DB120" s="896"/>
      <c r="DC120" s="896"/>
      <c r="DD120" s="896"/>
      <c r="DE120" s="896"/>
      <c r="DF120" s="897"/>
      <c r="DG120" s="884">
        <v>3656988</v>
      </c>
      <c r="DH120" s="865"/>
      <c r="DI120" s="865"/>
      <c r="DJ120" s="865"/>
      <c r="DK120" s="865"/>
      <c r="DL120" s="865">
        <v>3607053</v>
      </c>
      <c r="DM120" s="865"/>
      <c r="DN120" s="865"/>
      <c r="DO120" s="865"/>
      <c r="DP120" s="865"/>
      <c r="DQ120" s="865">
        <v>3484651</v>
      </c>
      <c r="DR120" s="865"/>
      <c r="DS120" s="865"/>
      <c r="DT120" s="865"/>
      <c r="DU120" s="865"/>
      <c r="DV120" s="866">
        <v>60.9</v>
      </c>
      <c r="DW120" s="866"/>
      <c r="DX120" s="866"/>
      <c r="DY120" s="866"/>
      <c r="DZ120" s="867"/>
    </row>
    <row r="121" spans="1:130" s="226" customFormat="1" ht="26.25" customHeight="1" x14ac:dyDescent="0.15">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425</v>
      </c>
      <c r="AB121" s="800"/>
      <c r="AC121" s="800"/>
      <c r="AD121" s="800"/>
      <c r="AE121" s="801"/>
      <c r="AF121" s="802" t="s">
        <v>429</v>
      </c>
      <c r="AG121" s="800"/>
      <c r="AH121" s="800"/>
      <c r="AI121" s="800"/>
      <c r="AJ121" s="801"/>
      <c r="AK121" s="802" t="s">
        <v>429</v>
      </c>
      <c r="AL121" s="800"/>
      <c r="AM121" s="800"/>
      <c r="AN121" s="800"/>
      <c r="AO121" s="801"/>
      <c r="AP121" s="847" t="s">
        <v>425</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1912781</v>
      </c>
      <c r="BR121" s="837"/>
      <c r="BS121" s="837"/>
      <c r="BT121" s="837"/>
      <c r="BU121" s="837"/>
      <c r="BV121" s="837">
        <v>1773875</v>
      </c>
      <c r="BW121" s="837"/>
      <c r="BX121" s="837"/>
      <c r="BY121" s="837"/>
      <c r="BZ121" s="837"/>
      <c r="CA121" s="837">
        <v>1591122</v>
      </c>
      <c r="CB121" s="837"/>
      <c r="CC121" s="837"/>
      <c r="CD121" s="837"/>
      <c r="CE121" s="837"/>
      <c r="CF121" s="898">
        <v>27.8</v>
      </c>
      <c r="CG121" s="899"/>
      <c r="CH121" s="899"/>
      <c r="CI121" s="899"/>
      <c r="CJ121" s="899"/>
      <c r="CK121" s="892"/>
      <c r="CL121" s="878"/>
      <c r="CM121" s="878"/>
      <c r="CN121" s="878"/>
      <c r="CO121" s="879"/>
      <c r="CP121" s="858" t="s">
        <v>458</v>
      </c>
      <c r="CQ121" s="859"/>
      <c r="CR121" s="859"/>
      <c r="CS121" s="859"/>
      <c r="CT121" s="859"/>
      <c r="CU121" s="859"/>
      <c r="CV121" s="859"/>
      <c r="CW121" s="859"/>
      <c r="CX121" s="859"/>
      <c r="CY121" s="859"/>
      <c r="CZ121" s="859"/>
      <c r="DA121" s="859"/>
      <c r="DB121" s="859"/>
      <c r="DC121" s="859"/>
      <c r="DD121" s="859"/>
      <c r="DE121" s="859"/>
      <c r="DF121" s="860"/>
      <c r="DG121" s="836">
        <v>1578982</v>
      </c>
      <c r="DH121" s="837"/>
      <c r="DI121" s="837"/>
      <c r="DJ121" s="837"/>
      <c r="DK121" s="837"/>
      <c r="DL121" s="837">
        <v>1517138</v>
      </c>
      <c r="DM121" s="837"/>
      <c r="DN121" s="837"/>
      <c r="DO121" s="837"/>
      <c r="DP121" s="837"/>
      <c r="DQ121" s="837">
        <v>1260241</v>
      </c>
      <c r="DR121" s="837"/>
      <c r="DS121" s="837"/>
      <c r="DT121" s="837"/>
      <c r="DU121" s="837"/>
      <c r="DV121" s="814">
        <v>22</v>
      </c>
      <c r="DW121" s="814"/>
      <c r="DX121" s="814"/>
      <c r="DY121" s="814"/>
      <c r="DZ121" s="815"/>
    </row>
    <row r="122" spans="1:130" s="226" customFormat="1" ht="26.25" customHeight="1" x14ac:dyDescent="0.15">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425</v>
      </c>
      <c r="AB122" s="800"/>
      <c r="AC122" s="800"/>
      <c r="AD122" s="800"/>
      <c r="AE122" s="801"/>
      <c r="AF122" s="802" t="s">
        <v>425</v>
      </c>
      <c r="AG122" s="800"/>
      <c r="AH122" s="800"/>
      <c r="AI122" s="800"/>
      <c r="AJ122" s="801"/>
      <c r="AK122" s="802" t="s">
        <v>425</v>
      </c>
      <c r="AL122" s="800"/>
      <c r="AM122" s="800"/>
      <c r="AN122" s="800"/>
      <c r="AO122" s="801"/>
      <c r="AP122" s="847" t="s">
        <v>120</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10102994</v>
      </c>
      <c r="BR122" s="868"/>
      <c r="BS122" s="868"/>
      <c r="BT122" s="868"/>
      <c r="BU122" s="868"/>
      <c r="BV122" s="868">
        <v>9856034</v>
      </c>
      <c r="BW122" s="868"/>
      <c r="BX122" s="868"/>
      <c r="BY122" s="868"/>
      <c r="BZ122" s="868"/>
      <c r="CA122" s="868">
        <v>10119624</v>
      </c>
      <c r="CB122" s="868"/>
      <c r="CC122" s="868"/>
      <c r="CD122" s="868"/>
      <c r="CE122" s="868"/>
      <c r="CF122" s="869">
        <v>177</v>
      </c>
      <c r="CG122" s="870"/>
      <c r="CH122" s="870"/>
      <c r="CI122" s="870"/>
      <c r="CJ122" s="870"/>
      <c r="CK122" s="892"/>
      <c r="CL122" s="878"/>
      <c r="CM122" s="878"/>
      <c r="CN122" s="878"/>
      <c r="CO122" s="879"/>
      <c r="CP122" s="858" t="s">
        <v>398</v>
      </c>
      <c r="CQ122" s="859"/>
      <c r="CR122" s="859"/>
      <c r="CS122" s="859"/>
      <c r="CT122" s="859"/>
      <c r="CU122" s="859"/>
      <c r="CV122" s="859"/>
      <c r="CW122" s="859"/>
      <c r="CX122" s="859"/>
      <c r="CY122" s="859"/>
      <c r="CZ122" s="859"/>
      <c r="DA122" s="859"/>
      <c r="DB122" s="859"/>
      <c r="DC122" s="859"/>
      <c r="DD122" s="859"/>
      <c r="DE122" s="859"/>
      <c r="DF122" s="860"/>
      <c r="DG122" s="836">
        <v>437363</v>
      </c>
      <c r="DH122" s="837"/>
      <c r="DI122" s="837"/>
      <c r="DJ122" s="837"/>
      <c r="DK122" s="837"/>
      <c r="DL122" s="837">
        <v>443026</v>
      </c>
      <c r="DM122" s="837"/>
      <c r="DN122" s="837"/>
      <c r="DO122" s="837"/>
      <c r="DP122" s="837"/>
      <c r="DQ122" s="837">
        <v>445474</v>
      </c>
      <c r="DR122" s="837"/>
      <c r="DS122" s="837"/>
      <c r="DT122" s="837"/>
      <c r="DU122" s="837"/>
      <c r="DV122" s="814">
        <v>7.8</v>
      </c>
      <c r="DW122" s="814"/>
      <c r="DX122" s="814"/>
      <c r="DY122" s="814"/>
      <c r="DZ122" s="815"/>
    </row>
    <row r="123" spans="1:130" s="226" customFormat="1" ht="26.25" customHeight="1" x14ac:dyDescent="0.15">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28067</v>
      </c>
      <c r="AB123" s="800"/>
      <c r="AC123" s="800"/>
      <c r="AD123" s="800"/>
      <c r="AE123" s="801"/>
      <c r="AF123" s="802">
        <v>28067</v>
      </c>
      <c r="AG123" s="800"/>
      <c r="AH123" s="800"/>
      <c r="AI123" s="800"/>
      <c r="AJ123" s="801"/>
      <c r="AK123" s="802">
        <v>28067</v>
      </c>
      <c r="AL123" s="800"/>
      <c r="AM123" s="800"/>
      <c r="AN123" s="800"/>
      <c r="AO123" s="801"/>
      <c r="AP123" s="847">
        <v>0.5</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460</v>
      </c>
      <c r="BP123" s="901"/>
      <c r="BQ123" s="855">
        <v>16641023</v>
      </c>
      <c r="BR123" s="856"/>
      <c r="BS123" s="856"/>
      <c r="BT123" s="856"/>
      <c r="BU123" s="856"/>
      <c r="BV123" s="856">
        <v>16503795</v>
      </c>
      <c r="BW123" s="856"/>
      <c r="BX123" s="856"/>
      <c r="BY123" s="856"/>
      <c r="BZ123" s="856"/>
      <c r="CA123" s="856">
        <v>16901655</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v>16160</v>
      </c>
      <c r="DH123" s="800"/>
      <c r="DI123" s="800"/>
      <c r="DJ123" s="800"/>
      <c r="DK123" s="801"/>
      <c r="DL123" s="802">
        <v>8975</v>
      </c>
      <c r="DM123" s="800"/>
      <c r="DN123" s="800"/>
      <c r="DO123" s="800"/>
      <c r="DP123" s="801"/>
      <c r="DQ123" s="802">
        <v>1847</v>
      </c>
      <c r="DR123" s="800"/>
      <c r="DS123" s="800"/>
      <c r="DT123" s="800"/>
      <c r="DU123" s="801"/>
      <c r="DV123" s="847">
        <v>0</v>
      </c>
      <c r="DW123" s="848"/>
      <c r="DX123" s="848"/>
      <c r="DY123" s="848"/>
      <c r="DZ123" s="849"/>
    </row>
    <row r="124" spans="1:130" s="226" customFormat="1" ht="26.25" customHeight="1" thickBot="1" x14ac:dyDescent="0.2">
      <c r="A124" s="840"/>
      <c r="B124" s="841"/>
      <c r="C124" s="844" t="s">
        <v>448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429</v>
      </c>
      <c r="AB124" s="800"/>
      <c r="AC124" s="800"/>
      <c r="AD124" s="800"/>
      <c r="AE124" s="801"/>
      <c r="AF124" s="802" t="s">
        <v>429</v>
      </c>
      <c r="AG124" s="800"/>
      <c r="AH124" s="800"/>
      <c r="AI124" s="800"/>
      <c r="AJ124" s="801"/>
      <c r="AK124" s="802" t="s">
        <v>429</v>
      </c>
      <c r="AL124" s="800"/>
      <c r="AM124" s="800"/>
      <c r="AN124" s="800"/>
      <c r="AO124" s="801"/>
      <c r="AP124" s="847" t="s">
        <v>429</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429</v>
      </c>
      <c r="BR124" s="854"/>
      <c r="BS124" s="854"/>
      <c r="BT124" s="854"/>
      <c r="BU124" s="854"/>
      <c r="BV124" s="854" t="s">
        <v>429</v>
      </c>
      <c r="BW124" s="854"/>
      <c r="BX124" s="854"/>
      <c r="BY124" s="854"/>
      <c r="BZ124" s="854"/>
      <c r="CA124" s="854" t="s">
        <v>429</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464</v>
      </c>
      <c r="DH124" s="783"/>
      <c r="DI124" s="783"/>
      <c r="DJ124" s="783"/>
      <c r="DK124" s="784"/>
      <c r="DL124" s="785" t="s">
        <v>465</v>
      </c>
      <c r="DM124" s="783"/>
      <c r="DN124" s="783"/>
      <c r="DO124" s="783"/>
      <c r="DP124" s="784"/>
      <c r="DQ124" s="785" t="s">
        <v>120</v>
      </c>
      <c r="DR124" s="783"/>
      <c r="DS124" s="783"/>
      <c r="DT124" s="783"/>
      <c r="DU124" s="784"/>
      <c r="DV124" s="871" t="s">
        <v>464</v>
      </c>
      <c r="DW124" s="872"/>
      <c r="DX124" s="872"/>
      <c r="DY124" s="872"/>
      <c r="DZ124" s="873"/>
    </row>
    <row r="125" spans="1:130" s="226" customFormat="1" ht="26.25" customHeight="1" x14ac:dyDescent="0.15">
      <c r="A125" s="840"/>
      <c r="B125" s="841"/>
      <c r="C125" s="844" t="s">
        <v>450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464</v>
      </c>
      <c r="AB125" s="800"/>
      <c r="AC125" s="800"/>
      <c r="AD125" s="800"/>
      <c r="AE125" s="801"/>
      <c r="AF125" s="802" t="s">
        <v>120</v>
      </c>
      <c r="AG125" s="800"/>
      <c r="AH125" s="800"/>
      <c r="AI125" s="800"/>
      <c r="AJ125" s="801"/>
      <c r="AK125" s="802" t="s">
        <v>464</v>
      </c>
      <c r="AL125" s="800"/>
      <c r="AM125" s="800"/>
      <c r="AN125" s="800"/>
      <c r="AO125" s="801"/>
      <c r="AP125" s="847" t="s">
        <v>464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466</v>
      </c>
      <c r="CL125" s="875"/>
      <c r="CM125" s="875"/>
      <c r="CN125" s="875"/>
      <c r="CO125" s="876"/>
      <c r="CP125" s="883" t="s">
        <v>467</v>
      </c>
      <c r="CQ125" s="828"/>
      <c r="CR125" s="828"/>
      <c r="CS125" s="828"/>
      <c r="CT125" s="828"/>
      <c r="CU125" s="828"/>
      <c r="CV125" s="828"/>
      <c r="CW125" s="828"/>
      <c r="CX125" s="828"/>
      <c r="CY125" s="828"/>
      <c r="CZ125" s="828"/>
      <c r="DA125" s="828"/>
      <c r="DB125" s="828"/>
      <c r="DC125" s="828"/>
      <c r="DD125" s="828"/>
      <c r="DE125" s="828"/>
      <c r="DF125" s="829"/>
      <c r="DG125" s="884" t="s">
        <v>120</v>
      </c>
      <c r="DH125" s="865"/>
      <c r="DI125" s="865"/>
      <c r="DJ125" s="865"/>
      <c r="DK125" s="865"/>
      <c r="DL125" s="865" t="s">
        <v>120</v>
      </c>
      <c r="DM125" s="865"/>
      <c r="DN125" s="865"/>
      <c r="DO125" s="865"/>
      <c r="DP125" s="865"/>
      <c r="DQ125" s="865" t="s">
        <v>120</v>
      </c>
      <c r="DR125" s="865"/>
      <c r="DS125" s="865"/>
      <c r="DT125" s="865"/>
      <c r="DU125" s="865"/>
      <c r="DV125" s="866" t="s">
        <v>468</v>
      </c>
      <c r="DW125" s="866"/>
      <c r="DX125" s="866"/>
      <c r="DY125" s="866"/>
      <c r="DZ125" s="867"/>
    </row>
    <row r="126" spans="1:130" s="226" customFormat="1" ht="26.25" customHeight="1" thickBot="1" x14ac:dyDescent="0.2">
      <c r="A126" s="840"/>
      <c r="B126" s="841"/>
      <c r="C126" s="844" t="s">
        <v>452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12946</v>
      </c>
      <c r="AB126" s="800"/>
      <c r="AC126" s="800"/>
      <c r="AD126" s="800"/>
      <c r="AE126" s="801"/>
      <c r="AF126" s="802">
        <v>12642</v>
      </c>
      <c r="AG126" s="800"/>
      <c r="AH126" s="800"/>
      <c r="AI126" s="800"/>
      <c r="AJ126" s="801"/>
      <c r="AK126" s="802">
        <v>9651</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464</v>
      </c>
      <c r="DH126" s="837"/>
      <c r="DI126" s="837"/>
      <c r="DJ126" s="837"/>
      <c r="DK126" s="837"/>
      <c r="DL126" s="837" t="s">
        <v>470</v>
      </c>
      <c r="DM126" s="837"/>
      <c r="DN126" s="837"/>
      <c r="DO126" s="837"/>
      <c r="DP126" s="837"/>
      <c r="DQ126" s="837" t="s">
        <v>470</v>
      </c>
      <c r="DR126" s="837"/>
      <c r="DS126" s="837"/>
      <c r="DT126" s="837"/>
      <c r="DU126" s="837"/>
      <c r="DV126" s="814" t="s">
        <v>464</v>
      </c>
      <c r="DW126" s="814"/>
      <c r="DX126" s="814"/>
      <c r="DY126" s="814"/>
      <c r="DZ126" s="815"/>
    </row>
    <row r="127" spans="1:130" s="226" customFormat="1" ht="26.25" customHeight="1" x14ac:dyDescent="0.15">
      <c r="A127" s="842"/>
      <c r="B127" s="843"/>
      <c r="C127" s="861" t="s">
        <v>471</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3364</v>
      </c>
      <c r="AB127" s="800"/>
      <c r="AC127" s="800"/>
      <c r="AD127" s="800"/>
      <c r="AE127" s="801"/>
      <c r="AF127" s="802">
        <v>1251</v>
      </c>
      <c r="AG127" s="800"/>
      <c r="AH127" s="800"/>
      <c r="AI127" s="800"/>
      <c r="AJ127" s="801"/>
      <c r="AK127" s="802">
        <v>1251</v>
      </c>
      <c r="AL127" s="800"/>
      <c r="AM127" s="800"/>
      <c r="AN127" s="800"/>
      <c r="AO127" s="801"/>
      <c r="AP127" s="847">
        <v>0</v>
      </c>
      <c r="AQ127" s="848"/>
      <c r="AR127" s="848"/>
      <c r="AS127" s="848"/>
      <c r="AT127" s="849"/>
      <c r="AU127" s="262"/>
      <c r="AV127" s="262"/>
      <c r="AW127" s="262"/>
      <c r="AX127" s="864" t="s">
        <v>472</v>
      </c>
      <c r="AY127" s="832"/>
      <c r="AZ127" s="832"/>
      <c r="BA127" s="832"/>
      <c r="BB127" s="832"/>
      <c r="BC127" s="832"/>
      <c r="BD127" s="832"/>
      <c r="BE127" s="833"/>
      <c r="BF127" s="831" t="s">
        <v>473</v>
      </c>
      <c r="BG127" s="832"/>
      <c r="BH127" s="832"/>
      <c r="BI127" s="832"/>
      <c r="BJ127" s="832"/>
      <c r="BK127" s="832"/>
      <c r="BL127" s="833"/>
      <c r="BM127" s="831" t="s">
        <v>474</v>
      </c>
      <c r="BN127" s="832"/>
      <c r="BO127" s="832"/>
      <c r="BP127" s="832"/>
      <c r="BQ127" s="832"/>
      <c r="BR127" s="832"/>
      <c r="BS127" s="833"/>
      <c r="BT127" s="831" t="s">
        <v>475</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476</v>
      </c>
      <c r="CQ127" s="770"/>
      <c r="CR127" s="770"/>
      <c r="CS127" s="770"/>
      <c r="CT127" s="770"/>
      <c r="CU127" s="770"/>
      <c r="CV127" s="770"/>
      <c r="CW127" s="770"/>
      <c r="CX127" s="770"/>
      <c r="CY127" s="770"/>
      <c r="CZ127" s="770"/>
      <c r="DA127" s="770"/>
      <c r="DB127" s="770"/>
      <c r="DC127" s="770"/>
      <c r="DD127" s="770"/>
      <c r="DE127" s="770"/>
      <c r="DF127" s="771"/>
      <c r="DG127" s="836" t="s">
        <v>464</v>
      </c>
      <c r="DH127" s="837"/>
      <c r="DI127" s="837"/>
      <c r="DJ127" s="837"/>
      <c r="DK127" s="837"/>
      <c r="DL127" s="837" t="s">
        <v>120</v>
      </c>
      <c r="DM127" s="837"/>
      <c r="DN127" s="837"/>
      <c r="DO127" s="837"/>
      <c r="DP127" s="837"/>
      <c r="DQ127" s="837" t="s">
        <v>120</v>
      </c>
      <c r="DR127" s="837"/>
      <c r="DS127" s="837"/>
      <c r="DT127" s="837"/>
      <c r="DU127" s="837"/>
      <c r="DV127" s="814" t="s">
        <v>468</v>
      </c>
      <c r="DW127" s="814"/>
      <c r="DX127" s="814"/>
      <c r="DY127" s="814"/>
      <c r="DZ127" s="815"/>
    </row>
    <row r="128" spans="1:130" s="226" customFormat="1" ht="26.25" customHeight="1" thickBot="1" x14ac:dyDescent="0.2">
      <c r="A128" s="816" t="s">
        <v>477</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478</v>
      </c>
      <c r="X128" s="818"/>
      <c r="Y128" s="818"/>
      <c r="Z128" s="819"/>
      <c r="AA128" s="820">
        <v>193593</v>
      </c>
      <c r="AB128" s="821"/>
      <c r="AC128" s="821"/>
      <c r="AD128" s="821"/>
      <c r="AE128" s="822"/>
      <c r="AF128" s="823">
        <v>191744</v>
      </c>
      <c r="AG128" s="821"/>
      <c r="AH128" s="821"/>
      <c r="AI128" s="821"/>
      <c r="AJ128" s="822"/>
      <c r="AK128" s="823">
        <v>188403</v>
      </c>
      <c r="AL128" s="821"/>
      <c r="AM128" s="821"/>
      <c r="AN128" s="821"/>
      <c r="AO128" s="822"/>
      <c r="AP128" s="824"/>
      <c r="AQ128" s="825"/>
      <c r="AR128" s="825"/>
      <c r="AS128" s="825"/>
      <c r="AT128" s="826"/>
      <c r="AU128" s="262"/>
      <c r="AV128" s="262"/>
      <c r="AW128" s="262"/>
      <c r="AX128" s="827" t="s">
        <v>479</v>
      </c>
      <c r="AY128" s="828"/>
      <c r="AZ128" s="828"/>
      <c r="BA128" s="828"/>
      <c r="BB128" s="828"/>
      <c r="BC128" s="828"/>
      <c r="BD128" s="828"/>
      <c r="BE128" s="829"/>
      <c r="BF128" s="806" t="s">
        <v>120</v>
      </c>
      <c r="BG128" s="807"/>
      <c r="BH128" s="807"/>
      <c r="BI128" s="807"/>
      <c r="BJ128" s="807"/>
      <c r="BK128" s="807"/>
      <c r="BL128" s="830"/>
      <c r="BM128" s="806">
        <v>14.15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480</v>
      </c>
      <c r="CQ128" s="748"/>
      <c r="CR128" s="748"/>
      <c r="CS128" s="748"/>
      <c r="CT128" s="748"/>
      <c r="CU128" s="748"/>
      <c r="CV128" s="748"/>
      <c r="CW128" s="748"/>
      <c r="CX128" s="748"/>
      <c r="CY128" s="748"/>
      <c r="CZ128" s="748"/>
      <c r="DA128" s="748"/>
      <c r="DB128" s="748"/>
      <c r="DC128" s="748"/>
      <c r="DD128" s="748"/>
      <c r="DE128" s="748"/>
      <c r="DF128" s="749"/>
      <c r="DG128" s="810" t="s">
        <v>468</v>
      </c>
      <c r="DH128" s="811"/>
      <c r="DI128" s="811"/>
      <c r="DJ128" s="811"/>
      <c r="DK128" s="811"/>
      <c r="DL128" s="811" t="s">
        <v>481</v>
      </c>
      <c r="DM128" s="811"/>
      <c r="DN128" s="811"/>
      <c r="DO128" s="811"/>
      <c r="DP128" s="811"/>
      <c r="DQ128" s="811" t="s">
        <v>468</v>
      </c>
      <c r="DR128" s="811"/>
      <c r="DS128" s="811"/>
      <c r="DT128" s="811"/>
      <c r="DU128" s="811"/>
      <c r="DV128" s="812" t="s">
        <v>120</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482</v>
      </c>
      <c r="X129" s="797"/>
      <c r="Y129" s="797"/>
      <c r="Z129" s="798"/>
      <c r="AA129" s="799">
        <v>6876197</v>
      </c>
      <c r="AB129" s="800"/>
      <c r="AC129" s="800"/>
      <c r="AD129" s="800"/>
      <c r="AE129" s="801"/>
      <c r="AF129" s="802">
        <v>6731624</v>
      </c>
      <c r="AG129" s="800"/>
      <c r="AH129" s="800"/>
      <c r="AI129" s="800"/>
      <c r="AJ129" s="801"/>
      <c r="AK129" s="802">
        <v>6702751</v>
      </c>
      <c r="AL129" s="800"/>
      <c r="AM129" s="800"/>
      <c r="AN129" s="800"/>
      <c r="AO129" s="801"/>
      <c r="AP129" s="803"/>
      <c r="AQ129" s="804"/>
      <c r="AR129" s="804"/>
      <c r="AS129" s="804"/>
      <c r="AT129" s="805"/>
      <c r="AU129" s="264"/>
      <c r="AV129" s="264"/>
      <c r="AW129" s="264"/>
      <c r="AX129" s="769" t="s">
        <v>483</v>
      </c>
      <c r="AY129" s="770"/>
      <c r="AZ129" s="770"/>
      <c r="BA129" s="770"/>
      <c r="BB129" s="770"/>
      <c r="BC129" s="770"/>
      <c r="BD129" s="770"/>
      <c r="BE129" s="771"/>
      <c r="BF129" s="789" t="s">
        <v>464</v>
      </c>
      <c r="BG129" s="790"/>
      <c r="BH129" s="790"/>
      <c r="BI129" s="790"/>
      <c r="BJ129" s="790"/>
      <c r="BK129" s="790"/>
      <c r="BL129" s="791"/>
      <c r="BM129" s="789">
        <v>19.149999999999999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485</v>
      </c>
      <c r="X130" s="797"/>
      <c r="Y130" s="797"/>
      <c r="Z130" s="798"/>
      <c r="AA130" s="799">
        <v>1075441</v>
      </c>
      <c r="AB130" s="800"/>
      <c r="AC130" s="800"/>
      <c r="AD130" s="800"/>
      <c r="AE130" s="801"/>
      <c r="AF130" s="802">
        <v>1030261</v>
      </c>
      <c r="AG130" s="800"/>
      <c r="AH130" s="800"/>
      <c r="AI130" s="800"/>
      <c r="AJ130" s="801"/>
      <c r="AK130" s="802">
        <v>984350</v>
      </c>
      <c r="AL130" s="800"/>
      <c r="AM130" s="800"/>
      <c r="AN130" s="800"/>
      <c r="AO130" s="801"/>
      <c r="AP130" s="803"/>
      <c r="AQ130" s="804"/>
      <c r="AR130" s="804"/>
      <c r="AS130" s="804"/>
      <c r="AT130" s="805"/>
      <c r="AU130" s="264"/>
      <c r="AV130" s="264"/>
      <c r="AW130" s="264"/>
      <c r="AX130" s="769" t="s">
        <v>486</v>
      </c>
      <c r="AY130" s="770"/>
      <c r="AZ130" s="770"/>
      <c r="BA130" s="770"/>
      <c r="BB130" s="770"/>
      <c r="BC130" s="770"/>
      <c r="BD130" s="770"/>
      <c r="BE130" s="771"/>
      <c r="BF130" s="772">
        <v>8.6999999999999993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487</v>
      </c>
      <c r="X131" s="780"/>
      <c r="Y131" s="780"/>
      <c r="Z131" s="781"/>
      <c r="AA131" s="782">
        <v>5800756</v>
      </c>
      <c r="AB131" s="783"/>
      <c r="AC131" s="783"/>
      <c r="AD131" s="783"/>
      <c r="AE131" s="784"/>
      <c r="AF131" s="785">
        <v>5701363</v>
      </c>
      <c r="AG131" s="783"/>
      <c r="AH131" s="783"/>
      <c r="AI131" s="783"/>
      <c r="AJ131" s="784"/>
      <c r="AK131" s="785">
        <v>5718401</v>
      </c>
      <c r="AL131" s="783"/>
      <c r="AM131" s="783"/>
      <c r="AN131" s="783"/>
      <c r="AO131" s="784"/>
      <c r="AP131" s="786"/>
      <c r="AQ131" s="787"/>
      <c r="AR131" s="787"/>
      <c r="AS131" s="787"/>
      <c r="AT131" s="788"/>
      <c r="AU131" s="264"/>
      <c r="AV131" s="264"/>
      <c r="AW131" s="264"/>
      <c r="AX131" s="747" t="s">
        <v>488</v>
      </c>
      <c r="AY131" s="748"/>
      <c r="AZ131" s="748"/>
      <c r="BA131" s="748"/>
      <c r="BB131" s="748"/>
      <c r="BC131" s="748"/>
      <c r="BD131" s="748"/>
      <c r="BE131" s="749"/>
      <c r="BF131" s="750" t="s">
        <v>120</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490</v>
      </c>
      <c r="W132" s="760"/>
      <c r="X132" s="760"/>
      <c r="Y132" s="760"/>
      <c r="Z132" s="761"/>
      <c r="AA132" s="762">
        <v>8.8584487949999993</v>
      </c>
      <c r="AB132" s="763"/>
      <c r="AC132" s="763"/>
      <c r="AD132" s="763"/>
      <c r="AE132" s="764"/>
      <c r="AF132" s="765">
        <v>8.1157786299999994</v>
      </c>
      <c r="AG132" s="763"/>
      <c r="AH132" s="763"/>
      <c r="AI132" s="763"/>
      <c r="AJ132" s="764"/>
      <c r="AK132" s="765">
        <v>9.2629915250000003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491</v>
      </c>
      <c r="W133" s="739"/>
      <c r="X133" s="739"/>
      <c r="Y133" s="739"/>
      <c r="Z133" s="740"/>
      <c r="AA133" s="741">
        <v>9.4</v>
      </c>
      <c r="AB133" s="742"/>
      <c r="AC133" s="742"/>
      <c r="AD133" s="742"/>
      <c r="AE133" s="743"/>
      <c r="AF133" s="741">
        <v>8.9</v>
      </c>
      <c r="AG133" s="742"/>
      <c r="AH133" s="742"/>
      <c r="AI133" s="742"/>
      <c r="AJ133" s="743"/>
      <c r="AK133" s="741">
        <v>8.6999999999999993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5DHTkTYMXgj9IHTfvZLD2bHFMsSI4QjNCjO1QoP2+F5fQ/+ZyypzfoSnm1JqcEw1oP6KXijIGVsYJtU++UAVWQ==" saltValue="BPiJiVCCutFTOsqaJ0/mf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7WXc+APiR7g1H4qbU/SPTuVe7jfYDUb8vPpDEMa+O3OkgVTbjokl80k/vvN4o41LqqolAxcszKaI5wefrDuxw==" saltValue="JdVSGnWNGRCQbRg0Ei5vN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MDLLg5WAxaSz7xLhGDElgvmh3MsCVemxHvHRNMgbr7drtKf60CfaBHeFGJayZmr6LAsYw3VRHur+FL8N8gAoQ==" saltValue="Cm6/OCbMDGrnb2847xQarQ=="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500</v>
      </c>
      <c r="AL9" s="1170"/>
      <c r="AM9" s="1170"/>
      <c r="AN9" s="1171"/>
      <c r="AO9" s="292">
        <v>1394116</v>
      </c>
      <c r="AP9" s="292">
        <v>69866</v>
      </c>
      <c r="AQ9" s="293">
        <v>55995</v>
      </c>
      <c r="AR9" s="294">
        <v>24.8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501</v>
      </c>
      <c r="AL10" s="1170"/>
      <c r="AM10" s="1170"/>
      <c r="AN10" s="1171"/>
      <c r="AO10" s="295">
        <v>358156</v>
      </c>
      <c r="AP10" s="295">
        <v>17949</v>
      </c>
      <c r="AQ10" s="296">
        <v>5813</v>
      </c>
      <c r="AR10" s="297">
        <v>208.8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502</v>
      </c>
      <c r="AL11" s="1170"/>
      <c r="AM11" s="1170"/>
      <c r="AN11" s="1171"/>
      <c r="AO11" s="295">
        <v>377474</v>
      </c>
      <c r="AP11" s="295">
        <v>18917</v>
      </c>
      <c r="AQ11" s="296">
        <v>8381</v>
      </c>
      <c r="AR11" s="297">
        <v>125.7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503</v>
      </c>
      <c r="AL12" s="1170"/>
      <c r="AM12" s="1170"/>
      <c r="AN12" s="1171"/>
      <c r="AO12" s="295">
        <v>26869</v>
      </c>
      <c r="AP12" s="295">
        <v>1347</v>
      </c>
      <c r="AQ12" s="296">
        <v>170</v>
      </c>
      <c r="AR12" s="297">
        <v>692.4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504</v>
      </c>
      <c r="AL13" s="1170"/>
      <c r="AM13" s="1170"/>
      <c r="AN13" s="1171"/>
      <c r="AO13" s="295" t="s">
        <v>505</v>
      </c>
      <c r="AP13" s="295" t="s">
        <v>505</v>
      </c>
      <c r="AQ13" s="296">
        <v>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506</v>
      </c>
      <c r="AL14" s="1170"/>
      <c r="AM14" s="1170"/>
      <c r="AN14" s="1171"/>
      <c r="AO14" s="295">
        <v>58208</v>
      </c>
      <c r="AP14" s="295">
        <v>2917</v>
      </c>
      <c r="AQ14" s="296">
        <v>2724</v>
      </c>
      <c r="AR14" s="297">
        <v>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507</v>
      </c>
      <c r="AL15" s="1170"/>
      <c r="AM15" s="1170"/>
      <c r="AN15" s="1171"/>
      <c r="AO15" s="295" t="s">
        <v>505</v>
      </c>
      <c r="AP15" s="295" t="s">
        <v>505</v>
      </c>
      <c r="AQ15" s="296">
        <v>1180</v>
      </c>
      <c r="AR15" s="297" t="s">
        <v>505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508</v>
      </c>
      <c r="AL16" s="1173"/>
      <c r="AM16" s="1173"/>
      <c r="AN16" s="1174"/>
      <c r="AO16" s="295">
        <v>-113532</v>
      </c>
      <c r="AP16" s="295">
        <v>-5690</v>
      </c>
      <c r="AQ16" s="296">
        <v>-5022</v>
      </c>
      <c r="AR16" s="297">
        <v>13.3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178</v>
      </c>
      <c r="AL17" s="1173"/>
      <c r="AM17" s="1173"/>
      <c r="AN17" s="1174"/>
      <c r="AO17" s="295">
        <v>2101291</v>
      </c>
      <c r="AP17" s="295">
        <v>105307</v>
      </c>
      <c r="AQ17" s="296">
        <v>69242</v>
      </c>
      <c r="AR17" s="297">
        <v>52.1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513</v>
      </c>
      <c r="AL21" s="1167"/>
      <c r="AM21" s="1167"/>
      <c r="AN21" s="1168"/>
      <c r="AO21" s="307">
        <v>8.3699999999999992</v>
      </c>
      <c r="AP21" s="308">
        <v>6.42</v>
      </c>
      <c r="AQ21" s="309">
        <v>1.95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514</v>
      </c>
      <c r="AL22" s="1167"/>
      <c r="AM22" s="1167"/>
      <c r="AN22" s="1168"/>
      <c r="AO22" s="312">
        <v>97.5</v>
      </c>
      <c r="AP22" s="313">
        <v>97.3</v>
      </c>
      <c r="AQ22" s="314">
        <v>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519</v>
      </c>
      <c r="AL32" s="1158"/>
      <c r="AM32" s="1158"/>
      <c r="AN32" s="1159"/>
      <c r="AO32" s="322">
        <v>1085637</v>
      </c>
      <c r="AP32" s="322">
        <v>54407</v>
      </c>
      <c r="AQ32" s="323">
        <v>31321</v>
      </c>
      <c r="AR32" s="324">
        <v>73.7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520</v>
      </c>
      <c r="AL33" s="1158"/>
      <c r="AM33" s="1158"/>
      <c r="AN33" s="1159"/>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521</v>
      </c>
      <c r="AL34" s="1158"/>
      <c r="AM34" s="1158"/>
      <c r="AN34" s="1159"/>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522</v>
      </c>
      <c r="AL35" s="1158"/>
      <c r="AM35" s="1158"/>
      <c r="AN35" s="1159"/>
      <c r="AO35" s="322">
        <v>558050</v>
      </c>
      <c r="AP35" s="322">
        <v>27967</v>
      </c>
      <c r="AQ35" s="323">
        <v>9685</v>
      </c>
      <c r="AR35" s="324">
        <v>188.8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523</v>
      </c>
      <c r="AL36" s="1158"/>
      <c r="AM36" s="1158"/>
      <c r="AN36" s="1159"/>
      <c r="AO36" s="322">
        <v>19792</v>
      </c>
      <c r="AP36" s="322">
        <v>992</v>
      </c>
      <c r="AQ36" s="323">
        <v>2454</v>
      </c>
      <c r="AR36" s="324">
        <v>-59.6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524</v>
      </c>
      <c r="AL37" s="1158"/>
      <c r="AM37" s="1158"/>
      <c r="AN37" s="1159"/>
      <c r="AO37" s="322">
        <v>38969</v>
      </c>
      <c r="AP37" s="322">
        <v>1953</v>
      </c>
      <c r="AQ37" s="323">
        <v>1182</v>
      </c>
      <c r="AR37" s="324">
        <v>65.2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525</v>
      </c>
      <c r="AL38" s="1161"/>
      <c r="AM38" s="1161"/>
      <c r="AN38" s="1162"/>
      <c r="AO38" s="325" t="s">
        <v>505</v>
      </c>
      <c r="AP38" s="325" t="s">
        <v>505</v>
      </c>
      <c r="AQ38" s="326">
        <v>1</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526</v>
      </c>
      <c r="AL39" s="1161"/>
      <c r="AM39" s="1161"/>
      <c r="AN39" s="1162"/>
      <c r="AO39" s="322">
        <v>-188403</v>
      </c>
      <c r="AP39" s="322">
        <v>-9442</v>
      </c>
      <c r="AQ39" s="323">
        <v>-3213</v>
      </c>
      <c r="AR39" s="324">
        <v>193.9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527</v>
      </c>
      <c r="AL40" s="1158"/>
      <c r="AM40" s="1158"/>
      <c r="AN40" s="1159"/>
      <c r="AO40" s="322">
        <v>-984350</v>
      </c>
      <c r="AP40" s="322">
        <v>-49331</v>
      </c>
      <c r="AQ40" s="323">
        <v>-28480</v>
      </c>
      <c r="AR40" s="324">
        <v>73.2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290</v>
      </c>
      <c r="AL41" s="1164"/>
      <c r="AM41" s="1164"/>
      <c r="AN41" s="1165"/>
      <c r="AO41" s="322">
        <v>529695</v>
      </c>
      <c r="AP41" s="322">
        <v>26546</v>
      </c>
      <c r="AQ41" s="323">
        <v>12950</v>
      </c>
      <c r="AR41" s="324">
        <v>105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495</v>
      </c>
      <c r="AN49" s="1152" t="s">
        <v>530</v>
      </c>
      <c r="AO49" s="1153"/>
      <c r="AP49" s="1153"/>
      <c r="AQ49" s="1153"/>
      <c r="AR49" s="115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1363979</v>
      </c>
      <c r="AN51" s="344">
        <v>64834</v>
      </c>
      <c r="AO51" s="345">
        <v>28.1</v>
      </c>
      <c r="AP51" s="346">
        <v>53270</v>
      </c>
      <c r="AQ51" s="347">
        <v>13.8</v>
      </c>
      <c r="AR51" s="348">
        <v>14.3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685667</v>
      </c>
      <c r="AN52" s="352">
        <v>32592</v>
      </c>
      <c r="AO52" s="353">
        <v>-5.7</v>
      </c>
      <c r="AP52" s="354">
        <v>24316</v>
      </c>
      <c r="AQ52" s="355">
        <v>0.8</v>
      </c>
      <c r="AR52" s="356">
        <v>-6.5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1497729</v>
      </c>
      <c r="AN53" s="344">
        <v>71830</v>
      </c>
      <c r="AO53" s="345">
        <v>10.8</v>
      </c>
      <c r="AP53" s="346">
        <v>53292</v>
      </c>
      <c r="AQ53" s="347">
        <v>0</v>
      </c>
      <c r="AR53" s="348">
        <v>10.8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755003</v>
      </c>
      <c r="AN54" s="352">
        <v>36209</v>
      </c>
      <c r="AO54" s="353">
        <v>11.1</v>
      </c>
      <c r="AP54" s="354">
        <v>28900</v>
      </c>
      <c r="AQ54" s="355">
        <v>18.899999999999999</v>
      </c>
      <c r="AR54" s="356">
        <v>-7.8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932730</v>
      </c>
      <c r="AN55" s="344">
        <v>45439</v>
      </c>
      <c r="AO55" s="345">
        <v>-36.700000000000003</v>
      </c>
      <c r="AP55" s="346">
        <v>49919</v>
      </c>
      <c r="AQ55" s="347">
        <v>-6.3</v>
      </c>
      <c r="AR55" s="348">
        <v>-30.4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625463</v>
      </c>
      <c r="AN56" s="352">
        <v>30470</v>
      </c>
      <c r="AO56" s="353">
        <v>-15.8</v>
      </c>
      <c r="AP56" s="354">
        <v>26398</v>
      </c>
      <c r="AQ56" s="355">
        <v>-8.6999999999999993</v>
      </c>
      <c r="AR56" s="356">
        <v>-7.1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1923584</v>
      </c>
      <c r="AN57" s="344">
        <v>95011</v>
      </c>
      <c r="AO57" s="345">
        <v>109.1</v>
      </c>
      <c r="AP57" s="346">
        <v>47738</v>
      </c>
      <c r="AQ57" s="347">
        <v>-4.4000000000000004</v>
      </c>
      <c r="AR57" s="348">
        <v>113.5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573170</v>
      </c>
      <c r="AN58" s="352">
        <v>28310</v>
      </c>
      <c r="AO58" s="353">
        <v>-7.1</v>
      </c>
      <c r="AP58" s="354">
        <v>24937</v>
      </c>
      <c r="AQ58" s="355">
        <v>-5.5</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2400585</v>
      </c>
      <c r="AN59" s="344">
        <v>120306</v>
      </c>
      <c r="AO59" s="345">
        <v>26.6</v>
      </c>
      <c r="AP59" s="346">
        <v>52191</v>
      </c>
      <c r="AQ59" s="347">
        <v>9.3000000000000007</v>
      </c>
      <c r="AR59" s="348">
        <v>17.3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580683</v>
      </c>
      <c r="AN60" s="352">
        <v>29101</v>
      </c>
      <c r="AO60" s="353">
        <v>2.8</v>
      </c>
      <c r="AP60" s="354">
        <v>24843</v>
      </c>
      <c r="AQ60" s="355">
        <v>-0.4</v>
      </c>
      <c r="AR60" s="356">
        <v>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1623721</v>
      </c>
      <c r="AN61" s="359">
        <v>79484</v>
      </c>
      <c r="AO61" s="360">
        <v>27.6</v>
      </c>
      <c r="AP61" s="361">
        <v>51282</v>
      </c>
      <c r="AQ61" s="362">
        <v>2.5</v>
      </c>
      <c r="AR61" s="348">
        <v>25.1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643997</v>
      </c>
      <c r="AN62" s="352">
        <v>31336</v>
      </c>
      <c r="AO62" s="353">
        <v>-2.9</v>
      </c>
      <c r="AP62" s="354">
        <v>25879</v>
      </c>
      <c r="AQ62" s="355">
        <v>1</v>
      </c>
      <c r="AR62" s="356">
        <v>-3.9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qgLHMeZxft+0KJ/5J6wVkT4djmw/mWnkvAAtEX1bovWn8fGDn3OdloCySAND1PB82McJMZHN1DT0fS32j5kaQ==" saltValue="6ikehkbbjJNxr4IxIdR+i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PJLjKd74RDci0TiK2AHtavNb5y2kl46ez1Ad+W4WEfe4QxH2ymcA86awOpDXvL4vuVt/L+0GmY6xXthozIfg==" saltValue="OzGCdz4FUyHL/vANYVGCV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Fq7PsGEIJHdtXO/CuIG8Z1+5ir5j9QBfprdfNiC59FLVJSh1pDuxAlhIusHnsCMxULd8/UmGQg/GhjEMOfvGg==" saltValue="g5evMvgptVr0ca5mqMBat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5" t="s">
        <v>3</v>
      </c>
      <c r="D47" s="1175"/>
      <c r="E47" s="1176"/>
      <c r="F47" s="11">
        <v>18.09</v>
      </c>
      <c r="G47" s="12">
        <v>18.350000000000001</v>
      </c>
      <c r="H47" s="12">
        <v>20.68</v>
      </c>
      <c r="I47" s="12">
        <v>21.6</v>
      </c>
      <c r="J47" s="13">
        <v>21.72</v>
      </c>
    </row>
    <row r="48" spans="2:10" ht="57.75" customHeight="1" x14ac:dyDescent="0.15">
      <c r="B48" s="14"/>
      <c r="C48" s="1177" t="s">
        <v>4</v>
      </c>
      <c r="D48" s="1177"/>
      <c r="E48" s="1178"/>
      <c r="F48" s="15">
        <v>1.21</v>
      </c>
      <c r="G48" s="16">
        <v>1.41</v>
      </c>
      <c r="H48" s="16">
        <v>1.1399999999999999</v>
      </c>
      <c r="I48" s="16">
        <v>0.8</v>
      </c>
      <c r="J48" s="17">
        <v>0.69</v>
      </c>
    </row>
    <row r="49" spans="2:10" ht="57.75" customHeight="1" thickBot="1" x14ac:dyDescent="0.2">
      <c r="B49" s="18"/>
      <c r="C49" s="1179" t="s">
        <v>5</v>
      </c>
      <c r="D49" s="1179"/>
      <c r="E49" s="1180"/>
      <c r="F49" s="19">
        <v>2.65</v>
      </c>
      <c r="G49" s="20">
        <v>0.2</v>
      </c>
      <c r="H49" s="20">
        <v>2.38</v>
      </c>
      <c r="I49" s="20">
        <v>0.11</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4SFCeL9/+W8VFT6W4ZxbMdaqR58kqFJG/zDQRkvhtbY+17YMWzdRhxMtzmcWdQNyfSbkQ74g58Nn0gd06EsA==" saltValue="zp3czEq8LqLzymrAc9hP8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7" t="s">
        <v>552</v>
      </c>
      <c r="D34" s="1187"/>
      <c r="E34" s="1188"/>
      <c r="F34" s="32">
        <v>7.2</v>
      </c>
      <c r="G34" s="33">
        <v>8.6</v>
      </c>
      <c r="H34" s="33">
        <v>9.5399999999999991</v>
      </c>
      <c r="I34" s="33">
        <v>10.91</v>
      </c>
      <c r="J34" s="34">
        <v>11.92</v>
      </c>
      <c r="K34" s="22"/>
      <c r="L34" s="22"/>
      <c r="M34" s="22"/>
      <c r="N34" s="22"/>
      <c r="O34" s="22"/>
      <c r="P34" s="22"/>
    </row>
    <row r="35" spans="1:16" ht="39" customHeight="1" x14ac:dyDescent="0.15">
      <c r="A35" s="22"/>
      <c r="B35" s="35"/>
      <c r="C35" s="1181" t="s">
        <v>553</v>
      </c>
      <c r="D35" s="1182"/>
      <c r="E35" s="1183"/>
      <c r="F35" s="36">
        <v>3.25</v>
      </c>
      <c r="G35" s="37">
        <v>3.77</v>
      </c>
      <c r="H35" s="37">
        <v>4.0999999999999996</v>
      </c>
      <c r="I35" s="37">
        <v>5.52</v>
      </c>
      <c r="J35" s="38">
        <v>4.4400000000000004</v>
      </c>
      <c r="K35" s="22"/>
      <c r="L35" s="22"/>
      <c r="M35" s="22"/>
      <c r="N35" s="22"/>
      <c r="O35" s="22"/>
      <c r="P35" s="22"/>
    </row>
    <row r="36" spans="1:16" ht="39" customHeight="1" x14ac:dyDescent="0.15">
      <c r="A36" s="22"/>
      <c r="B36" s="35"/>
      <c r="C36" s="1181" t="s">
        <v>554</v>
      </c>
      <c r="D36" s="1182"/>
      <c r="E36" s="1183"/>
      <c r="F36" s="36">
        <v>2.69</v>
      </c>
      <c r="G36" s="37">
        <v>1.39</v>
      </c>
      <c r="H36" s="37">
        <v>0.26</v>
      </c>
      <c r="I36" s="37">
        <v>1.1599999999999999</v>
      </c>
      <c r="J36" s="38">
        <v>1.33</v>
      </c>
      <c r="K36" s="22"/>
      <c r="L36" s="22"/>
      <c r="M36" s="22"/>
      <c r="N36" s="22"/>
      <c r="O36" s="22"/>
      <c r="P36" s="22"/>
    </row>
    <row r="37" spans="1:16" ht="39" customHeight="1" x14ac:dyDescent="0.15">
      <c r="A37" s="22"/>
      <c r="B37" s="35"/>
      <c r="C37" s="1181" t="s">
        <v>555</v>
      </c>
      <c r="D37" s="1182"/>
      <c r="E37" s="1183"/>
      <c r="F37" s="36">
        <v>1.21</v>
      </c>
      <c r="G37" s="37">
        <v>1.4</v>
      </c>
      <c r="H37" s="37">
        <v>1.1399999999999999</v>
      </c>
      <c r="I37" s="37">
        <v>0.8</v>
      </c>
      <c r="J37" s="38">
        <v>0.68</v>
      </c>
      <c r="K37" s="22"/>
      <c r="L37" s="22"/>
      <c r="M37" s="22"/>
      <c r="N37" s="22"/>
      <c r="O37" s="22"/>
      <c r="P37" s="22"/>
    </row>
    <row r="38" spans="1:16" ht="39" customHeight="1" x14ac:dyDescent="0.15">
      <c r="A38" s="22"/>
      <c r="B38" s="35"/>
      <c r="C38" s="1181" t="s">
        <v>556</v>
      </c>
      <c r="D38" s="1182"/>
      <c r="E38" s="1183"/>
      <c r="F38" s="36">
        <v>0.03</v>
      </c>
      <c r="G38" s="37">
        <v>0.12</v>
      </c>
      <c r="H38" s="37">
        <v>0.02</v>
      </c>
      <c r="I38" s="37">
        <v>0.03</v>
      </c>
      <c r="J38" s="38">
        <v>0.05</v>
      </c>
      <c r="K38" s="22"/>
      <c r="L38" s="22"/>
      <c r="M38" s="22"/>
      <c r="N38" s="22"/>
      <c r="O38" s="22"/>
      <c r="P38" s="22"/>
    </row>
    <row r="39" spans="1:16" ht="39" customHeight="1" x14ac:dyDescent="0.15">
      <c r="A39" s="22"/>
      <c r="B39" s="35"/>
      <c r="C39" s="1181" t="s">
        <v>557</v>
      </c>
      <c r="D39" s="1182"/>
      <c r="E39" s="1183"/>
      <c r="F39" s="36">
        <v>0.01</v>
      </c>
      <c r="G39" s="37">
        <v>0</v>
      </c>
      <c r="H39" s="37">
        <v>0.02</v>
      </c>
      <c r="I39" s="37">
        <v>0.02</v>
      </c>
      <c r="J39" s="38">
        <v>0.02</v>
      </c>
      <c r="K39" s="22"/>
      <c r="L39" s="22"/>
      <c r="M39" s="22"/>
      <c r="N39" s="22"/>
      <c r="O39" s="22"/>
      <c r="P39" s="22"/>
    </row>
    <row r="40" spans="1:16" ht="39" customHeight="1" x14ac:dyDescent="0.15">
      <c r="A40" s="22"/>
      <c r="B40" s="35"/>
      <c r="C40" s="1181" t="s">
        <v>558</v>
      </c>
      <c r="D40" s="1182"/>
      <c r="E40" s="1183"/>
      <c r="F40" s="36">
        <v>0.05</v>
      </c>
      <c r="G40" s="37">
        <v>0</v>
      </c>
      <c r="H40" s="37">
        <v>0.01</v>
      </c>
      <c r="I40" s="37">
        <v>0</v>
      </c>
      <c r="J40" s="38">
        <v>0</v>
      </c>
      <c r="K40" s="22"/>
      <c r="L40" s="22"/>
      <c r="M40" s="22"/>
      <c r="N40" s="22"/>
      <c r="O40" s="22"/>
      <c r="P40" s="22"/>
    </row>
    <row r="41" spans="1:16" ht="39" customHeight="1" x14ac:dyDescent="0.15">
      <c r="A41" s="22"/>
      <c r="B41" s="35"/>
      <c r="C41" s="1181" t="s">
        <v>559</v>
      </c>
      <c r="D41" s="1182"/>
      <c r="E41" s="1183"/>
      <c r="F41" s="36">
        <v>0</v>
      </c>
      <c r="G41" s="37">
        <v>0.01</v>
      </c>
      <c r="H41" s="37">
        <v>0</v>
      </c>
      <c r="I41" s="37">
        <v>0</v>
      </c>
      <c r="J41" s="38">
        <v>0</v>
      </c>
      <c r="K41" s="22"/>
      <c r="L41" s="22"/>
      <c r="M41" s="22"/>
      <c r="N41" s="22"/>
      <c r="O41" s="22"/>
      <c r="P41" s="22"/>
    </row>
    <row r="42" spans="1:16" ht="39" customHeight="1" x14ac:dyDescent="0.15">
      <c r="A42" s="22"/>
      <c r="B42" s="39"/>
      <c r="C42" s="1181" t="s">
        <v>560</v>
      </c>
      <c r="D42" s="1182"/>
      <c r="E42" s="1183"/>
      <c r="F42" s="36" t="s">
        <v>505</v>
      </c>
      <c r="G42" s="37" t="s">
        <v>505</v>
      </c>
      <c r="H42" s="37" t="s">
        <v>505</v>
      </c>
      <c r="I42" s="37" t="s">
        <v>505</v>
      </c>
      <c r="J42" s="38" t="s">
        <v>505</v>
      </c>
      <c r="K42" s="22"/>
      <c r="L42" s="22"/>
      <c r="M42" s="22"/>
      <c r="N42" s="22"/>
      <c r="O42" s="22"/>
      <c r="P42" s="22"/>
    </row>
    <row r="43" spans="1:16" ht="39" customHeight="1" thickBot="1" x14ac:dyDescent="0.2">
      <c r="A43" s="22"/>
      <c r="B43" s="40"/>
      <c r="C43" s="1184" t="s">
        <v>561</v>
      </c>
      <c r="D43" s="1185"/>
      <c r="E43" s="1186"/>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SsBzfHKffW95mc9mqyNx0kc7kUI4elGluz947evnjlTBnAOcsF5YUCAZvyg0PYLlwZNsurMSXRGLHSWniGWCg==" saltValue="ARJVk85uigYzaKebor8Q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5" zoomScaleNormal="75"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1310</v>
      </c>
      <c r="L45" s="60">
        <v>1281</v>
      </c>
      <c r="M45" s="60">
        <v>1188</v>
      </c>
      <c r="N45" s="60">
        <v>1118</v>
      </c>
      <c r="O45" s="61">
        <v>1086</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505</v>
      </c>
      <c r="L46" s="64" t="s">
        <v>505</v>
      </c>
      <c r="M46" s="64" t="s">
        <v>505</v>
      </c>
      <c r="N46" s="64" t="s">
        <v>505</v>
      </c>
      <c r="O46" s="65" t="s">
        <v>505</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505</v>
      </c>
      <c r="L47" s="64" t="s">
        <v>505</v>
      </c>
      <c r="M47" s="64" t="s">
        <v>505</v>
      </c>
      <c r="N47" s="64" t="s">
        <v>505</v>
      </c>
      <c r="O47" s="65" t="s">
        <v>505</v>
      </c>
      <c r="P47" s="48"/>
      <c r="Q47" s="48"/>
      <c r="R47" s="48"/>
      <c r="S47" s="48"/>
      <c r="T47" s="48"/>
      <c r="U47" s="48"/>
    </row>
    <row r="48" spans="1:21" ht="30.75" customHeight="1" x14ac:dyDescent="0.15">
      <c r="A48" s="48"/>
      <c r="B48" s="1199"/>
      <c r="C48" s="1200"/>
      <c r="D48" s="62"/>
      <c r="E48" s="1191" t="s">
        <v>15</v>
      </c>
      <c r="F48" s="1191"/>
      <c r="G48" s="1191"/>
      <c r="H48" s="1191"/>
      <c r="I48" s="1191"/>
      <c r="J48" s="1192"/>
      <c r="K48" s="63">
        <v>468</v>
      </c>
      <c r="L48" s="64">
        <v>547</v>
      </c>
      <c r="M48" s="64">
        <v>526</v>
      </c>
      <c r="N48" s="64">
        <v>501</v>
      </c>
      <c r="O48" s="65">
        <v>558</v>
      </c>
      <c r="P48" s="48"/>
      <c r="Q48" s="48"/>
      <c r="R48" s="48"/>
      <c r="S48" s="48"/>
      <c r="T48" s="48"/>
      <c r="U48" s="48"/>
    </row>
    <row r="49" spans="1:21" ht="30.75" customHeight="1" x14ac:dyDescent="0.15">
      <c r="A49" s="48"/>
      <c r="B49" s="1199"/>
      <c r="C49" s="1200"/>
      <c r="D49" s="62"/>
      <c r="E49" s="1191" t="s">
        <v>16</v>
      </c>
      <c r="F49" s="1191"/>
      <c r="G49" s="1191"/>
      <c r="H49" s="1191"/>
      <c r="I49" s="1191"/>
      <c r="J49" s="1192"/>
      <c r="K49" s="63">
        <v>22</v>
      </c>
      <c r="L49" s="64">
        <v>33</v>
      </c>
      <c r="M49" s="64">
        <v>25</v>
      </c>
      <c r="N49" s="64">
        <v>23</v>
      </c>
      <c r="O49" s="65">
        <v>20</v>
      </c>
      <c r="P49" s="48"/>
      <c r="Q49" s="48"/>
      <c r="R49" s="48"/>
      <c r="S49" s="48"/>
      <c r="T49" s="48"/>
      <c r="U49" s="48"/>
    </row>
    <row r="50" spans="1:21" ht="30.75" customHeight="1" x14ac:dyDescent="0.15">
      <c r="A50" s="48"/>
      <c r="B50" s="1199"/>
      <c r="C50" s="1200"/>
      <c r="D50" s="62"/>
      <c r="E50" s="1191" t="s">
        <v>17</v>
      </c>
      <c r="F50" s="1191"/>
      <c r="G50" s="1191"/>
      <c r="H50" s="1191"/>
      <c r="I50" s="1191"/>
      <c r="J50" s="1192"/>
      <c r="K50" s="63">
        <v>46</v>
      </c>
      <c r="L50" s="64">
        <v>61</v>
      </c>
      <c r="M50" s="64">
        <v>44</v>
      </c>
      <c r="N50" s="64">
        <v>42</v>
      </c>
      <c r="O50" s="65">
        <v>39</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505</v>
      </c>
      <c r="L51" s="64" t="s">
        <v>505</v>
      </c>
      <c r="M51" s="64" t="s">
        <v>505</v>
      </c>
      <c r="N51" s="64" t="s">
        <v>505</v>
      </c>
      <c r="O51" s="65" t="s">
        <v>505</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1310</v>
      </c>
      <c r="L52" s="64">
        <v>1359</v>
      </c>
      <c r="M52" s="64">
        <v>1269</v>
      </c>
      <c r="N52" s="64">
        <v>1223</v>
      </c>
      <c r="O52" s="65">
        <v>1172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536</v>
      </c>
      <c r="L53" s="69">
        <v>563</v>
      </c>
      <c r="M53" s="69">
        <v>514</v>
      </c>
      <c r="N53" s="69">
        <v>461</v>
      </c>
      <c r="O53" s="70">
        <v>531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azaZzK98avgdrkG/CtM3BpxAz+RBzuQdNjuvcHzhxDSlQ8SsGni8GVMtho5LeD11b2p+C//vibDMQ+T9/EkQw==" saltValue="a48hGnsNpVp7mRHAkTY77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17" t="s">
        <v>24</v>
      </c>
      <c r="C41" s="1218"/>
      <c r="D41" s="81"/>
      <c r="E41" s="1219" t="s">
        <v>25</v>
      </c>
      <c r="F41" s="1219"/>
      <c r="G41" s="1219"/>
      <c r="H41" s="1220"/>
      <c r="I41" s="82">
        <v>9750</v>
      </c>
      <c r="J41" s="83">
        <v>9466</v>
      </c>
      <c r="K41" s="83">
        <v>9016</v>
      </c>
      <c r="L41" s="83">
        <v>8706</v>
      </c>
      <c r="M41" s="84">
        <v>9223</v>
      </c>
    </row>
    <row r="42" spans="2:13" ht="27.75" customHeight="1" x14ac:dyDescent="0.15">
      <c r="B42" s="1207"/>
      <c r="C42" s="1208"/>
      <c r="D42" s="85"/>
      <c r="E42" s="1211" t="s">
        <v>26</v>
      </c>
      <c r="F42" s="1211"/>
      <c r="G42" s="1211"/>
      <c r="H42" s="1212"/>
      <c r="I42" s="86">
        <v>281</v>
      </c>
      <c r="J42" s="87">
        <v>237</v>
      </c>
      <c r="K42" s="87">
        <v>200</v>
      </c>
      <c r="L42" s="87">
        <v>161</v>
      </c>
      <c r="M42" s="88">
        <v>124</v>
      </c>
    </row>
    <row r="43" spans="2:13" ht="27.75" customHeight="1" x14ac:dyDescent="0.15">
      <c r="B43" s="1207"/>
      <c r="C43" s="1208"/>
      <c r="D43" s="85"/>
      <c r="E43" s="1211" t="s">
        <v>27</v>
      </c>
      <c r="F43" s="1211"/>
      <c r="G43" s="1211"/>
      <c r="H43" s="1212"/>
      <c r="I43" s="86">
        <v>5829</v>
      </c>
      <c r="J43" s="87">
        <v>5799</v>
      </c>
      <c r="K43" s="87">
        <v>5689</v>
      </c>
      <c r="L43" s="87">
        <v>5576</v>
      </c>
      <c r="M43" s="88">
        <v>5192</v>
      </c>
    </row>
    <row r="44" spans="2:13" ht="27.75" customHeight="1" x14ac:dyDescent="0.15">
      <c r="B44" s="1207"/>
      <c r="C44" s="1208"/>
      <c r="D44" s="85"/>
      <c r="E44" s="1211" t="s">
        <v>28</v>
      </c>
      <c r="F44" s="1211"/>
      <c r="G44" s="1211"/>
      <c r="H44" s="1212"/>
      <c r="I44" s="86">
        <v>125</v>
      </c>
      <c r="J44" s="87">
        <v>129</v>
      </c>
      <c r="K44" s="87">
        <v>105</v>
      </c>
      <c r="L44" s="87">
        <v>85</v>
      </c>
      <c r="M44" s="88">
        <v>74</v>
      </c>
    </row>
    <row r="45" spans="2:13" ht="27.75" customHeight="1" x14ac:dyDescent="0.15">
      <c r="B45" s="1207"/>
      <c r="C45" s="1208"/>
      <c r="D45" s="85"/>
      <c r="E45" s="1211" t="s">
        <v>29</v>
      </c>
      <c r="F45" s="1211"/>
      <c r="G45" s="1211"/>
      <c r="H45" s="1212"/>
      <c r="I45" s="86">
        <v>1263</v>
      </c>
      <c r="J45" s="87">
        <v>1305</v>
      </c>
      <c r="K45" s="87">
        <v>1214</v>
      </c>
      <c r="L45" s="87">
        <v>1180</v>
      </c>
      <c r="M45" s="88">
        <v>1174</v>
      </c>
    </row>
    <row r="46" spans="2:13" ht="27.75" customHeight="1" x14ac:dyDescent="0.15">
      <c r="B46" s="1207"/>
      <c r="C46" s="1208"/>
      <c r="D46" s="89"/>
      <c r="E46" s="1211" t="s">
        <v>30</v>
      </c>
      <c r="F46" s="1211"/>
      <c r="G46" s="1211"/>
      <c r="H46" s="1212"/>
      <c r="I46" s="86" t="s">
        <v>505</v>
      </c>
      <c r="J46" s="87" t="s">
        <v>505</v>
      </c>
      <c r="K46" s="87" t="s">
        <v>505</v>
      </c>
      <c r="L46" s="87" t="s">
        <v>505</v>
      </c>
      <c r="M46" s="88" t="s">
        <v>505</v>
      </c>
    </row>
    <row r="47" spans="2:13" ht="27.75" customHeight="1" x14ac:dyDescent="0.15">
      <c r="B47" s="1207"/>
      <c r="C47" s="1208"/>
      <c r="D47" s="90"/>
      <c r="E47" s="1221" t="s">
        <v>31</v>
      </c>
      <c r="F47" s="1222"/>
      <c r="G47" s="1222"/>
      <c r="H47" s="1223"/>
      <c r="I47" s="86" t="s">
        <v>505</v>
      </c>
      <c r="J47" s="87" t="s">
        <v>505</v>
      </c>
      <c r="K47" s="87" t="s">
        <v>505</v>
      </c>
      <c r="L47" s="87" t="s">
        <v>505</v>
      </c>
      <c r="M47" s="88" t="s">
        <v>505</v>
      </c>
    </row>
    <row r="48" spans="2:13" ht="27.75" customHeight="1" x14ac:dyDescent="0.15">
      <c r="B48" s="1207"/>
      <c r="C48" s="1208"/>
      <c r="D48" s="85"/>
      <c r="E48" s="1211" t="s">
        <v>32</v>
      </c>
      <c r="F48" s="1211"/>
      <c r="G48" s="1211"/>
      <c r="H48" s="1212"/>
      <c r="I48" s="86" t="s">
        <v>505</v>
      </c>
      <c r="J48" s="87" t="s">
        <v>505</v>
      </c>
      <c r="K48" s="87" t="s">
        <v>505</v>
      </c>
      <c r="L48" s="87" t="s">
        <v>505</v>
      </c>
      <c r="M48" s="88" t="s">
        <v>505</v>
      </c>
    </row>
    <row r="49" spans="2:13" ht="27.75" customHeight="1" x14ac:dyDescent="0.15">
      <c r="B49" s="1209"/>
      <c r="C49" s="1210"/>
      <c r="D49" s="85"/>
      <c r="E49" s="1211" t="s">
        <v>33</v>
      </c>
      <c r="F49" s="1211"/>
      <c r="G49" s="1211"/>
      <c r="H49" s="1212"/>
      <c r="I49" s="86" t="s">
        <v>505</v>
      </c>
      <c r="J49" s="87" t="s">
        <v>505</v>
      </c>
      <c r="K49" s="87" t="s">
        <v>505</v>
      </c>
      <c r="L49" s="87" t="s">
        <v>505</v>
      </c>
      <c r="M49" s="88" t="s">
        <v>505</v>
      </c>
    </row>
    <row r="50" spans="2:13" ht="27.75" customHeight="1" x14ac:dyDescent="0.15">
      <c r="B50" s="1205" t="s">
        <v>34</v>
      </c>
      <c r="C50" s="1206"/>
      <c r="D50" s="91"/>
      <c r="E50" s="1211" t="s">
        <v>35</v>
      </c>
      <c r="F50" s="1211"/>
      <c r="G50" s="1211"/>
      <c r="H50" s="1212"/>
      <c r="I50" s="86">
        <v>3853</v>
      </c>
      <c r="J50" s="87">
        <v>4049</v>
      </c>
      <c r="K50" s="87">
        <v>4625</v>
      </c>
      <c r="L50" s="87">
        <v>4874</v>
      </c>
      <c r="M50" s="88">
        <v>5191</v>
      </c>
    </row>
    <row r="51" spans="2:13" ht="27.75" customHeight="1" x14ac:dyDescent="0.15">
      <c r="B51" s="1207"/>
      <c r="C51" s="1208"/>
      <c r="D51" s="85"/>
      <c r="E51" s="1211" t="s">
        <v>36</v>
      </c>
      <c r="F51" s="1211"/>
      <c r="G51" s="1211"/>
      <c r="H51" s="1212"/>
      <c r="I51" s="86">
        <v>2092</v>
      </c>
      <c r="J51" s="87">
        <v>2089</v>
      </c>
      <c r="K51" s="87">
        <v>1913</v>
      </c>
      <c r="L51" s="87">
        <v>1774</v>
      </c>
      <c r="M51" s="88">
        <v>1591</v>
      </c>
    </row>
    <row r="52" spans="2:13" ht="27.75" customHeight="1" x14ac:dyDescent="0.15">
      <c r="B52" s="1209"/>
      <c r="C52" s="1210"/>
      <c r="D52" s="85"/>
      <c r="E52" s="1211" t="s">
        <v>37</v>
      </c>
      <c r="F52" s="1211"/>
      <c r="G52" s="1211"/>
      <c r="H52" s="1212"/>
      <c r="I52" s="86">
        <v>10869</v>
      </c>
      <c r="J52" s="87">
        <v>10711</v>
      </c>
      <c r="K52" s="87">
        <v>10103</v>
      </c>
      <c r="L52" s="87">
        <v>9856</v>
      </c>
      <c r="M52" s="88">
        <v>10120</v>
      </c>
    </row>
    <row r="53" spans="2:13" ht="27.75" customHeight="1" thickBot="1" x14ac:dyDescent="0.2">
      <c r="B53" s="1213" t="s">
        <v>38</v>
      </c>
      <c r="C53" s="1214"/>
      <c r="D53" s="92"/>
      <c r="E53" s="1215" t="s">
        <v>39</v>
      </c>
      <c r="F53" s="1215"/>
      <c r="G53" s="1215"/>
      <c r="H53" s="1216"/>
      <c r="I53" s="93">
        <v>435</v>
      </c>
      <c r="J53" s="94">
        <v>88</v>
      </c>
      <c r="K53" s="94">
        <v>-416</v>
      </c>
      <c r="L53" s="94">
        <v>-796</v>
      </c>
      <c r="M53" s="95">
        <v>-1114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uiUZISera78J27pDkdYBCyjlnRCChcWZqdFPM1xW65C+6TQqdvURxFG7jAv3cIz+HKTqEOQOqz77xQl6e9JCw==" saltValue="U6/fkDff+yIg2N1YJuBB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2" t="s">
        <v>42</v>
      </c>
      <c r="D55" s="1232"/>
      <c r="E55" s="1233"/>
      <c r="F55" s="107">
        <v>1422</v>
      </c>
      <c r="G55" s="107">
        <v>1454</v>
      </c>
      <c r="H55" s="108">
        <v>1456</v>
      </c>
    </row>
    <row r="56" spans="2:8" ht="52.5" customHeight="1" x14ac:dyDescent="0.15">
      <c r="B56" s="109"/>
      <c r="C56" s="1234" t="s">
        <v>43</v>
      </c>
      <c r="D56" s="1234"/>
      <c r="E56" s="1235"/>
      <c r="F56" s="110">
        <v>316</v>
      </c>
      <c r="G56" s="110">
        <v>313</v>
      </c>
      <c r="H56" s="111">
        <v>339</v>
      </c>
    </row>
    <row r="57" spans="2:8" ht="53.25" customHeight="1" x14ac:dyDescent="0.15">
      <c r="B57" s="109"/>
      <c r="C57" s="1236" t="s">
        <v>44</v>
      </c>
      <c r="D57" s="1236"/>
      <c r="E57" s="1237"/>
      <c r="F57" s="112">
        <v>2474</v>
      </c>
      <c r="G57" s="112">
        <v>2820</v>
      </c>
      <c r="H57" s="113">
        <v>3147</v>
      </c>
    </row>
    <row r="58" spans="2:8" ht="45.75" customHeight="1" x14ac:dyDescent="0.15">
      <c r="B58" s="114"/>
      <c r="C58" s="1224" t="s">
        <v>570</v>
      </c>
      <c r="D58" s="1225"/>
      <c r="E58" s="1226"/>
      <c r="F58" s="115">
        <v>1713</v>
      </c>
      <c r="G58" s="115">
        <v>1714</v>
      </c>
      <c r="H58" s="116">
        <v>1714</v>
      </c>
    </row>
    <row r="59" spans="2:8" ht="45.75" customHeight="1" x14ac:dyDescent="0.15">
      <c r="B59" s="114"/>
      <c r="C59" s="1224" t="s">
        <v>571</v>
      </c>
      <c r="D59" s="1225"/>
      <c r="E59" s="1226"/>
      <c r="F59" s="115">
        <v>0</v>
      </c>
      <c r="G59" s="115">
        <v>400</v>
      </c>
      <c r="H59" s="116">
        <v>700</v>
      </c>
    </row>
    <row r="60" spans="2:8" ht="45.75" customHeight="1" x14ac:dyDescent="0.15">
      <c r="B60" s="114"/>
      <c r="C60" s="1224" t="s">
        <v>572</v>
      </c>
      <c r="D60" s="1225"/>
      <c r="E60" s="1226"/>
      <c r="F60" s="115">
        <v>365</v>
      </c>
      <c r="G60" s="115">
        <v>320</v>
      </c>
      <c r="H60" s="116">
        <v>287</v>
      </c>
    </row>
    <row r="61" spans="2:8" ht="45.75" customHeight="1" x14ac:dyDescent="0.15">
      <c r="B61" s="114"/>
      <c r="C61" s="1224" t="s">
        <v>573</v>
      </c>
      <c r="D61" s="1225"/>
      <c r="E61" s="1226"/>
      <c r="F61" s="115">
        <v>0</v>
      </c>
      <c r="G61" s="115">
        <v>175</v>
      </c>
      <c r="H61" s="116">
        <v>171</v>
      </c>
    </row>
    <row r="62" spans="2:8" ht="45.75" customHeight="1" thickBot="1" x14ac:dyDescent="0.2">
      <c r="B62" s="117"/>
      <c r="C62" s="1227" t="s">
        <v>574</v>
      </c>
      <c r="D62" s="1228"/>
      <c r="E62" s="1229"/>
      <c r="F62" s="118">
        <v>120</v>
      </c>
      <c r="G62" s="118">
        <v>129</v>
      </c>
      <c r="H62" s="119">
        <v>112</v>
      </c>
    </row>
    <row r="63" spans="2:8" ht="52.5" customHeight="1" thickBot="1" x14ac:dyDescent="0.2">
      <c r="B63" s="120"/>
      <c r="C63" s="1230" t="s">
        <v>45</v>
      </c>
      <c r="D63" s="1230"/>
      <c r="E63" s="1231"/>
      <c r="F63" s="121">
        <v>4212</v>
      </c>
      <c r="G63" s="121">
        <v>4587</v>
      </c>
      <c r="H63" s="122">
        <v>4941</v>
      </c>
    </row>
    <row r="64" spans="2:8" ht="15" customHeight="1" x14ac:dyDescent="0.15"/>
    <row r="65" ht="0" hidden="1" customHeight="1" x14ac:dyDescent="0.15"/>
    <row r="66" ht="0" hidden="1" customHeight="1" x14ac:dyDescent="0.15"/>
  </sheetData>
  <sheetProtection algorithmName="SHA-512" hashValue="3vltBNKiwWWRtOCEoYKfbh/RUyLxL5wP+Sm2gLmaBj15B8wrl2ZuxJ7xONdFy7c+uluzdIRS0BX08RW5oBjfGg==" saltValue="sfMEO+oDrkcMKY4OVA3C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9B1C5-2974-4516-AB7B-AD619C9069A1}">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576</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577</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256" t="s">
        <v>578</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x14ac:dyDescent="0.15">
      <c r="B44" s="1247"/>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x14ac:dyDescent="0.15">
      <c r="B45" s="1247"/>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x14ac:dyDescent="0.15">
      <c r="B46" s="1247"/>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x14ac:dyDescent="0.15">
      <c r="B47" s="1247"/>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x14ac:dyDescent="0.15">
      <c r="B48" s="1247"/>
      <c r="H48" s="1265"/>
      <c r="I48" s="1265"/>
      <c r="J48" s="1265"/>
      <c r="AN48" s="1265"/>
      <c r="AO48" s="1265"/>
      <c r="AP48" s="1265"/>
      <c r="AZ48" s="1265"/>
      <c r="BA48" s="1265"/>
      <c r="BB48" s="1265"/>
      <c r="BL48" s="1265"/>
      <c r="BM48" s="1265"/>
      <c r="BN48" s="1265"/>
      <c r="BX48" s="1265"/>
      <c r="BY48" s="1265"/>
      <c r="BZ48" s="1265"/>
      <c r="CJ48" s="1265"/>
      <c r="CK48" s="1265"/>
      <c r="CL48" s="1265"/>
      <c r="CV48" s="1265"/>
      <c r="CW48" s="1265"/>
      <c r="CX48" s="1265"/>
    </row>
    <row r="49" spans="1:109" x14ac:dyDescent="0.15">
      <c r="B49" s="1247"/>
      <c r="AN49" s="1240" t="s">
        <v>579</v>
      </c>
    </row>
    <row r="50" spans="1:109" x14ac:dyDescent="0.15">
      <c r="B50" s="1247"/>
      <c r="G50" s="1266"/>
      <c r="H50" s="1266"/>
      <c r="I50" s="1266"/>
      <c r="J50" s="1266"/>
      <c r="K50" s="1267"/>
      <c r="L50" s="1267"/>
      <c r="M50" s="1268"/>
      <c r="N50" s="1268"/>
      <c r="AN50" s="1269"/>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1"/>
      <c r="BP50" s="1272" t="s">
        <v>546</v>
      </c>
      <c r="BQ50" s="1272"/>
      <c r="BR50" s="1272"/>
      <c r="BS50" s="1272"/>
      <c r="BT50" s="1272"/>
      <c r="BU50" s="1272"/>
      <c r="BV50" s="1272"/>
      <c r="BW50" s="1272"/>
      <c r="BX50" s="1272" t="s">
        <v>547</v>
      </c>
      <c r="BY50" s="1272"/>
      <c r="BZ50" s="1272"/>
      <c r="CA50" s="1272"/>
      <c r="CB50" s="1272"/>
      <c r="CC50" s="1272"/>
      <c r="CD50" s="1272"/>
      <c r="CE50" s="1272"/>
      <c r="CF50" s="1272" t="s">
        <v>548</v>
      </c>
      <c r="CG50" s="1272"/>
      <c r="CH50" s="1272"/>
      <c r="CI50" s="1272"/>
      <c r="CJ50" s="1272"/>
      <c r="CK50" s="1272"/>
      <c r="CL50" s="1272"/>
      <c r="CM50" s="1272"/>
      <c r="CN50" s="1272" t="s">
        <v>549</v>
      </c>
      <c r="CO50" s="1272"/>
      <c r="CP50" s="1272"/>
      <c r="CQ50" s="1272"/>
      <c r="CR50" s="1272"/>
      <c r="CS50" s="1272"/>
      <c r="CT50" s="1272"/>
      <c r="CU50" s="1272"/>
      <c r="CV50" s="1272" t="s">
        <v>550</v>
      </c>
      <c r="CW50" s="1272"/>
      <c r="CX50" s="1272"/>
      <c r="CY50" s="1272"/>
      <c r="CZ50" s="1272"/>
      <c r="DA50" s="1272"/>
      <c r="DB50" s="1272"/>
      <c r="DC50" s="1272"/>
    </row>
    <row r="51" spans="1:109" ht="13.5" customHeight="1" x14ac:dyDescent="0.15">
      <c r="B51" s="1247"/>
      <c r="G51" s="1273"/>
      <c r="H51" s="1273"/>
      <c r="I51" s="1274"/>
      <c r="J51" s="1274"/>
      <c r="K51" s="1275"/>
      <c r="L51" s="1275"/>
      <c r="M51" s="1275"/>
      <c r="N51" s="1275"/>
      <c r="AM51" s="1265"/>
      <c r="AN51" s="1276" t="s">
        <v>580</v>
      </c>
      <c r="AO51" s="1276"/>
      <c r="AP51" s="1276"/>
      <c r="AQ51" s="1276"/>
      <c r="AR51" s="1276"/>
      <c r="AS51" s="1276"/>
      <c r="AT51" s="1276"/>
      <c r="AU51" s="1276"/>
      <c r="AV51" s="1276"/>
      <c r="AW51" s="1276"/>
      <c r="AX51" s="1276"/>
      <c r="AY51" s="1276"/>
      <c r="AZ51" s="1276"/>
      <c r="BA51" s="1276"/>
      <c r="BB51" s="1276" t="s">
        <v>581</v>
      </c>
      <c r="BC51" s="1276"/>
      <c r="BD51" s="1276"/>
      <c r="BE51" s="1276"/>
      <c r="BF51" s="1276"/>
      <c r="BG51" s="1276"/>
      <c r="BH51" s="1276"/>
      <c r="BI51" s="1276"/>
      <c r="BJ51" s="1276"/>
      <c r="BK51" s="1276"/>
      <c r="BL51" s="1276"/>
      <c r="BM51" s="1276"/>
      <c r="BN51" s="1276"/>
      <c r="BO51" s="1276"/>
      <c r="BP51" s="1277"/>
      <c r="BQ51" s="1278"/>
      <c r="BR51" s="1278"/>
      <c r="BS51" s="1278"/>
      <c r="BT51" s="1278"/>
      <c r="BU51" s="1278"/>
      <c r="BV51" s="1278"/>
      <c r="BW51" s="1278"/>
      <c r="BX51" s="1277"/>
      <c r="BY51" s="1278"/>
      <c r="BZ51" s="1278"/>
      <c r="CA51" s="1278"/>
      <c r="CB51" s="1278"/>
      <c r="CC51" s="1278"/>
      <c r="CD51" s="1278"/>
      <c r="CE51" s="1278"/>
      <c r="CF51" s="1277"/>
      <c r="CG51" s="1278"/>
      <c r="CH51" s="1278"/>
      <c r="CI51" s="1278"/>
      <c r="CJ51" s="1278"/>
      <c r="CK51" s="1278"/>
      <c r="CL51" s="1278"/>
      <c r="CM51" s="1278"/>
      <c r="CN51" s="1278"/>
      <c r="CO51" s="1278"/>
      <c r="CP51" s="1278"/>
      <c r="CQ51" s="1278"/>
      <c r="CR51" s="1278"/>
      <c r="CS51" s="1278"/>
      <c r="CT51" s="1278"/>
      <c r="CU51" s="1278"/>
      <c r="CV51" s="1277"/>
      <c r="CW51" s="1278"/>
      <c r="CX51" s="1278"/>
      <c r="CY51" s="1278"/>
      <c r="CZ51" s="1278"/>
      <c r="DA51" s="1278"/>
      <c r="DB51" s="1278"/>
      <c r="DC51" s="1278"/>
    </row>
    <row r="52" spans="1:109" x14ac:dyDescent="0.15">
      <c r="B52" s="1247"/>
      <c r="G52" s="1273"/>
      <c r="H52" s="1273"/>
      <c r="I52" s="1274"/>
      <c r="J52" s="1274"/>
      <c r="K52" s="1275"/>
      <c r="L52" s="1275"/>
      <c r="M52" s="1275"/>
      <c r="N52" s="1275"/>
      <c r="AM52" s="1265"/>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5"/>
      <c r="B53" s="1247"/>
      <c r="G53" s="1273"/>
      <c r="H53" s="1273"/>
      <c r="I53" s="1266"/>
      <c r="J53" s="1266"/>
      <c r="K53" s="1275"/>
      <c r="L53" s="1275"/>
      <c r="M53" s="1275"/>
      <c r="N53" s="1275"/>
      <c r="AM53" s="1265"/>
      <c r="AN53" s="1276"/>
      <c r="AO53" s="1276"/>
      <c r="AP53" s="1276"/>
      <c r="AQ53" s="1276"/>
      <c r="AR53" s="1276"/>
      <c r="AS53" s="1276"/>
      <c r="AT53" s="1276"/>
      <c r="AU53" s="1276"/>
      <c r="AV53" s="1276"/>
      <c r="AW53" s="1276"/>
      <c r="AX53" s="1276"/>
      <c r="AY53" s="1276"/>
      <c r="AZ53" s="1276"/>
      <c r="BA53" s="1276"/>
      <c r="BB53" s="1276" t="s">
        <v>582</v>
      </c>
      <c r="BC53" s="1276"/>
      <c r="BD53" s="1276"/>
      <c r="BE53" s="1276"/>
      <c r="BF53" s="1276"/>
      <c r="BG53" s="1276"/>
      <c r="BH53" s="1276"/>
      <c r="BI53" s="1276"/>
      <c r="BJ53" s="1276"/>
      <c r="BK53" s="1276"/>
      <c r="BL53" s="1276"/>
      <c r="BM53" s="1276"/>
      <c r="BN53" s="1276"/>
      <c r="BO53" s="1276"/>
      <c r="BP53" s="1277"/>
      <c r="BQ53" s="1278"/>
      <c r="BR53" s="1278"/>
      <c r="BS53" s="1278"/>
      <c r="BT53" s="1278"/>
      <c r="BU53" s="1278"/>
      <c r="BV53" s="1278"/>
      <c r="BW53" s="1278"/>
      <c r="BX53" s="1277"/>
      <c r="BY53" s="1278"/>
      <c r="BZ53" s="1278"/>
      <c r="CA53" s="1278"/>
      <c r="CB53" s="1278"/>
      <c r="CC53" s="1278"/>
      <c r="CD53" s="1278"/>
      <c r="CE53" s="1278"/>
      <c r="CF53" s="1277"/>
      <c r="CG53" s="1278"/>
      <c r="CH53" s="1278"/>
      <c r="CI53" s="1278"/>
      <c r="CJ53" s="1278"/>
      <c r="CK53" s="1278"/>
      <c r="CL53" s="1278"/>
      <c r="CM53" s="1278"/>
      <c r="CN53" s="1278">
        <v>50.8</v>
      </c>
      <c r="CO53" s="1278"/>
      <c r="CP53" s="1278"/>
      <c r="CQ53" s="1278"/>
      <c r="CR53" s="1278"/>
      <c r="CS53" s="1278"/>
      <c r="CT53" s="1278"/>
      <c r="CU53" s="1278"/>
      <c r="CV53" s="1277"/>
      <c r="CW53" s="1278"/>
      <c r="CX53" s="1278"/>
      <c r="CY53" s="1278"/>
      <c r="CZ53" s="1278"/>
      <c r="DA53" s="1278"/>
      <c r="DB53" s="1278"/>
      <c r="DC53" s="1278"/>
    </row>
    <row r="54" spans="1:109" x14ac:dyDescent="0.15">
      <c r="A54" s="1255"/>
      <c r="B54" s="1247"/>
      <c r="G54" s="1273"/>
      <c r="H54" s="1273"/>
      <c r="I54" s="1266"/>
      <c r="J54" s="1266"/>
      <c r="K54" s="1275"/>
      <c r="L54" s="1275"/>
      <c r="M54" s="1275"/>
      <c r="N54" s="1275"/>
      <c r="AM54" s="1265"/>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5"/>
      <c r="B55" s="1247"/>
      <c r="G55" s="1266"/>
      <c r="H55" s="1266"/>
      <c r="I55" s="1266"/>
      <c r="J55" s="1266"/>
      <c r="K55" s="1275"/>
      <c r="L55" s="1275"/>
      <c r="M55" s="1275"/>
      <c r="N55" s="1275"/>
      <c r="AN55" s="1272" t="s">
        <v>583</v>
      </c>
      <c r="AO55" s="1272"/>
      <c r="AP55" s="1272"/>
      <c r="AQ55" s="1272"/>
      <c r="AR55" s="1272"/>
      <c r="AS55" s="1272"/>
      <c r="AT55" s="1272"/>
      <c r="AU55" s="1272"/>
      <c r="AV55" s="1272"/>
      <c r="AW55" s="1272"/>
      <c r="AX55" s="1272"/>
      <c r="AY55" s="1272"/>
      <c r="AZ55" s="1272"/>
      <c r="BA55" s="1272"/>
      <c r="BB55" s="1276" t="s">
        <v>581</v>
      </c>
      <c r="BC55" s="1276"/>
      <c r="BD55" s="1276"/>
      <c r="BE55" s="1276"/>
      <c r="BF55" s="1276"/>
      <c r="BG55" s="1276"/>
      <c r="BH55" s="1276"/>
      <c r="BI55" s="1276"/>
      <c r="BJ55" s="1276"/>
      <c r="BK55" s="1276"/>
      <c r="BL55" s="1276"/>
      <c r="BM55" s="1276"/>
      <c r="BN55" s="1276"/>
      <c r="BO55" s="1276"/>
      <c r="BP55" s="1277"/>
      <c r="BQ55" s="1278"/>
      <c r="BR55" s="1278"/>
      <c r="BS55" s="1278"/>
      <c r="BT55" s="1278"/>
      <c r="BU55" s="1278"/>
      <c r="BV55" s="1278"/>
      <c r="BW55" s="1278"/>
      <c r="BX55" s="1277"/>
      <c r="BY55" s="1278"/>
      <c r="BZ55" s="1278"/>
      <c r="CA55" s="1278"/>
      <c r="CB55" s="1278"/>
      <c r="CC55" s="1278"/>
      <c r="CD55" s="1278"/>
      <c r="CE55" s="1278"/>
      <c r="CF55" s="1277"/>
      <c r="CG55" s="1278"/>
      <c r="CH55" s="1278"/>
      <c r="CI55" s="1278"/>
      <c r="CJ55" s="1278"/>
      <c r="CK55" s="1278"/>
      <c r="CL55" s="1278"/>
      <c r="CM55" s="1278"/>
      <c r="CN55" s="1278">
        <v>21</v>
      </c>
      <c r="CO55" s="1278"/>
      <c r="CP55" s="1278"/>
      <c r="CQ55" s="1278"/>
      <c r="CR55" s="1278"/>
      <c r="CS55" s="1278"/>
      <c r="CT55" s="1278"/>
      <c r="CU55" s="1278"/>
      <c r="CV55" s="1277"/>
      <c r="CW55" s="1278"/>
      <c r="CX55" s="1278"/>
      <c r="CY55" s="1278"/>
      <c r="CZ55" s="1278"/>
      <c r="DA55" s="1278"/>
      <c r="DB55" s="1278"/>
      <c r="DC55" s="1278"/>
    </row>
    <row r="56" spans="1:109" x14ac:dyDescent="0.15">
      <c r="A56" s="1255"/>
      <c r="B56" s="1247"/>
      <c r="G56" s="1266"/>
      <c r="H56" s="1266"/>
      <c r="I56" s="1266"/>
      <c r="J56" s="1266"/>
      <c r="K56" s="1275"/>
      <c r="L56" s="1275"/>
      <c r="M56" s="1275"/>
      <c r="N56" s="1275"/>
      <c r="AN56" s="1272"/>
      <c r="AO56" s="1272"/>
      <c r="AP56" s="1272"/>
      <c r="AQ56" s="1272"/>
      <c r="AR56" s="1272"/>
      <c r="AS56" s="1272"/>
      <c r="AT56" s="1272"/>
      <c r="AU56" s="1272"/>
      <c r="AV56" s="1272"/>
      <c r="AW56" s="1272"/>
      <c r="AX56" s="1272"/>
      <c r="AY56" s="1272"/>
      <c r="AZ56" s="1272"/>
      <c r="BA56" s="1272"/>
      <c r="BB56" s="1276"/>
      <c r="BC56" s="1276"/>
      <c r="BD56" s="1276"/>
      <c r="BE56" s="1276"/>
      <c r="BF56" s="1276"/>
      <c r="BG56" s="1276"/>
      <c r="BH56" s="1276"/>
      <c r="BI56" s="1276"/>
      <c r="BJ56" s="1276"/>
      <c r="BK56" s="1276"/>
      <c r="BL56" s="1276"/>
      <c r="BM56" s="1276"/>
      <c r="BN56" s="1276"/>
      <c r="BO56" s="1276"/>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5" customFormat="1" x14ac:dyDescent="0.15">
      <c r="B57" s="1279"/>
      <c r="G57" s="1266"/>
      <c r="H57" s="1266"/>
      <c r="I57" s="1280"/>
      <c r="J57" s="1280"/>
      <c r="K57" s="1275"/>
      <c r="L57" s="1275"/>
      <c r="M57" s="1275"/>
      <c r="N57" s="1275"/>
      <c r="AM57" s="1240"/>
      <c r="AN57" s="1272"/>
      <c r="AO57" s="1272"/>
      <c r="AP57" s="1272"/>
      <c r="AQ57" s="1272"/>
      <c r="AR57" s="1272"/>
      <c r="AS57" s="1272"/>
      <c r="AT57" s="1272"/>
      <c r="AU57" s="1272"/>
      <c r="AV57" s="1272"/>
      <c r="AW57" s="1272"/>
      <c r="AX57" s="1272"/>
      <c r="AY57" s="1272"/>
      <c r="AZ57" s="1272"/>
      <c r="BA57" s="1272"/>
      <c r="BB57" s="1276" t="s">
        <v>582</v>
      </c>
      <c r="BC57" s="1276"/>
      <c r="BD57" s="1276"/>
      <c r="BE57" s="1276"/>
      <c r="BF57" s="1276"/>
      <c r="BG57" s="1276"/>
      <c r="BH57" s="1276"/>
      <c r="BI57" s="1276"/>
      <c r="BJ57" s="1276"/>
      <c r="BK57" s="1276"/>
      <c r="BL57" s="1276"/>
      <c r="BM57" s="1276"/>
      <c r="BN57" s="1276"/>
      <c r="BO57" s="1276"/>
      <c r="BP57" s="1277"/>
      <c r="BQ57" s="1278"/>
      <c r="BR57" s="1278"/>
      <c r="BS57" s="1278"/>
      <c r="BT57" s="1278"/>
      <c r="BU57" s="1278"/>
      <c r="BV57" s="1278"/>
      <c r="BW57" s="1278"/>
      <c r="BX57" s="1277"/>
      <c r="BY57" s="1278"/>
      <c r="BZ57" s="1278"/>
      <c r="CA57" s="1278"/>
      <c r="CB57" s="1278"/>
      <c r="CC57" s="1278"/>
      <c r="CD57" s="1278"/>
      <c r="CE57" s="1278"/>
      <c r="CF57" s="1277"/>
      <c r="CG57" s="1278"/>
      <c r="CH57" s="1278"/>
      <c r="CI57" s="1278"/>
      <c r="CJ57" s="1278"/>
      <c r="CK57" s="1278"/>
      <c r="CL57" s="1278"/>
      <c r="CM57" s="1278"/>
      <c r="CN57" s="1278">
        <v>56.1</v>
      </c>
      <c r="CO57" s="1278"/>
      <c r="CP57" s="1278"/>
      <c r="CQ57" s="1278"/>
      <c r="CR57" s="1278"/>
      <c r="CS57" s="1278"/>
      <c r="CT57" s="1278"/>
      <c r="CU57" s="1278"/>
      <c r="CV57" s="1277"/>
      <c r="CW57" s="1278"/>
      <c r="CX57" s="1278"/>
      <c r="CY57" s="1278"/>
      <c r="CZ57" s="1278"/>
      <c r="DA57" s="1278"/>
      <c r="DB57" s="1278"/>
      <c r="DC57" s="1278"/>
      <c r="DD57" s="1281"/>
      <c r="DE57" s="1279"/>
    </row>
    <row r="58" spans="1:109" s="1255" customFormat="1" x14ac:dyDescent="0.15">
      <c r="A58" s="1240"/>
      <c r="B58" s="1279"/>
      <c r="G58" s="1266"/>
      <c r="H58" s="1266"/>
      <c r="I58" s="1280"/>
      <c r="J58" s="1280"/>
      <c r="K58" s="1275"/>
      <c r="L58" s="1275"/>
      <c r="M58" s="1275"/>
      <c r="N58" s="1275"/>
      <c r="AM58" s="1240"/>
      <c r="AN58" s="1272"/>
      <c r="AO58" s="1272"/>
      <c r="AP58" s="1272"/>
      <c r="AQ58" s="1272"/>
      <c r="AR58" s="1272"/>
      <c r="AS58" s="1272"/>
      <c r="AT58" s="1272"/>
      <c r="AU58" s="1272"/>
      <c r="AV58" s="1272"/>
      <c r="AW58" s="1272"/>
      <c r="AX58" s="1272"/>
      <c r="AY58" s="1272"/>
      <c r="AZ58" s="1272"/>
      <c r="BA58" s="1272"/>
      <c r="BB58" s="1276"/>
      <c r="BC58" s="1276"/>
      <c r="BD58" s="1276"/>
      <c r="BE58" s="1276"/>
      <c r="BF58" s="1276"/>
      <c r="BG58" s="1276"/>
      <c r="BH58" s="1276"/>
      <c r="BI58" s="1276"/>
      <c r="BJ58" s="1276"/>
      <c r="BK58" s="1276"/>
      <c r="BL58" s="1276"/>
      <c r="BM58" s="1276"/>
      <c r="BN58" s="1276"/>
      <c r="BO58" s="1276"/>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5" customFormat="1" x14ac:dyDescent="0.15">
      <c r="A59" s="1240"/>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5" customFormat="1" x14ac:dyDescent="0.15">
      <c r="A60" s="1240"/>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5" customFormat="1" x14ac:dyDescent="0.15">
      <c r="A61" s="1240"/>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7" t="s">
        <v>584</v>
      </c>
    </row>
    <row r="64" spans="1:109" x14ac:dyDescent="0.15">
      <c r="B64" s="1247"/>
      <c r="G64" s="1254"/>
      <c r="I64" s="1288"/>
      <c r="J64" s="1288"/>
      <c r="K64" s="1288"/>
      <c r="L64" s="1288"/>
      <c r="M64" s="1288"/>
      <c r="N64" s="1289"/>
      <c r="AM64" s="1254"/>
      <c r="AN64" s="1254" t="s">
        <v>577</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256" t="s">
        <v>585</v>
      </c>
      <c r="AO65" s="1257"/>
      <c r="AP65" s="1257"/>
      <c r="AQ65" s="1257"/>
      <c r="AR65" s="1257"/>
      <c r="AS65" s="1257"/>
      <c r="AT65" s="1257"/>
      <c r="AU65" s="1257"/>
      <c r="AV65" s="1257"/>
      <c r="AW65" s="1257"/>
      <c r="AX65" s="1257"/>
      <c r="AY65" s="1257"/>
      <c r="AZ65" s="1257"/>
      <c r="BA65" s="1257"/>
      <c r="BB65" s="1257"/>
      <c r="BC65" s="1257"/>
      <c r="BD65" s="1257"/>
      <c r="BE65" s="1257"/>
      <c r="BF65" s="1257"/>
      <c r="BG65" s="1257"/>
      <c r="BH65" s="1257"/>
      <c r="BI65" s="1257"/>
      <c r="BJ65" s="1257"/>
      <c r="BK65" s="1257"/>
      <c r="BL65" s="1257"/>
      <c r="BM65" s="1257"/>
      <c r="BN65" s="1257"/>
      <c r="BO65" s="1257"/>
      <c r="BP65" s="1257"/>
      <c r="BQ65" s="1257"/>
      <c r="BR65" s="1257"/>
      <c r="BS65" s="1257"/>
      <c r="BT65" s="1257"/>
      <c r="BU65" s="1257"/>
      <c r="BV65" s="1257"/>
      <c r="BW65" s="1257"/>
      <c r="BX65" s="1257"/>
      <c r="BY65" s="1257"/>
      <c r="BZ65" s="1257"/>
      <c r="CA65" s="1257"/>
      <c r="CB65" s="1257"/>
      <c r="CC65" s="1257"/>
      <c r="CD65" s="1257"/>
      <c r="CE65" s="1257"/>
      <c r="CF65" s="1257"/>
      <c r="CG65" s="1257"/>
      <c r="CH65" s="1257"/>
      <c r="CI65" s="1257"/>
      <c r="CJ65" s="1257"/>
      <c r="CK65" s="1257"/>
      <c r="CL65" s="1257"/>
      <c r="CM65" s="1257"/>
      <c r="CN65" s="1257"/>
      <c r="CO65" s="1257"/>
      <c r="CP65" s="1257"/>
      <c r="CQ65" s="1257"/>
      <c r="CR65" s="1257"/>
      <c r="CS65" s="1257"/>
      <c r="CT65" s="1257"/>
      <c r="CU65" s="1257"/>
      <c r="CV65" s="1257"/>
      <c r="CW65" s="1257"/>
      <c r="CX65" s="1257"/>
      <c r="CY65" s="1257"/>
      <c r="CZ65" s="1257"/>
      <c r="DA65" s="1257"/>
      <c r="DB65" s="1257"/>
      <c r="DC65" s="1258"/>
    </row>
    <row r="66" spans="2:107" x14ac:dyDescent="0.15">
      <c r="B66" s="1247"/>
      <c r="AN66" s="1259"/>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61"/>
    </row>
    <row r="67" spans="2:107" x14ac:dyDescent="0.15">
      <c r="B67" s="1247"/>
      <c r="AN67" s="1259"/>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61"/>
    </row>
    <row r="68" spans="2:107" x14ac:dyDescent="0.15">
      <c r="B68" s="1247"/>
      <c r="AN68" s="1259"/>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61"/>
    </row>
    <row r="69" spans="2:107" x14ac:dyDescent="0.15">
      <c r="B69" s="1247"/>
      <c r="AN69" s="1262"/>
      <c r="AO69" s="1263"/>
      <c r="AP69" s="1263"/>
      <c r="AQ69" s="1263"/>
      <c r="AR69" s="1263"/>
      <c r="AS69" s="1263"/>
      <c r="AT69" s="1263"/>
      <c r="AU69" s="1263"/>
      <c r="AV69" s="1263"/>
      <c r="AW69" s="1263"/>
      <c r="AX69" s="1263"/>
      <c r="AY69" s="1263"/>
      <c r="AZ69" s="1263"/>
      <c r="BA69" s="1263"/>
      <c r="BB69" s="1263"/>
      <c r="BC69" s="1263"/>
      <c r="BD69" s="1263"/>
      <c r="BE69" s="1263"/>
      <c r="BF69" s="1263"/>
      <c r="BG69" s="1263"/>
      <c r="BH69" s="1263"/>
      <c r="BI69" s="1263"/>
      <c r="BJ69" s="1263"/>
      <c r="BK69" s="1263"/>
      <c r="BL69" s="1263"/>
      <c r="BM69" s="1263"/>
      <c r="BN69" s="1263"/>
      <c r="BO69" s="1263"/>
      <c r="BP69" s="1263"/>
      <c r="BQ69" s="1263"/>
      <c r="BR69" s="1263"/>
      <c r="BS69" s="1263"/>
      <c r="BT69" s="1263"/>
      <c r="BU69" s="1263"/>
      <c r="BV69" s="1263"/>
      <c r="BW69" s="1263"/>
      <c r="BX69" s="1263"/>
      <c r="BY69" s="1263"/>
      <c r="BZ69" s="1263"/>
      <c r="CA69" s="1263"/>
      <c r="CB69" s="1263"/>
      <c r="CC69" s="1263"/>
      <c r="CD69" s="1263"/>
      <c r="CE69" s="1263"/>
      <c r="CF69" s="1263"/>
      <c r="CG69" s="1263"/>
      <c r="CH69" s="1263"/>
      <c r="CI69" s="1263"/>
      <c r="CJ69" s="1263"/>
      <c r="CK69" s="1263"/>
      <c r="CL69" s="1263"/>
      <c r="CM69" s="1263"/>
      <c r="CN69" s="1263"/>
      <c r="CO69" s="1263"/>
      <c r="CP69" s="1263"/>
      <c r="CQ69" s="1263"/>
      <c r="CR69" s="1263"/>
      <c r="CS69" s="1263"/>
      <c r="CT69" s="1263"/>
      <c r="CU69" s="1263"/>
      <c r="CV69" s="1263"/>
      <c r="CW69" s="1263"/>
      <c r="CX69" s="1263"/>
      <c r="CY69" s="1263"/>
      <c r="CZ69" s="1263"/>
      <c r="DA69" s="1263"/>
      <c r="DB69" s="1263"/>
      <c r="DC69" s="1264"/>
    </row>
    <row r="70" spans="2:107" x14ac:dyDescent="0.15">
      <c r="B70" s="1247"/>
      <c r="H70" s="1290"/>
      <c r="I70" s="1290"/>
      <c r="J70" s="1291"/>
      <c r="K70" s="1291"/>
      <c r="L70" s="1292"/>
      <c r="M70" s="1291"/>
      <c r="N70" s="1292"/>
      <c r="AN70" s="1265"/>
      <c r="AO70" s="1265"/>
      <c r="AP70" s="1265"/>
      <c r="AZ70" s="1265"/>
      <c r="BA70" s="1265"/>
      <c r="BB70" s="1265"/>
      <c r="BL70" s="1265"/>
      <c r="BM70" s="1265"/>
      <c r="BN70" s="1265"/>
      <c r="BX70" s="1265"/>
      <c r="BY70" s="1265"/>
      <c r="BZ70" s="1265"/>
      <c r="CJ70" s="1265"/>
      <c r="CK70" s="1265"/>
      <c r="CL70" s="1265"/>
      <c r="CV70" s="1265"/>
      <c r="CW70" s="1265"/>
      <c r="CX70" s="1265"/>
    </row>
    <row r="71" spans="2:107" x14ac:dyDescent="0.15">
      <c r="B71" s="1247"/>
      <c r="G71" s="1293"/>
      <c r="I71" s="1294"/>
      <c r="J71" s="1291"/>
      <c r="K71" s="1291"/>
      <c r="L71" s="1292"/>
      <c r="M71" s="1291"/>
      <c r="N71" s="1292"/>
      <c r="AM71" s="1293"/>
      <c r="AN71" s="1240" t="s">
        <v>579</v>
      </c>
    </row>
    <row r="72" spans="2:107" x14ac:dyDescent="0.15">
      <c r="B72" s="1247"/>
      <c r="G72" s="1266"/>
      <c r="H72" s="1266"/>
      <c r="I72" s="1266"/>
      <c r="J72" s="1266"/>
      <c r="K72" s="1267"/>
      <c r="L72" s="1267"/>
      <c r="M72" s="1268"/>
      <c r="N72" s="1268"/>
      <c r="AN72" s="1269"/>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1"/>
      <c r="BP72" s="1272" t="s">
        <v>546</v>
      </c>
      <c r="BQ72" s="1272"/>
      <c r="BR72" s="1272"/>
      <c r="BS72" s="1272"/>
      <c r="BT72" s="1272"/>
      <c r="BU72" s="1272"/>
      <c r="BV72" s="1272"/>
      <c r="BW72" s="1272"/>
      <c r="BX72" s="1272" t="s">
        <v>547</v>
      </c>
      <c r="BY72" s="1272"/>
      <c r="BZ72" s="1272"/>
      <c r="CA72" s="1272"/>
      <c r="CB72" s="1272"/>
      <c r="CC72" s="1272"/>
      <c r="CD72" s="1272"/>
      <c r="CE72" s="1272"/>
      <c r="CF72" s="1272" t="s">
        <v>548</v>
      </c>
      <c r="CG72" s="1272"/>
      <c r="CH72" s="1272"/>
      <c r="CI72" s="1272"/>
      <c r="CJ72" s="1272"/>
      <c r="CK72" s="1272"/>
      <c r="CL72" s="1272"/>
      <c r="CM72" s="1272"/>
      <c r="CN72" s="1272" t="s">
        <v>549</v>
      </c>
      <c r="CO72" s="1272"/>
      <c r="CP72" s="1272"/>
      <c r="CQ72" s="1272"/>
      <c r="CR72" s="1272"/>
      <c r="CS72" s="1272"/>
      <c r="CT72" s="1272"/>
      <c r="CU72" s="1272"/>
      <c r="CV72" s="1272" t="s">
        <v>550</v>
      </c>
      <c r="CW72" s="1272"/>
      <c r="CX72" s="1272"/>
      <c r="CY72" s="1272"/>
      <c r="CZ72" s="1272"/>
      <c r="DA72" s="1272"/>
      <c r="DB72" s="1272"/>
      <c r="DC72" s="1272"/>
    </row>
    <row r="73" spans="2:107" x14ac:dyDescent="0.15">
      <c r="B73" s="1247"/>
      <c r="G73" s="1273"/>
      <c r="H73" s="1273"/>
      <c r="I73" s="1273"/>
      <c r="J73" s="1273"/>
      <c r="K73" s="1295"/>
      <c r="L73" s="1295"/>
      <c r="M73" s="1295"/>
      <c r="N73" s="1295"/>
      <c r="AM73" s="1265"/>
      <c r="AN73" s="1276" t="s">
        <v>580</v>
      </c>
      <c r="AO73" s="1276"/>
      <c r="AP73" s="1276"/>
      <c r="AQ73" s="1276"/>
      <c r="AR73" s="1276"/>
      <c r="AS73" s="1276"/>
      <c r="AT73" s="1276"/>
      <c r="AU73" s="1276"/>
      <c r="AV73" s="1276"/>
      <c r="AW73" s="1276"/>
      <c r="AX73" s="1276"/>
      <c r="AY73" s="1276"/>
      <c r="AZ73" s="1276"/>
      <c r="BA73" s="1276"/>
      <c r="BB73" s="1276" t="s">
        <v>581</v>
      </c>
      <c r="BC73" s="1276"/>
      <c r="BD73" s="1276"/>
      <c r="BE73" s="1276"/>
      <c r="BF73" s="1276"/>
      <c r="BG73" s="1276"/>
      <c r="BH73" s="1276"/>
      <c r="BI73" s="1276"/>
      <c r="BJ73" s="1276"/>
      <c r="BK73" s="1276"/>
      <c r="BL73" s="1276"/>
      <c r="BM73" s="1276"/>
      <c r="BN73" s="1276"/>
      <c r="BO73" s="1276"/>
      <c r="BP73" s="1278">
        <v>7.5</v>
      </c>
      <c r="BQ73" s="1278"/>
      <c r="BR73" s="1278"/>
      <c r="BS73" s="1278"/>
      <c r="BT73" s="1278"/>
      <c r="BU73" s="1278"/>
      <c r="BV73" s="1278"/>
      <c r="BW73" s="1278"/>
      <c r="BX73" s="1278">
        <v>1.5</v>
      </c>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7"/>
      <c r="G74" s="1273"/>
      <c r="H74" s="1273"/>
      <c r="I74" s="1273"/>
      <c r="J74" s="1273"/>
      <c r="K74" s="1295"/>
      <c r="L74" s="1295"/>
      <c r="M74" s="1295"/>
      <c r="N74" s="1295"/>
      <c r="AM74" s="1265"/>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7"/>
      <c r="G75" s="1273"/>
      <c r="H75" s="1273"/>
      <c r="I75" s="1266"/>
      <c r="J75" s="1266"/>
      <c r="K75" s="1275"/>
      <c r="L75" s="1275"/>
      <c r="M75" s="1275"/>
      <c r="N75" s="1275"/>
      <c r="AM75" s="1265"/>
      <c r="AN75" s="1276"/>
      <c r="AO75" s="1276"/>
      <c r="AP75" s="1276"/>
      <c r="AQ75" s="1276"/>
      <c r="AR75" s="1276"/>
      <c r="AS75" s="1276"/>
      <c r="AT75" s="1276"/>
      <c r="AU75" s="1276"/>
      <c r="AV75" s="1276"/>
      <c r="AW75" s="1276"/>
      <c r="AX75" s="1276"/>
      <c r="AY75" s="1276"/>
      <c r="AZ75" s="1276"/>
      <c r="BA75" s="1276"/>
      <c r="BB75" s="1276" t="s">
        <v>586</v>
      </c>
      <c r="BC75" s="1276"/>
      <c r="BD75" s="1276"/>
      <c r="BE75" s="1276"/>
      <c r="BF75" s="1276"/>
      <c r="BG75" s="1276"/>
      <c r="BH75" s="1276"/>
      <c r="BI75" s="1276"/>
      <c r="BJ75" s="1276"/>
      <c r="BK75" s="1276"/>
      <c r="BL75" s="1276"/>
      <c r="BM75" s="1276"/>
      <c r="BN75" s="1276"/>
      <c r="BO75" s="1276"/>
      <c r="BP75" s="1278">
        <v>10.7</v>
      </c>
      <c r="BQ75" s="1278"/>
      <c r="BR75" s="1278"/>
      <c r="BS75" s="1278"/>
      <c r="BT75" s="1278"/>
      <c r="BU75" s="1278"/>
      <c r="BV75" s="1278"/>
      <c r="BW75" s="1278"/>
      <c r="BX75" s="1278">
        <v>10</v>
      </c>
      <c r="BY75" s="1278"/>
      <c r="BZ75" s="1278"/>
      <c r="CA75" s="1278"/>
      <c r="CB75" s="1278"/>
      <c r="CC75" s="1278"/>
      <c r="CD75" s="1278"/>
      <c r="CE75" s="1278"/>
      <c r="CF75" s="1278">
        <v>9.4</v>
      </c>
      <c r="CG75" s="1278"/>
      <c r="CH75" s="1278"/>
      <c r="CI75" s="1278"/>
      <c r="CJ75" s="1278"/>
      <c r="CK75" s="1278"/>
      <c r="CL75" s="1278"/>
      <c r="CM75" s="1278"/>
      <c r="CN75" s="1278">
        <v>8.9</v>
      </c>
      <c r="CO75" s="1278"/>
      <c r="CP75" s="1278"/>
      <c r="CQ75" s="1278"/>
      <c r="CR75" s="1278"/>
      <c r="CS75" s="1278"/>
      <c r="CT75" s="1278"/>
      <c r="CU75" s="1278"/>
      <c r="CV75" s="1278">
        <v>8.6999999999999993</v>
      </c>
      <c r="CW75" s="1278"/>
      <c r="CX75" s="1278"/>
      <c r="CY75" s="1278"/>
      <c r="CZ75" s="1278"/>
      <c r="DA75" s="1278"/>
      <c r="DB75" s="1278"/>
      <c r="DC75" s="1278"/>
    </row>
    <row r="76" spans="2:107" x14ac:dyDescent="0.15">
      <c r="B76" s="1247"/>
      <c r="G76" s="1273"/>
      <c r="H76" s="1273"/>
      <c r="I76" s="1266"/>
      <c r="J76" s="1266"/>
      <c r="K76" s="1275"/>
      <c r="L76" s="1275"/>
      <c r="M76" s="1275"/>
      <c r="N76" s="1275"/>
      <c r="AM76" s="1265"/>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7"/>
      <c r="G77" s="1266"/>
      <c r="H77" s="1266"/>
      <c r="I77" s="1266"/>
      <c r="J77" s="1266"/>
      <c r="K77" s="1295"/>
      <c r="L77" s="1295"/>
      <c r="M77" s="1295"/>
      <c r="N77" s="1295"/>
      <c r="AN77" s="1272" t="s">
        <v>583</v>
      </c>
      <c r="AO77" s="1272"/>
      <c r="AP77" s="1272"/>
      <c r="AQ77" s="1272"/>
      <c r="AR77" s="1272"/>
      <c r="AS77" s="1272"/>
      <c r="AT77" s="1272"/>
      <c r="AU77" s="1272"/>
      <c r="AV77" s="1272"/>
      <c r="AW77" s="1272"/>
      <c r="AX77" s="1272"/>
      <c r="AY77" s="1272"/>
      <c r="AZ77" s="1272"/>
      <c r="BA77" s="1272"/>
      <c r="BB77" s="1276" t="s">
        <v>581</v>
      </c>
      <c r="BC77" s="1276"/>
      <c r="BD77" s="1276"/>
      <c r="BE77" s="1276"/>
      <c r="BF77" s="1276"/>
      <c r="BG77" s="1276"/>
      <c r="BH77" s="1276"/>
      <c r="BI77" s="1276"/>
      <c r="BJ77" s="1276"/>
      <c r="BK77" s="1276"/>
      <c r="BL77" s="1276"/>
      <c r="BM77" s="1276"/>
      <c r="BN77" s="1276"/>
      <c r="BO77" s="1276"/>
      <c r="BP77" s="1278">
        <v>22.3</v>
      </c>
      <c r="BQ77" s="1278"/>
      <c r="BR77" s="1278"/>
      <c r="BS77" s="1278"/>
      <c r="BT77" s="1278"/>
      <c r="BU77" s="1278"/>
      <c r="BV77" s="1278"/>
      <c r="BW77" s="1278"/>
      <c r="BX77" s="1278">
        <v>20.3</v>
      </c>
      <c r="BY77" s="1278"/>
      <c r="BZ77" s="1278"/>
      <c r="CA77" s="1278"/>
      <c r="CB77" s="1278"/>
      <c r="CC77" s="1278"/>
      <c r="CD77" s="1278"/>
      <c r="CE77" s="1278"/>
      <c r="CF77" s="1278">
        <v>13</v>
      </c>
      <c r="CG77" s="1278"/>
      <c r="CH77" s="1278"/>
      <c r="CI77" s="1278"/>
      <c r="CJ77" s="1278"/>
      <c r="CK77" s="1278"/>
      <c r="CL77" s="1278"/>
      <c r="CM77" s="1278"/>
      <c r="CN77" s="1278">
        <v>21</v>
      </c>
      <c r="CO77" s="1278"/>
      <c r="CP77" s="1278"/>
      <c r="CQ77" s="1278"/>
      <c r="CR77" s="1278"/>
      <c r="CS77" s="1278"/>
      <c r="CT77" s="1278"/>
      <c r="CU77" s="1278"/>
      <c r="CV77" s="1278">
        <v>20.2</v>
      </c>
      <c r="CW77" s="1278"/>
      <c r="CX77" s="1278"/>
      <c r="CY77" s="1278"/>
      <c r="CZ77" s="1278"/>
      <c r="DA77" s="1278"/>
      <c r="DB77" s="1278"/>
      <c r="DC77" s="1278"/>
    </row>
    <row r="78" spans="2:107" x14ac:dyDescent="0.15">
      <c r="B78" s="1247"/>
      <c r="G78" s="1266"/>
      <c r="H78" s="1266"/>
      <c r="I78" s="1266"/>
      <c r="J78" s="1266"/>
      <c r="K78" s="1295"/>
      <c r="L78" s="1295"/>
      <c r="M78" s="1295"/>
      <c r="N78" s="1295"/>
      <c r="AN78" s="1272"/>
      <c r="AO78" s="1272"/>
      <c r="AP78" s="1272"/>
      <c r="AQ78" s="1272"/>
      <c r="AR78" s="1272"/>
      <c r="AS78" s="1272"/>
      <c r="AT78" s="1272"/>
      <c r="AU78" s="1272"/>
      <c r="AV78" s="1272"/>
      <c r="AW78" s="1272"/>
      <c r="AX78" s="1272"/>
      <c r="AY78" s="1272"/>
      <c r="AZ78" s="1272"/>
      <c r="BA78" s="1272"/>
      <c r="BB78" s="1276"/>
      <c r="BC78" s="1276"/>
      <c r="BD78" s="1276"/>
      <c r="BE78" s="1276"/>
      <c r="BF78" s="1276"/>
      <c r="BG78" s="1276"/>
      <c r="BH78" s="1276"/>
      <c r="BI78" s="1276"/>
      <c r="BJ78" s="1276"/>
      <c r="BK78" s="1276"/>
      <c r="BL78" s="1276"/>
      <c r="BM78" s="1276"/>
      <c r="BN78" s="1276"/>
      <c r="BO78" s="1276"/>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7"/>
      <c r="G79" s="1266"/>
      <c r="H79" s="1266"/>
      <c r="I79" s="1280"/>
      <c r="J79" s="1280"/>
      <c r="K79" s="1296"/>
      <c r="L79" s="1296"/>
      <c r="M79" s="1296"/>
      <c r="N79" s="1296"/>
      <c r="AN79" s="1272"/>
      <c r="AO79" s="1272"/>
      <c r="AP79" s="1272"/>
      <c r="AQ79" s="1272"/>
      <c r="AR79" s="1272"/>
      <c r="AS79" s="1272"/>
      <c r="AT79" s="1272"/>
      <c r="AU79" s="1272"/>
      <c r="AV79" s="1272"/>
      <c r="AW79" s="1272"/>
      <c r="AX79" s="1272"/>
      <c r="AY79" s="1272"/>
      <c r="AZ79" s="1272"/>
      <c r="BA79" s="1272"/>
      <c r="BB79" s="1276" t="s">
        <v>586</v>
      </c>
      <c r="BC79" s="1276"/>
      <c r="BD79" s="1276"/>
      <c r="BE79" s="1276"/>
      <c r="BF79" s="1276"/>
      <c r="BG79" s="1276"/>
      <c r="BH79" s="1276"/>
      <c r="BI79" s="1276"/>
      <c r="BJ79" s="1276"/>
      <c r="BK79" s="1276"/>
      <c r="BL79" s="1276"/>
      <c r="BM79" s="1276"/>
      <c r="BN79" s="1276"/>
      <c r="BO79" s="1276"/>
      <c r="BP79" s="1278">
        <v>8.5</v>
      </c>
      <c r="BQ79" s="1278"/>
      <c r="BR79" s="1278"/>
      <c r="BS79" s="1278"/>
      <c r="BT79" s="1278"/>
      <c r="BU79" s="1278"/>
      <c r="BV79" s="1278"/>
      <c r="BW79" s="1278"/>
      <c r="BX79" s="1278">
        <v>7.7</v>
      </c>
      <c r="BY79" s="1278"/>
      <c r="BZ79" s="1278"/>
      <c r="CA79" s="1278"/>
      <c r="CB79" s="1278"/>
      <c r="CC79" s="1278"/>
      <c r="CD79" s="1278"/>
      <c r="CE79" s="1278"/>
      <c r="CF79" s="1278">
        <v>6.8</v>
      </c>
      <c r="CG79" s="1278"/>
      <c r="CH79" s="1278"/>
      <c r="CI79" s="1278"/>
      <c r="CJ79" s="1278"/>
      <c r="CK79" s="1278"/>
      <c r="CL79" s="1278"/>
      <c r="CM79" s="1278"/>
      <c r="CN79" s="1278">
        <v>6.8</v>
      </c>
      <c r="CO79" s="1278"/>
      <c r="CP79" s="1278"/>
      <c r="CQ79" s="1278"/>
      <c r="CR79" s="1278"/>
      <c r="CS79" s="1278"/>
      <c r="CT79" s="1278"/>
      <c r="CU79" s="1278"/>
      <c r="CV79" s="1278">
        <v>6.8</v>
      </c>
      <c r="CW79" s="1278"/>
      <c r="CX79" s="1278"/>
      <c r="CY79" s="1278"/>
      <c r="CZ79" s="1278"/>
      <c r="DA79" s="1278"/>
      <c r="DB79" s="1278"/>
      <c r="DC79" s="1278"/>
    </row>
    <row r="80" spans="2:107" x14ac:dyDescent="0.15">
      <c r="B80" s="1247"/>
      <c r="G80" s="1266"/>
      <c r="H80" s="1266"/>
      <c r="I80" s="1280"/>
      <c r="J80" s="1280"/>
      <c r="K80" s="1296"/>
      <c r="L80" s="1296"/>
      <c r="M80" s="1296"/>
      <c r="N80" s="1296"/>
      <c r="AN80" s="1272"/>
      <c r="AO80" s="1272"/>
      <c r="AP80" s="1272"/>
      <c r="AQ80" s="1272"/>
      <c r="AR80" s="1272"/>
      <c r="AS80" s="1272"/>
      <c r="AT80" s="1272"/>
      <c r="AU80" s="1272"/>
      <c r="AV80" s="1272"/>
      <c r="AW80" s="1272"/>
      <c r="AX80" s="1272"/>
      <c r="AY80" s="1272"/>
      <c r="AZ80" s="1272"/>
      <c r="BA80" s="1272"/>
      <c r="BB80" s="1276"/>
      <c r="BC80" s="1276"/>
      <c r="BD80" s="1276"/>
      <c r="BE80" s="1276"/>
      <c r="BF80" s="1276"/>
      <c r="BG80" s="1276"/>
      <c r="BH80" s="1276"/>
      <c r="BI80" s="1276"/>
      <c r="BJ80" s="1276"/>
      <c r="BK80" s="1276"/>
      <c r="BL80" s="1276"/>
      <c r="BM80" s="1276"/>
      <c r="BN80" s="1276"/>
      <c r="BO80" s="1276"/>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7"/>
    </row>
    <row r="82" spans="2:109" ht="17.25" x14ac:dyDescent="0.15">
      <c r="B82" s="1247"/>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298"/>
      <c r="AQ87" s="1298"/>
      <c r="BC87" s="1298"/>
      <c r="BO87" s="1298"/>
      <c r="CA87" s="1298"/>
      <c r="CM87" s="1298"/>
      <c r="CY87" s="1298"/>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bKKu9qq0IfY4fmIrZUT4+Asm9H8CKb1Ucfu4blYOkooj1qYSWpW7xfnWoTdbCCMiSLtP0WcCCs/TnV7DYhPng==" saltValue="p3ZkxQTfb+eYhMjBr4j0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63070-3948-4EC4-A2CF-EBA7AA4EC67A}">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l/T0Rbr6nKDWGk0A284JeNzmxaL93AVduMYzOa3YwlsBLSC2MTU9II9qs+jjw1cX7BDxbjyBwGyBMQ8xOO0QA==" saltValue="autzzwJLZam8x51TwVVOM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FA03-13D5-4280-BB92-D1509ACEEA6F}">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X9hfE4++VpFBq2XiOA3oBQ5ZevDgCiLWavzvZoWsw0XODHBW5v8/8qkaN4uX+lRxVCm9C1Opvmp9ZKryISvgA==" saltValue="S1RIf+XGppjKlGElx5jG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64834</v>
      </c>
      <c r="E3" s="141"/>
      <c r="F3" s="142">
        <v>53270</v>
      </c>
      <c r="G3" s="143"/>
      <c r="H3" s="144"/>
    </row>
    <row r="4" spans="1:8" x14ac:dyDescent="0.15">
      <c r="A4" s="145"/>
      <c r="B4" s="146"/>
      <c r="C4" s="147"/>
      <c r="D4" s="148">
        <v>32592</v>
      </c>
      <c r="E4" s="149"/>
      <c r="F4" s="150">
        <v>24316</v>
      </c>
      <c r="G4" s="151"/>
      <c r="H4" s="152"/>
    </row>
    <row r="5" spans="1:8" x14ac:dyDescent="0.15">
      <c r="A5" s="133" t="s">
        <v>538</v>
      </c>
      <c r="B5" s="138"/>
      <c r="C5" s="139"/>
      <c r="D5" s="140">
        <v>71830</v>
      </c>
      <c r="E5" s="141"/>
      <c r="F5" s="142">
        <v>53292</v>
      </c>
      <c r="G5" s="143"/>
      <c r="H5" s="144"/>
    </row>
    <row r="6" spans="1:8" x14ac:dyDescent="0.15">
      <c r="A6" s="145"/>
      <c r="B6" s="146"/>
      <c r="C6" s="147"/>
      <c r="D6" s="148">
        <v>36209</v>
      </c>
      <c r="E6" s="149"/>
      <c r="F6" s="150">
        <v>28900</v>
      </c>
      <c r="G6" s="151"/>
      <c r="H6" s="152"/>
    </row>
    <row r="7" spans="1:8" x14ac:dyDescent="0.15">
      <c r="A7" s="133" t="s">
        <v>539</v>
      </c>
      <c r="B7" s="138"/>
      <c r="C7" s="139"/>
      <c r="D7" s="140">
        <v>45439</v>
      </c>
      <c r="E7" s="141"/>
      <c r="F7" s="142">
        <v>49919</v>
      </c>
      <c r="G7" s="143"/>
      <c r="H7" s="144"/>
    </row>
    <row r="8" spans="1:8" x14ac:dyDescent="0.15">
      <c r="A8" s="145"/>
      <c r="B8" s="146"/>
      <c r="C8" s="147"/>
      <c r="D8" s="148">
        <v>30470</v>
      </c>
      <c r="E8" s="149"/>
      <c r="F8" s="150">
        <v>26398</v>
      </c>
      <c r="G8" s="151"/>
      <c r="H8" s="152"/>
    </row>
    <row r="9" spans="1:8" x14ac:dyDescent="0.15">
      <c r="A9" s="133" t="s">
        <v>540</v>
      </c>
      <c r="B9" s="138"/>
      <c r="C9" s="139"/>
      <c r="D9" s="140">
        <v>95011</v>
      </c>
      <c r="E9" s="141"/>
      <c r="F9" s="142">
        <v>47738</v>
      </c>
      <c r="G9" s="143"/>
      <c r="H9" s="144"/>
    </row>
    <row r="10" spans="1:8" x14ac:dyDescent="0.15">
      <c r="A10" s="145"/>
      <c r="B10" s="146"/>
      <c r="C10" s="147"/>
      <c r="D10" s="148">
        <v>28310</v>
      </c>
      <c r="E10" s="149"/>
      <c r="F10" s="150">
        <v>24937</v>
      </c>
      <c r="G10" s="151"/>
      <c r="H10" s="152"/>
    </row>
    <row r="11" spans="1:8" x14ac:dyDescent="0.15">
      <c r="A11" s="133" t="s">
        <v>541</v>
      </c>
      <c r="B11" s="138"/>
      <c r="C11" s="139"/>
      <c r="D11" s="140">
        <v>120306</v>
      </c>
      <c r="E11" s="141"/>
      <c r="F11" s="142">
        <v>52191</v>
      </c>
      <c r="G11" s="143"/>
      <c r="H11" s="144"/>
    </row>
    <row r="12" spans="1:8" x14ac:dyDescent="0.15">
      <c r="A12" s="145"/>
      <c r="B12" s="146"/>
      <c r="C12" s="153"/>
      <c r="D12" s="148">
        <v>29101</v>
      </c>
      <c r="E12" s="149"/>
      <c r="F12" s="150">
        <v>24843</v>
      </c>
      <c r="G12" s="151"/>
      <c r="H12" s="152"/>
    </row>
    <row r="13" spans="1:8" x14ac:dyDescent="0.15">
      <c r="A13" s="133"/>
      <c r="B13" s="138"/>
      <c r="C13" s="154"/>
      <c r="D13" s="155">
        <v>79484</v>
      </c>
      <c r="E13" s="156"/>
      <c r="F13" s="157">
        <v>51282</v>
      </c>
      <c r="G13" s="158"/>
      <c r="H13" s="144"/>
    </row>
    <row r="14" spans="1:8" x14ac:dyDescent="0.15">
      <c r="A14" s="145"/>
      <c r="B14" s="146"/>
      <c r="C14" s="147"/>
      <c r="D14" s="148">
        <v>31336</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1.21</v>
      </c>
      <c r="C19" s="159">
        <f>ROUND(VALUE(SUBSTITUTE(実質収支比率等に係る経年分析!G$48,"▲","-")),2)</f>
        <v>1.41</v>
      </c>
      <c r="D19" s="159">
        <f>ROUND(VALUE(SUBSTITUTE(実質収支比率等に係る経年分析!H$48,"▲","-")),2)</f>
        <v>1.1399999999999999</v>
      </c>
      <c r="E19" s="159">
        <f>ROUND(VALUE(SUBSTITUTE(実質収支比率等に係る経年分析!I$48,"▲","-")),2)</f>
        <v>0.8</v>
      </c>
      <c r="F19" s="159">
        <f>ROUND(VALUE(SUBSTITUTE(実質収支比率等に係る経年分析!J$48,"▲","-")),2)</f>
        <v>0.69</v>
      </c>
    </row>
    <row r="20" spans="1:11" x14ac:dyDescent="0.15">
      <c r="A20" s="159" t="s">
        <v>49</v>
      </c>
      <c r="B20" s="159">
        <f>ROUND(VALUE(SUBSTITUTE(実質収支比率等に係る経年分析!F$47,"▲","-")),2)</f>
        <v>18.09</v>
      </c>
      <c r="C20" s="159">
        <f>ROUND(VALUE(SUBSTITUTE(実質収支比率等に係る経年分析!G$47,"▲","-")),2)</f>
        <v>18.350000000000001</v>
      </c>
      <c r="D20" s="159">
        <f>ROUND(VALUE(SUBSTITUTE(実質収支比率等に係る経年分析!H$47,"▲","-")),2)</f>
        <v>20.68</v>
      </c>
      <c r="E20" s="159">
        <f>ROUND(VALUE(SUBSTITUTE(実質収支比率等に係る経年分析!I$47,"▲","-")),2)</f>
        <v>21.6</v>
      </c>
      <c r="F20" s="159">
        <f>ROUND(VALUE(SUBSTITUTE(実質収支比率等に係る経年分析!J$47,"▲","-")),2)</f>
        <v>21.72</v>
      </c>
    </row>
    <row r="21" spans="1:11" x14ac:dyDescent="0.15">
      <c r="A21" s="159" t="s">
        <v>50</v>
      </c>
      <c r="B21" s="159">
        <f>IF(ISNUMBER(VALUE(SUBSTITUTE(実質収支比率等に係る経年分析!F$49,"▲","-"))),ROUND(VALUE(SUBSTITUTE(実質収支比率等に係る経年分析!F$49,"▲","-")),2),NA())</f>
        <v>2.65</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2.38</v>
      </c>
      <c r="E21" s="159">
        <f>IF(ISNUMBER(VALUE(SUBSTITUTE(実質収支比率等に係る経年分析!I$49,"▲","-"))),ROUND(VALUE(SUBSTITUTE(実質収支比率等に係る経年分析!I$49,"▲","-")),2),NA())</f>
        <v>0.11</v>
      </c>
      <c r="F21" s="159">
        <f>IF(ISNUMBER(VALUE(SUBSTITUTE(実質収支比率等に係る経年分析!J$49,"▲","-"))),ROUND(VALUE(SUBSTITUTE(実質収支比率等に係る経年分析!J$49,"▲","-")),2),NA())</f>
        <v>-0.09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個別排水処理特別会計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公共下水道特別会計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1.1399999999999999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0.68</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1.1599999999999999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1.33</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4.0999999999999996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4.4400000000000004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9.5399999999999991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1310</v>
      </c>
      <c r="E42" s="161"/>
      <c r="F42" s="161"/>
      <c r="G42" s="161">
        <f>'実質公債費比率（分子）の構造'!L$52</f>
        <v>1359</v>
      </c>
      <c r="H42" s="161"/>
      <c r="I42" s="161"/>
      <c r="J42" s="161">
        <f>'実質公債費比率（分子）の構造'!M$52</f>
        <v>1269</v>
      </c>
      <c r="K42" s="161"/>
      <c r="L42" s="161"/>
      <c r="M42" s="161">
        <f>'実質公債費比率（分子）の構造'!N$52</f>
        <v>1223</v>
      </c>
      <c r="N42" s="161"/>
      <c r="O42" s="161"/>
      <c r="P42" s="161">
        <f>'実質公債費比率（分子）の構造'!O$52</f>
        <v>1172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46</v>
      </c>
      <c r="C44" s="161"/>
      <c r="D44" s="161"/>
      <c r="E44" s="161">
        <f>'実質公債費比率（分子）の構造'!L$50</f>
        <v>61</v>
      </c>
      <c r="F44" s="161"/>
      <c r="G44" s="161"/>
      <c r="H44" s="161">
        <f>'実質公債費比率（分子）の構造'!M$50</f>
        <v>44</v>
      </c>
      <c r="I44" s="161"/>
      <c r="J44" s="161"/>
      <c r="K44" s="161">
        <f>'実質公債費比率（分子）の構造'!N$50</f>
        <v>42</v>
      </c>
      <c r="L44" s="161"/>
      <c r="M44" s="161"/>
      <c r="N44" s="161">
        <f>'実質公債費比率（分子）の構造'!O$50</f>
        <v>39</v>
      </c>
      <c r="O44" s="161"/>
      <c r="P44" s="161"/>
    </row>
    <row r="45" spans="1:16" x14ac:dyDescent="0.15">
      <c r="A45" s="161" t="s">
        <v>60</v>
      </c>
      <c r="B45" s="161">
        <f>'実質公債費比率（分子）の構造'!K$49</f>
        <v>22</v>
      </c>
      <c r="C45" s="161"/>
      <c r="D45" s="161"/>
      <c r="E45" s="161">
        <f>'実質公債費比率（分子）の構造'!L$49</f>
        <v>33</v>
      </c>
      <c r="F45" s="161"/>
      <c r="G45" s="161"/>
      <c r="H45" s="161">
        <f>'実質公債費比率（分子）の構造'!M$49</f>
        <v>25</v>
      </c>
      <c r="I45" s="161"/>
      <c r="J45" s="161"/>
      <c r="K45" s="161">
        <f>'実質公債費比率（分子）の構造'!N$49</f>
        <v>23</v>
      </c>
      <c r="L45" s="161"/>
      <c r="M45" s="161"/>
      <c r="N45" s="161">
        <f>'実質公債費比率（分子）の構造'!O$49</f>
        <v>20</v>
      </c>
      <c r="O45" s="161"/>
      <c r="P45" s="161"/>
    </row>
    <row r="46" spans="1:16" x14ac:dyDescent="0.15">
      <c r="A46" s="161" t="s">
        <v>61</v>
      </c>
      <c r="B46" s="161">
        <f>'実質公債費比率（分子）の構造'!K$48</f>
        <v>468</v>
      </c>
      <c r="C46" s="161"/>
      <c r="D46" s="161"/>
      <c r="E46" s="161">
        <f>'実質公債費比率（分子）の構造'!L$48</f>
        <v>547</v>
      </c>
      <c r="F46" s="161"/>
      <c r="G46" s="161"/>
      <c r="H46" s="161">
        <f>'実質公債費比率（分子）の構造'!M$48</f>
        <v>526</v>
      </c>
      <c r="I46" s="161"/>
      <c r="J46" s="161"/>
      <c r="K46" s="161">
        <f>'実質公債費比率（分子）の構造'!N$48</f>
        <v>501</v>
      </c>
      <c r="L46" s="161"/>
      <c r="M46" s="161"/>
      <c r="N46" s="161">
        <f>'実質公債費比率（分子）の構造'!O$48</f>
        <v>558</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1310</v>
      </c>
      <c r="C49" s="161"/>
      <c r="D49" s="161"/>
      <c r="E49" s="161">
        <f>'実質公債費比率（分子）の構造'!L$45</f>
        <v>1281</v>
      </c>
      <c r="F49" s="161"/>
      <c r="G49" s="161"/>
      <c r="H49" s="161">
        <f>'実質公債費比率（分子）の構造'!M$45</f>
        <v>1188</v>
      </c>
      <c r="I49" s="161"/>
      <c r="J49" s="161"/>
      <c r="K49" s="161">
        <f>'実質公債費比率（分子）の構造'!N$45</f>
        <v>1118</v>
      </c>
      <c r="L49" s="161"/>
      <c r="M49" s="161"/>
      <c r="N49" s="161">
        <f>'実質公債費比率（分子）の構造'!O$45</f>
        <v>1086</v>
      </c>
      <c r="O49" s="161"/>
      <c r="P49" s="161"/>
    </row>
    <row r="50" spans="1:16" x14ac:dyDescent="0.15">
      <c r="A50" s="161" t="s">
        <v>64</v>
      </c>
      <c r="B50" s="161" t="e">
        <f>NA()</f>
        <v>#N/A</v>
      </c>
      <c r="C50" s="161">
        <f>IF(ISNUMBER('実質公債費比率（分子）の構造'!K$53),'実質公債費比率（分子）の構造'!K$53,NA())</f>
        <v>536</v>
      </c>
      <c r="D50" s="161" t="e">
        <f>NA()</f>
        <v>#N/A</v>
      </c>
      <c r="E50" s="161" t="e">
        <f>NA()</f>
        <v>#N/A</v>
      </c>
      <c r="F50" s="161">
        <f>IF(ISNUMBER('実質公債費比率（分子）の構造'!L$53),'実質公債費比率（分子）の構造'!L$53,NA())</f>
        <v>563</v>
      </c>
      <c r="G50" s="161" t="e">
        <f>NA()</f>
        <v>#N/A</v>
      </c>
      <c r="H50" s="161" t="e">
        <f>NA()</f>
        <v>#N/A</v>
      </c>
      <c r="I50" s="161">
        <f>IF(ISNUMBER('実質公債費比率（分子）の構造'!M$53),'実質公債費比率（分子）の構造'!M$53,NA())</f>
        <v>514</v>
      </c>
      <c r="J50" s="161" t="e">
        <f>NA()</f>
        <v>#N/A</v>
      </c>
      <c r="K50" s="161" t="e">
        <f>NA()</f>
        <v>#N/A</v>
      </c>
      <c r="L50" s="161">
        <f>IF(ISNUMBER('実質公債費比率（分子）の構造'!N$53),'実質公債費比率（分子）の構造'!N$53,NA())</f>
        <v>461</v>
      </c>
      <c r="M50" s="161" t="e">
        <f>NA()</f>
        <v>#N/A</v>
      </c>
      <c r="N50" s="161" t="e">
        <f>NA()</f>
        <v>#N/A</v>
      </c>
      <c r="O50" s="161">
        <f>IF(ISNUMBER('実質公債費比率（分子）の構造'!O$53),'実質公債費比率（分子）の構造'!O$53,NA())</f>
        <v>531</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10869</v>
      </c>
      <c r="E56" s="160"/>
      <c r="F56" s="160"/>
      <c r="G56" s="160">
        <f>'将来負担比率（分子）の構造'!J$52</f>
        <v>10711</v>
      </c>
      <c r="H56" s="160"/>
      <c r="I56" s="160"/>
      <c r="J56" s="160">
        <f>'将来負担比率（分子）の構造'!K$52</f>
        <v>10103</v>
      </c>
      <c r="K56" s="160"/>
      <c r="L56" s="160"/>
      <c r="M56" s="160">
        <f>'将来負担比率（分子）の構造'!L$52</f>
        <v>9856</v>
      </c>
      <c r="N56" s="160"/>
      <c r="O56" s="160"/>
      <c r="P56" s="160">
        <f>'将来負担比率（分子）の構造'!M$52</f>
        <v>10120</v>
      </c>
    </row>
    <row r="57" spans="1:16" x14ac:dyDescent="0.15">
      <c r="A57" s="160" t="s">
        <v>36</v>
      </c>
      <c r="B57" s="160"/>
      <c r="C57" s="160"/>
      <c r="D57" s="160">
        <f>'将来負担比率（分子）の構造'!I$51</f>
        <v>2092</v>
      </c>
      <c r="E57" s="160"/>
      <c r="F57" s="160"/>
      <c r="G57" s="160">
        <f>'将来負担比率（分子）の構造'!J$51</f>
        <v>2089</v>
      </c>
      <c r="H57" s="160"/>
      <c r="I57" s="160"/>
      <c r="J57" s="160">
        <f>'将来負担比率（分子）の構造'!K$51</f>
        <v>1913</v>
      </c>
      <c r="K57" s="160"/>
      <c r="L57" s="160"/>
      <c r="M57" s="160">
        <f>'将来負担比率（分子）の構造'!L$51</f>
        <v>1774</v>
      </c>
      <c r="N57" s="160"/>
      <c r="O57" s="160"/>
      <c r="P57" s="160">
        <f>'将来負担比率（分子）の構造'!M$51</f>
        <v>1591</v>
      </c>
    </row>
    <row r="58" spans="1:16" x14ac:dyDescent="0.15">
      <c r="A58" s="160" t="s">
        <v>35</v>
      </c>
      <c r="B58" s="160"/>
      <c r="C58" s="160"/>
      <c r="D58" s="160">
        <f>'将来負担比率（分子）の構造'!I$50</f>
        <v>3853</v>
      </c>
      <c r="E58" s="160"/>
      <c r="F58" s="160"/>
      <c r="G58" s="160">
        <f>'将来負担比率（分子）の構造'!J$50</f>
        <v>4049</v>
      </c>
      <c r="H58" s="160"/>
      <c r="I58" s="160"/>
      <c r="J58" s="160">
        <f>'将来負担比率（分子）の構造'!K$50</f>
        <v>4625</v>
      </c>
      <c r="K58" s="160"/>
      <c r="L58" s="160"/>
      <c r="M58" s="160">
        <f>'将来負担比率（分子）の構造'!L$50</f>
        <v>4874</v>
      </c>
      <c r="N58" s="160"/>
      <c r="O58" s="160"/>
      <c r="P58" s="160">
        <f>'将来負担比率（分子）の構造'!M$50</f>
        <v>5191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1263</v>
      </c>
      <c r="C62" s="160"/>
      <c r="D62" s="160"/>
      <c r="E62" s="160">
        <f>'将来負担比率（分子）の構造'!J$45</f>
        <v>1305</v>
      </c>
      <c r="F62" s="160"/>
      <c r="G62" s="160"/>
      <c r="H62" s="160">
        <f>'将来負担比率（分子）の構造'!K$45</f>
        <v>1214</v>
      </c>
      <c r="I62" s="160"/>
      <c r="J62" s="160"/>
      <c r="K62" s="160">
        <f>'将来負担比率（分子）の構造'!L$45</f>
        <v>1180</v>
      </c>
      <c r="L62" s="160"/>
      <c r="M62" s="160"/>
      <c r="N62" s="160">
        <f>'将来負担比率（分子）の構造'!M$45</f>
        <v>1174</v>
      </c>
      <c r="O62" s="160"/>
      <c r="P62" s="160"/>
    </row>
    <row r="63" spans="1:16" x14ac:dyDescent="0.15">
      <c r="A63" s="160" t="s">
        <v>28</v>
      </c>
      <c r="B63" s="160">
        <f>'将来負担比率（分子）の構造'!I$44</f>
        <v>125</v>
      </c>
      <c r="C63" s="160"/>
      <c r="D63" s="160"/>
      <c r="E63" s="160">
        <f>'将来負担比率（分子）の構造'!J$44</f>
        <v>129</v>
      </c>
      <c r="F63" s="160"/>
      <c r="G63" s="160"/>
      <c r="H63" s="160">
        <f>'将来負担比率（分子）の構造'!K$44</f>
        <v>105</v>
      </c>
      <c r="I63" s="160"/>
      <c r="J63" s="160"/>
      <c r="K63" s="160">
        <f>'将来負担比率（分子）の構造'!L$44</f>
        <v>85</v>
      </c>
      <c r="L63" s="160"/>
      <c r="M63" s="160"/>
      <c r="N63" s="160">
        <f>'将来負担比率（分子）の構造'!M$44</f>
        <v>74</v>
      </c>
      <c r="O63" s="160"/>
      <c r="P63" s="160"/>
    </row>
    <row r="64" spans="1:16" x14ac:dyDescent="0.15">
      <c r="A64" s="160" t="s">
        <v>27</v>
      </c>
      <c r="B64" s="160">
        <f>'将来負担比率（分子）の構造'!I$43</f>
        <v>5829</v>
      </c>
      <c r="C64" s="160"/>
      <c r="D64" s="160"/>
      <c r="E64" s="160">
        <f>'将来負担比率（分子）の構造'!J$43</f>
        <v>5799</v>
      </c>
      <c r="F64" s="160"/>
      <c r="G64" s="160"/>
      <c r="H64" s="160">
        <f>'将来負担比率（分子）の構造'!K$43</f>
        <v>5689</v>
      </c>
      <c r="I64" s="160"/>
      <c r="J64" s="160"/>
      <c r="K64" s="160">
        <f>'将来負担比率（分子）の構造'!L$43</f>
        <v>5576</v>
      </c>
      <c r="L64" s="160"/>
      <c r="M64" s="160"/>
      <c r="N64" s="160">
        <f>'将来負担比率（分子）の構造'!M$43</f>
        <v>5192</v>
      </c>
      <c r="O64" s="160"/>
      <c r="P64" s="160"/>
    </row>
    <row r="65" spans="1:16" x14ac:dyDescent="0.15">
      <c r="A65" s="160" t="s">
        <v>26</v>
      </c>
      <c r="B65" s="160">
        <f>'将来負担比率（分子）の構造'!I$42</f>
        <v>281</v>
      </c>
      <c r="C65" s="160"/>
      <c r="D65" s="160"/>
      <c r="E65" s="160">
        <f>'将来負担比率（分子）の構造'!J$42</f>
        <v>237</v>
      </c>
      <c r="F65" s="160"/>
      <c r="G65" s="160"/>
      <c r="H65" s="160">
        <f>'将来負担比率（分子）の構造'!K$42</f>
        <v>200</v>
      </c>
      <c r="I65" s="160"/>
      <c r="J65" s="160"/>
      <c r="K65" s="160">
        <f>'将来負担比率（分子）の構造'!L$42</f>
        <v>161</v>
      </c>
      <c r="L65" s="160"/>
      <c r="M65" s="160"/>
      <c r="N65" s="160">
        <f>'将来負担比率（分子）の構造'!M$42</f>
        <v>124</v>
      </c>
      <c r="O65" s="160"/>
      <c r="P65" s="160"/>
    </row>
    <row r="66" spans="1:16" x14ac:dyDescent="0.15">
      <c r="A66" s="160" t="s">
        <v>25</v>
      </c>
      <c r="B66" s="160">
        <f>'将来負担比率（分子）の構造'!I$41</f>
        <v>9750</v>
      </c>
      <c r="C66" s="160"/>
      <c r="D66" s="160"/>
      <c r="E66" s="160">
        <f>'将来負担比率（分子）の構造'!J$41</f>
        <v>9466</v>
      </c>
      <c r="F66" s="160"/>
      <c r="G66" s="160"/>
      <c r="H66" s="160">
        <f>'将来負担比率（分子）の構造'!K$41</f>
        <v>9016</v>
      </c>
      <c r="I66" s="160"/>
      <c r="J66" s="160"/>
      <c r="K66" s="160">
        <f>'将来負担比率（分子）の構造'!L$41</f>
        <v>8706</v>
      </c>
      <c r="L66" s="160"/>
      <c r="M66" s="160"/>
      <c r="N66" s="160">
        <f>'将来負担比率（分子）の構造'!M$41</f>
        <v>9223</v>
      </c>
      <c r="O66" s="160"/>
      <c r="P66" s="160"/>
    </row>
    <row r="67" spans="1:16" x14ac:dyDescent="0.15">
      <c r="A67" s="160" t="s">
        <v>68</v>
      </c>
      <c r="B67" s="160" t="e">
        <f>NA()</f>
        <v>#N/A</v>
      </c>
      <c r="C67" s="160">
        <f>IF(ISNUMBER('将来負担比率（分子）の構造'!I$53), IF('将来負担比率（分子）の構造'!I$53 &lt; 0, 0, '将来負担比率（分子）の構造'!I$53), NA())</f>
        <v>435</v>
      </c>
      <c r="D67" s="160" t="e">
        <f>NA()</f>
        <v>#N/A</v>
      </c>
      <c r="E67" s="160" t="e">
        <f>NA()</f>
        <v>#N/A</v>
      </c>
      <c r="F67" s="160">
        <f>IF(ISNUMBER('将来負担比率（分子）の構造'!J$53), IF('将来負担比率（分子）の構造'!J$53 &lt; 0, 0, '将来負担比率（分子）の構造'!J$53), NA())</f>
        <v>88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1422</v>
      </c>
      <c r="C72" s="164">
        <f>基金残高に係る経年分析!G55</f>
        <v>1454</v>
      </c>
      <c r="D72" s="164">
        <f>基金残高に係る経年分析!H55</f>
        <v>1456</v>
      </c>
    </row>
    <row r="73" spans="1:16" x14ac:dyDescent="0.15">
      <c r="A73" s="163" t="s">
        <v>71</v>
      </c>
      <c r="B73" s="164">
        <f>基金残高に係る経年分析!F56</f>
        <v>316</v>
      </c>
      <c r="C73" s="164">
        <f>基金残高に係る経年分析!G56</f>
        <v>313</v>
      </c>
      <c r="D73" s="164">
        <f>基金残高に係る経年分析!H56</f>
        <v>339</v>
      </c>
    </row>
    <row r="74" spans="1:16" x14ac:dyDescent="0.15">
      <c r="A74" s="163" t="s">
        <v>72</v>
      </c>
      <c r="B74" s="164">
        <f>基金残高に係る経年分析!F57</f>
        <v>2474</v>
      </c>
      <c r="C74" s="164">
        <f>基金残高に係る経年分析!G57</f>
        <v>2820</v>
      </c>
      <c r="D74" s="164">
        <f>基金残高に係る経年分析!H57</f>
        <v>3147</v>
      </c>
    </row>
  </sheetData>
  <sheetProtection algorithmName="SHA-512" hashValue="7KH8+lr3qnAeVIcosFLxv8bWH0b+EGVmEVQdYhdxZwxXAUXYIUfGOaxr3aiU/33qvoH/1nBbf7rgk5zSGXd1PQ==" saltValue="Wf3EOylbIdostWt03+mA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bihoroa023</cp:lastModifiedBy>
  <cp:lastPrinted>2019-03-07T00:50:26Z</cp:lastPrinted>
  <dcterms:created xsi:type="dcterms:W3CDTF">2019-02-14T01:08:22Z</dcterms:created>
  <dcterms:modified xsi:type="dcterms:W3CDTF">2019-10-29T02:34:38Z</dcterms:modified>
  <cp:category/>
</cp:coreProperties>
</file>