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/>
  </bookViews>
  <sheets>
    <sheet name="11専兼別農家数､農業従事世帯員数12農家人口" sheetId="1" r:id="rId1"/>
    <sheet name="表-農家数の推移等" sheetId="17" r:id="rId2"/>
    <sheet name="13規模別農家数14兼業種類別農家" sheetId="30" r:id="rId3"/>
    <sheet name="15兼業経営規模別農家数" sheetId="6" r:id="rId4"/>
    <sheet name="16年齢､男女別世帯員 17規模別世帯員 18規模別従事者" sheetId="7" r:id="rId5"/>
    <sheet name="19年齢､男女別従事数" sheetId="10" r:id="rId6"/>
    <sheet name="20年齢､男女別150日以上従事数21農業雇用労働雇入数" sheetId="12" r:id="rId7"/>
    <sheet name="表-家畜飼養頭羽数の推移" sheetId="19" r:id="rId8"/>
    <sheet name="Sheet1" sheetId="34" r:id="rId9"/>
    <sheet name="22家畜飼養農家数･頭羽数" sheetId="20" r:id="rId10"/>
    <sheet name="23生乳生産量24農地転用状況" sheetId="25" r:id="rId11"/>
    <sheet name="25稲作転換状況26主要作物作付面積" sheetId="31" r:id="rId12"/>
    <sheet name="表-主要作付面積の推移" sheetId="33" r:id="rId13"/>
  </sheets>
  <definedNames>
    <definedName name="_xlnm.Print_Area" localSheetId="0">'11専兼別農家数､農業従事世帯員数12農家人口'!$A$1:$H$96</definedName>
    <definedName name="_xlnm.Print_Area" localSheetId="2">'13規模別農家数14兼業種類別農家'!$A$1:$AH$91</definedName>
    <definedName name="_xlnm.Print_Area" localSheetId="3">'15兼業経営規模別農家数'!$A$1:$T$46</definedName>
    <definedName name="_xlnm.Print_Area" localSheetId="4">'16年齢､男女別世帯員 17規模別世帯員 18規模別従事者'!$A$1:$Z$92</definedName>
    <definedName name="_xlnm.Print_Area" localSheetId="5">'19年齢､男女別従事数'!$A$1:$P$47</definedName>
    <definedName name="_xlnm.Print_Area" localSheetId="6">'20年齢､男女別150日以上従事数21農業雇用労働雇入数'!$A$1:$P$92</definedName>
    <definedName name="_xlnm.Print_Area" localSheetId="9">'22家畜飼養農家数･頭羽数'!$A$1:$R$45</definedName>
    <definedName name="_xlnm.Print_Area" localSheetId="10">'23生乳生産量24農地転用状況'!$A$1:$O$108</definedName>
    <definedName name="_xlnm.Print_Area" localSheetId="11">'25稲作転換状況26主要作物作付面積'!$A$1:$L$111</definedName>
    <definedName name="_xlnm.Print_Area" localSheetId="7">'表-家畜飼養頭羽数の推移'!$A$1:$J$55</definedName>
    <definedName name="_xlnm.Print_Area" localSheetId="12">'表-主要作付面積の推移'!$A$1:$I$58</definedName>
    <definedName name="_xlnm.Print_Area" localSheetId="1">'表-農家数の推移等'!$A$1:$I$56</definedName>
  </definedNames>
  <calcPr calcId="162913"/>
</workbook>
</file>

<file path=xl/calcChain.xml><?xml version="1.0" encoding="utf-8"?>
<calcChain xmlns="http://schemas.openxmlformats.org/spreadsheetml/2006/main">
  <c r="P44" i="12" l="1"/>
  <c r="I44" i="12"/>
  <c r="B44" i="12" s="1"/>
  <c r="B44" i="10"/>
  <c r="P44" i="10"/>
  <c r="I44" i="10"/>
  <c r="P43" i="10"/>
  <c r="I43" i="10"/>
  <c r="Z91" i="7"/>
  <c r="M91" i="7" l="1"/>
  <c r="C45" i="7"/>
  <c r="W45" i="7"/>
  <c r="M45" i="7"/>
  <c r="W44" i="7"/>
  <c r="V44" i="7"/>
  <c r="U44" i="7"/>
  <c r="T44" i="7"/>
  <c r="S44" i="7"/>
  <c r="R44" i="7"/>
  <c r="O44" i="7"/>
  <c r="M44" i="7"/>
  <c r="J44" i="7"/>
  <c r="I44" i="7"/>
  <c r="H44" i="7"/>
  <c r="F44" i="7"/>
  <c r="L45" i="6"/>
  <c r="N45" i="6" s="1"/>
  <c r="P46" i="17"/>
  <c r="P16" i="17"/>
  <c r="G94" i="1"/>
  <c r="G93" i="1"/>
  <c r="F93" i="1"/>
  <c r="E93" i="1"/>
  <c r="D93" i="1"/>
  <c r="C93" i="1"/>
  <c r="AF44" i="30" l="1"/>
  <c r="AF43" i="30"/>
  <c r="G54" i="31" l="1"/>
  <c r="I54" i="31" s="1"/>
  <c r="D54" i="31"/>
  <c r="G53" i="31"/>
  <c r="I53" i="31" s="1"/>
  <c r="D53" i="31"/>
  <c r="G52" i="31"/>
  <c r="I52" i="31" s="1"/>
  <c r="D52" i="31"/>
  <c r="I51" i="31"/>
  <c r="G51" i="31"/>
  <c r="D51" i="31"/>
  <c r="G50" i="31"/>
  <c r="I50" i="31" s="1"/>
  <c r="D50" i="31"/>
  <c r="G49" i="31"/>
  <c r="I49" i="31" s="1"/>
  <c r="D49" i="31"/>
  <c r="P15" i="17" l="1"/>
  <c r="P14" i="17" l="1"/>
  <c r="P45" i="17"/>
  <c r="P44" i="17"/>
  <c r="P43" i="17"/>
  <c r="P42" i="17" l="1"/>
  <c r="P41" i="17"/>
  <c r="P40" i="17"/>
  <c r="P12" i="17"/>
  <c r="P11" i="17"/>
  <c r="P10" i="17"/>
  <c r="P3" i="17" l="1"/>
  <c r="P4" i="17"/>
  <c r="P5" i="17"/>
  <c r="P6" i="17"/>
  <c r="P7" i="17"/>
  <c r="P8" i="17"/>
  <c r="P9" i="17"/>
  <c r="P13" i="17"/>
  <c r="P2" i="17"/>
  <c r="P39" i="17"/>
  <c r="P38" i="17"/>
  <c r="P37" i="17"/>
  <c r="P36" i="17"/>
  <c r="P35" i="17"/>
  <c r="P34" i="17"/>
  <c r="P33" i="17"/>
</calcChain>
</file>

<file path=xl/comments1.xml><?xml version="1.0" encoding="utf-8"?>
<comments xmlns="http://schemas.openxmlformats.org/spreadsheetml/2006/main">
  <authors>
    <author>bihoro026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入力データ</t>
        </r>
      </text>
    </comment>
    <comment ref="L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入力データ
</t>
        </r>
      </text>
    </comment>
  </commentList>
</comments>
</file>

<file path=xl/comments2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グラフデータ</t>
        </r>
      </text>
    </comment>
  </commentList>
</comments>
</file>

<file path=xl/comments3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グラフデータ</t>
        </r>
      </text>
    </comment>
  </commentList>
</comments>
</file>

<file path=xl/sharedStrings.xml><?xml version="1.0" encoding="utf-8"?>
<sst xmlns="http://schemas.openxmlformats.org/spreadsheetml/2006/main" count="2016" uniqueCount="695">
  <si>
    <t xml:space="preserve">     ７ 年度</t>
  </si>
  <si>
    <t xml:space="preserve">     ８ 年度</t>
  </si>
  <si>
    <t xml:space="preserve">     10 年度</t>
  </si>
  <si>
    <t xml:space="preserve">     13 年度</t>
  </si>
  <si>
    <t>年　　度</t>
    <phoneticPr fontId="5"/>
  </si>
  <si>
    <t>世帯人員</t>
  </si>
  <si>
    <r>
      <t xml:space="preserve">         </t>
    </r>
    <r>
      <rPr>
        <sz val="5"/>
        <rFont val="ＭＳ 明朝"/>
        <family val="1"/>
        <charset val="128"/>
      </rPr>
      <t>人</t>
    </r>
  </si>
  <si>
    <t>女</t>
    <phoneticPr fontId="5"/>
  </si>
  <si>
    <t>男</t>
    <phoneticPr fontId="5"/>
  </si>
  <si>
    <t xml:space="preserve">     14 年度</t>
  </si>
  <si>
    <t xml:space="preserve">     15 年度</t>
  </si>
  <si>
    <t xml:space="preserve">     16 年度</t>
  </si>
  <si>
    <t xml:space="preserve">     17 年度</t>
  </si>
  <si>
    <r>
      <t xml:space="preserve">         </t>
    </r>
    <r>
      <rPr>
        <sz val="5"/>
        <rFont val="ＭＳ 明朝"/>
        <family val="1"/>
        <charset val="128"/>
      </rPr>
      <t>戸</t>
    </r>
  </si>
  <si>
    <t>　　  －</t>
  </si>
  <si>
    <t>　　51年度</t>
  </si>
  <si>
    <t>　　52年度</t>
  </si>
  <si>
    <t>　　53年度</t>
  </si>
  <si>
    <t>　　54年度</t>
  </si>
  <si>
    <t>　　55年度</t>
  </si>
  <si>
    <t>　　56年度</t>
  </si>
  <si>
    <t>　　57年度</t>
  </si>
  <si>
    <t>　　58年度</t>
  </si>
  <si>
    <t>　　59年度</t>
  </si>
  <si>
    <t>　　60年度</t>
  </si>
  <si>
    <t>　　61年度</t>
  </si>
  <si>
    <t>　　62年度</t>
  </si>
  <si>
    <t>　　63年度</t>
  </si>
  <si>
    <t>平成元年度</t>
  </si>
  <si>
    <t>　　２年度</t>
  </si>
  <si>
    <t>　　３年度</t>
  </si>
  <si>
    <t>　　４年度</t>
  </si>
  <si>
    <t>　　５年度</t>
  </si>
  <si>
    <t>　　６年度</t>
  </si>
  <si>
    <t>　　 ･･･</t>
  </si>
  <si>
    <t>　　７年度</t>
  </si>
  <si>
    <t>　　８年度</t>
  </si>
  <si>
    <t xml:space="preserve">    ９年度</t>
  </si>
  <si>
    <t xml:space="preserve">    10年度</t>
  </si>
  <si>
    <t xml:space="preserve">      －</t>
  </si>
  <si>
    <t xml:space="preserve">    12年度</t>
  </si>
  <si>
    <t xml:space="preserve">    13年度</t>
  </si>
  <si>
    <t>0.99ha</t>
    <phoneticPr fontId="5"/>
  </si>
  <si>
    <t>2.99ha</t>
    <phoneticPr fontId="5"/>
  </si>
  <si>
    <t>4.99ha</t>
    <phoneticPr fontId="5"/>
  </si>
  <si>
    <t>9.99ha</t>
    <phoneticPr fontId="5"/>
  </si>
  <si>
    <t>14.99ha</t>
    <phoneticPr fontId="5"/>
  </si>
  <si>
    <t xml:space="preserve">    14年度</t>
  </si>
  <si>
    <t xml:space="preserve">    15年度</t>
  </si>
  <si>
    <t xml:space="preserve">    16年度</t>
  </si>
  <si>
    <t xml:space="preserve">    17年度</t>
  </si>
  <si>
    <t>昭和50年度</t>
    <rPh sb="0" eb="2">
      <t>ショウワ</t>
    </rPh>
    <phoneticPr fontId="5"/>
  </si>
  <si>
    <t>年　度</t>
    <phoneticPr fontId="5"/>
  </si>
  <si>
    <r>
      <t xml:space="preserve">          </t>
    </r>
    <r>
      <rPr>
        <sz val="5"/>
        <rFont val="ＭＳ 明朝"/>
        <family val="1"/>
        <charset val="128"/>
      </rPr>
      <t>戸</t>
    </r>
  </si>
  <si>
    <t>　　　　－</t>
  </si>
  <si>
    <t xml:space="preserve">        －</t>
  </si>
  <si>
    <t xml:space="preserve">       ･･･</t>
  </si>
  <si>
    <t>兼業種類</t>
    <rPh sb="0" eb="2">
      <t>ケンギョウ</t>
    </rPh>
    <rPh sb="2" eb="4">
      <t>シュルイ</t>
    </rPh>
    <phoneticPr fontId="5"/>
  </si>
  <si>
    <t>計</t>
    <phoneticPr fontId="5"/>
  </si>
  <si>
    <t>年    度</t>
    <phoneticPr fontId="5"/>
  </si>
  <si>
    <t xml:space="preserve">   ･･･</t>
  </si>
  <si>
    <t xml:space="preserve">    －</t>
  </si>
  <si>
    <t>20～24</t>
  </si>
  <si>
    <t>25～29</t>
  </si>
  <si>
    <t>30～59</t>
  </si>
  <si>
    <t>60～64</t>
  </si>
  <si>
    <r>
      <t xml:space="preserve">     </t>
    </r>
    <r>
      <rPr>
        <sz val="5"/>
        <rFont val="ＭＳ 明朝"/>
        <family val="1"/>
        <charset val="128"/>
      </rPr>
      <t>人</t>
    </r>
  </si>
  <si>
    <t xml:space="preserve">    51年度</t>
  </si>
  <si>
    <t xml:space="preserve">    52年度</t>
  </si>
  <si>
    <t xml:space="preserve">    53年度</t>
  </si>
  <si>
    <t xml:space="preserve">    54年度</t>
  </si>
  <si>
    <t xml:space="preserve">    55年度</t>
  </si>
  <si>
    <t xml:space="preserve">    56年度</t>
  </si>
  <si>
    <t xml:space="preserve">    57年度</t>
  </si>
  <si>
    <t xml:space="preserve">    58年度</t>
  </si>
  <si>
    <t xml:space="preserve">    59年度</t>
  </si>
  <si>
    <t xml:space="preserve">    60年度</t>
  </si>
  <si>
    <t xml:space="preserve">    61年度</t>
  </si>
  <si>
    <t xml:space="preserve">    62年度</t>
  </si>
  <si>
    <t xml:space="preserve">    63年度</t>
  </si>
  <si>
    <t xml:space="preserve">    ２年度</t>
  </si>
  <si>
    <t xml:space="preserve">    ３年度</t>
  </si>
  <si>
    <t xml:space="preserve">    ４年度</t>
  </si>
  <si>
    <t xml:space="preserve">    ５年度</t>
  </si>
  <si>
    <t xml:space="preserve">    ７年度</t>
  </si>
  <si>
    <t xml:space="preserve">    ８年度</t>
  </si>
  <si>
    <t>以下</t>
    <phoneticPr fontId="5"/>
  </si>
  <si>
    <t>14歳</t>
    <phoneticPr fontId="5"/>
  </si>
  <si>
    <t>65歳</t>
    <phoneticPr fontId="5"/>
  </si>
  <si>
    <t>年  度</t>
    <phoneticPr fontId="5"/>
  </si>
  <si>
    <t>男</t>
    <phoneticPr fontId="5"/>
  </si>
  <si>
    <t>女</t>
    <phoneticPr fontId="5"/>
  </si>
  <si>
    <t>　　　･･･</t>
  </si>
  <si>
    <t>65歳以上</t>
  </si>
  <si>
    <t xml:space="preserve">                                  女</t>
  </si>
  <si>
    <t>常雇・臨時</t>
  </si>
  <si>
    <t>実農家戸数</t>
  </si>
  <si>
    <t xml:space="preserve">      ･･･</t>
  </si>
  <si>
    <t>戸</t>
    <phoneticPr fontId="5"/>
  </si>
  <si>
    <t>人</t>
    <phoneticPr fontId="5"/>
  </si>
  <si>
    <t>人日</t>
    <phoneticPr fontId="5"/>
  </si>
  <si>
    <t>･･･</t>
    <phoneticPr fontId="5"/>
  </si>
  <si>
    <t>7.49ha</t>
    <phoneticPr fontId="5"/>
  </si>
  <si>
    <t>19.99ha</t>
    <phoneticPr fontId="5"/>
  </si>
  <si>
    <t>総　数</t>
    <phoneticPr fontId="5"/>
  </si>
  <si>
    <t>農 家 数</t>
    <rPh sb="0" eb="1">
      <t>ノウ</t>
    </rPh>
    <rPh sb="2" eb="3">
      <t>イエ</t>
    </rPh>
    <rPh sb="4" eb="5">
      <t>スウ</t>
    </rPh>
    <phoneticPr fontId="5"/>
  </si>
  <si>
    <t>雇を雇入れた</t>
    <phoneticPr fontId="5"/>
  </si>
  <si>
    <t>雇入れた</t>
    <phoneticPr fontId="5"/>
  </si>
  <si>
    <t>人</t>
    <phoneticPr fontId="5"/>
  </si>
  <si>
    <t>0.49ha</t>
    <phoneticPr fontId="5"/>
  </si>
  <si>
    <t>昭和50年度</t>
    <rPh sb="0" eb="2">
      <t>ショウワ</t>
    </rPh>
    <rPh sb="4" eb="6">
      <t>ネンド</t>
    </rPh>
    <phoneticPr fontId="5"/>
  </si>
  <si>
    <r>
      <t xml:space="preserve">         </t>
    </r>
    <r>
      <rPr>
        <sz val="5"/>
        <rFont val="ＭＳ 明朝"/>
        <family val="1"/>
        <charset val="128"/>
      </rPr>
      <t>ａ</t>
    </r>
  </si>
  <si>
    <t>専　業</t>
    <phoneticPr fontId="5"/>
  </si>
  <si>
    <t>戸</t>
    <phoneticPr fontId="5"/>
  </si>
  <si>
    <t>実    人    員</t>
    <phoneticPr fontId="5"/>
  </si>
  <si>
    <t>農        家        数</t>
    <phoneticPr fontId="5"/>
  </si>
  <si>
    <t>年　度</t>
    <phoneticPr fontId="5"/>
  </si>
  <si>
    <t>総人口</t>
    <phoneticPr fontId="5"/>
  </si>
  <si>
    <t>　　 ７  年度</t>
    <phoneticPr fontId="5"/>
  </si>
  <si>
    <t>　　 ８  年度</t>
    <phoneticPr fontId="5"/>
  </si>
  <si>
    <t>　　 10  年度</t>
    <phoneticPr fontId="5"/>
  </si>
  <si>
    <t>　　 13  年度</t>
    <phoneticPr fontId="5"/>
  </si>
  <si>
    <t>　　 14  年度</t>
    <phoneticPr fontId="5"/>
  </si>
  <si>
    <t>　　 15  年度</t>
    <phoneticPr fontId="5"/>
  </si>
  <si>
    <t>　　 16  年度</t>
    <phoneticPr fontId="5"/>
  </si>
  <si>
    <t>　　 17  年度</t>
    <phoneticPr fontId="5"/>
  </si>
  <si>
    <t xml:space="preserve">第１種兼業農家              </t>
    <rPh sb="0" eb="1">
      <t>ダイ</t>
    </rPh>
    <rPh sb="2" eb="3">
      <t>タネ</t>
    </rPh>
    <rPh sb="3" eb="5">
      <t>ケンギョウ</t>
    </rPh>
    <rPh sb="5" eb="7">
      <t>ノウカ</t>
    </rPh>
    <phoneticPr fontId="5"/>
  </si>
  <si>
    <t>計</t>
    <phoneticPr fontId="5"/>
  </si>
  <si>
    <t>総  数</t>
    <phoneticPr fontId="5"/>
  </si>
  <si>
    <t>総  数</t>
    <phoneticPr fontId="5"/>
  </si>
  <si>
    <t>年  度</t>
    <phoneticPr fontId="5"/>
  </si>
  <si>
    <t>20～24</t>
    <phoneticPr fontId="5"/>
  </si>
  <si>
    <t>25～29</t>
    <phoneticPr fontId="5"/>
  </si>
  <si>
    <t>30～59</t>
    <phoneticPr fontId="5"/>
  </si>
  <si>
    <t>60～64</t>
    <phoneticPr fontId="5"/>
  </si>
  <si>
    <t xml:space="preserve">    14年度</t>
    <phoneticPr fontId="5"/>
  </si>
  <si>
    <t xml:space="preserve">    15年度</t>
    <phoneticPr fontId="5"/>
  </si>
  <si>
    <t xml:space="preserve">    16年度</t>
    <phoneticPr fontId="5"/>
  </si>
  <si>
    <t xml:space="preserve">    17年度</t>
    <phoneticPr fontId="5"/>
  </si>
  <si>
    <t>第１種</t>
    <phoneticPr fontId="5"/>
  </si>
  <si>
    <t>兼　業</t>
    <phoneticPr fontId="5"/>
  </si>
  <si>
    <t>第２種</t>
    <phoneticPr fontId="5"/>
  </si>
  <si>
    <t>総　数</t>
    <phoneticPr fontId="5"/>
  </si>
  <si>
    <t>１戸当たり</t>
    <phoneticPr fontId="5"/>
  </si>
  <si>
    <t>農　家</t>
    <phoneticPr fontId="5"/>
  </si>
  <si>
    <t>人口率</t>
    <phoneticPr fontId="5"/>
  </si>
  <si>
    <t>－</t>
    <phoneticPr fontId="5"/>
  </si>
  <si>
    <t>年  度</t>
    <phoneticPr fontId="5"/>
  </si>
  <si>
    <t>総  数</t>
    <phoneticPr fontId="5"/>
  </si>
  <si>
    <t>20～24</t>
    <phoneticPr fontId="5"/>
  </si>
  <si>
    <t>25～29</t>
    <phoneticPr fontId="5"/>
  </si>
  <si>
    <t>30～59</t>
    <phoneticPr fontId="5"/>
  </si>
  <si>
    <t>60～64</t>
    <phoneticPr fontId="5"/>
  </si>
  <si>
    <t>16～19</t>
    <phoneticPr fontId="5"/>
  </si>
  <si>
    <t>働いた延人日数</t>
    <phoneticPr fontId="5"/>
  </si>
  <si>
    <t>人</t>
    <phoneticPr fontId="5"/>
  </si>
  <si>
    <t xml:space="preserve">     19 年度</t>
    <phoneticPr fontId="5"/>
  </si>
  <si>
    <t>　　 19  年度</t>
    <phoneticPr fontId="5"/>
  </si>
  <si>
    <t xml:space="preserve">    19年度</t>
    <phoneticPr fontId="5"/>
  </si>
  <si>
    <t xml:space="preserve">　11　　専兼別農家数と農業従事世帯員数        </t>
    <phoneticPr fontId="5"/>
  </si>
  <si>
    <t xml:space="preserve">　13　　経営耕地規模別農家数        </t>
    <phoneticPr fontId="5"/>
  </si>
  <si>
    <t xml:space="preserve">    10年度</t>
    <phoneticPr fontId="5"/>
  </si>
  <si>
    <t>0.1～</t>
    <phoneticPr fontId="5"/>
  </si>
  <si>
    <t>0.5～</t>
    <phoneticPr fontId="5"/>
  </si>
  <si>
    <t>1～</t>
    <phoneticPr fontId="5"/>
  </si>
  <si>
    <t>3～</t>
    <phoneticPr fontId="5"/>
  </si>
  <si>
    <t>5～</t>
    <phoneticPr fontId="5"/>
  </si>
  <si>
    <t>7.5～</t>
    <phoneticPr fontId="5"/>
  </si>
  <si>
    <t>10～</t>
    <phoneticPr fontId="5"/>
  </si>
  <si>
    <t>15～</t>
    <phoneticPr fontId="5"/>
  </si>
  <si>
    <t>20ha　以 上</t>
    <phoneticPr fontId="5"/>
  </si>
  <si>
    <t xml:space="preserve"> 　 ７年度</t>
  </si>
  <si>
    <t xml:space="preserve"> 　 ８年度</t>
  </si>
  <si>
    <t>　　   ･･･</t>
    <phoneticPr fontId="5"/>
  </si>
  <si>
    <t>15～19</t>
    <phoneticPr fontId="5"/>
  </si>
  <si>
    <t>（注）　昭和５０年度から平成５年度まで及び平成７、８、１０、１１年度の第３欄は「１６～１９歳」</t>
    <rPh sb="4" eb="6">
      <t>ショウワ</t>
    </rPh>
    <rPh sb="8" eb="10">
      <t>ネンド</t>
    </rPh>
    <rPh sb="15" eb="17">
      <t>ネンド</t>
    </rPh>
    <rPh sb="19" eb="20">
      <t>オヨ</t>
    </rPh>
    <rPh sb="21" eb="23">
      <t>ヘイセイ</t>
    </rPh>
    <rPh sb="32" eb="34">
      <t>ネンド</t>
    </rPh>
    <rPh sb="35" eb="36">
      <t>ダイ</t>
    </rPh>
    <rPh sb="37" eb="38">
      <t>ラン</t>
    </rPh>
    <rPh sb="45" eb="46">
      <t>サイ</t>
    </rPh>
    <phoneticPr fontId="5"/>
  </si>
  <si>
    <t xml:space="preserve">    19年度</t>
    <phoneticPr fontId="5"/>
  </si>
  <si>
    <t xml:space="preserve">　　　　　･･･ </t>
    <phoneticPr fontId="5"/>
  </si>
  <si>
    <t>戸</t>
    <phoneticPr fontId="5"/>
  </si>
  <si>
    <t xml:space="preserve">    19年度</t>
    <phoneticPr fontId="5"/>
  </si>
  <si>
    <t>乳用牛</t>
    <rPh sb="0" eb="1">
      <t>チチ</t>
    </rPh>
    <rPh sb="1" eb="2">
      <t>ヨウ</t>
    </rPh>
    <rPh sb="2" eb="3">
      <t>ウシ</t>
    </rPh>
    <phoneticPr fontId="5"/>
  </si>
  <si>
    <t>肉用牛</t>
    <rPh sb="0" eb="2">
      <t>ニクヨウ</t>
    </rPh>
    <rPh sb="2" eb="3">
      <t>ギュウ</t>
    </rPh>
    <phoneticPr fontId="5"/>
  </si>
  <si>
    <t>めん羊</t>
    <rPh sb="2" eb="3">
      <t>ヒツジ</t>
    </rPh>
    <phoneticPr fontId="5"/>
  </si>
  <si>
    <r>
      <t xml:space="preserve">         </t>
    </r>
    <r>
      <rPr>
        <sz val="5"/>
        <rFont val="ＭＳ 明朝"/>
        <family val="1"/>
        <charset val="128"/>
      </rPr>
      <t>頭</t>
    </r>
  </si>
  <si>
    <r>
      <t xml:space="preserve">         </t>
    </r>
    <r>
      <rPr>
        <sz val="5"/>
        <rFont val="ＭＳ 明朝"/>
        <family val="1"/>
        <charset val="128"/>
      </rPr>
      <t>羽</t>
    </r>
  </si>
  <si>
    <t>χ</t>
  </si>
  <si>
    <t xml:space="preserve"> －</t>
  </si>
  <si>
    <t>年　度</t>
    <phoneticPr fontId="5"/>
  </si>
  <si>
    <t>馬</t>
    <phoneticPr fontId="5"/>
  </si>
  <si>
    <t>豚</t>
    <phoneticPr fontId="5"/>
  </si>
  <si>
    <t>にわとり</t>
    <phoneticPr fontId="5"/>
  </si>
  <si>
    <t>農家数</t>
    <phoneticPr fontId="5"/>
  </si>
  <si>
    <t>飼養頭数</t>
    <phoneticPr fontId="5"/>
  </si>
  <si>
    <t>飼養羽数</t>
    <phoneticPr fontId="5"/>
  </si>
  <si>
    <t>戸</t>
    <phoneticPr fontId="5"/>
  </si>
  <si>
    <t>･･･</t>
    <phoneticPr fontId="5"/>
  </si>
  <si>
    <t xml:space="preserve"> －</t>
    <phoneticPr fontId="5"/>
  </si>
  <si>
    <t>χ</t>
    <phoneticPr fontId="5"/>
  </si>
  <si>
    <t>平成元年度</t>
    <phoneticPr fontId="5"/>
  </si>
  <si>
    <t>　　11年度</t>
  </si>
  <si>
    <t>年    度</t>
    <phoneticPr fontId="5"/>
  </si>
  <si>
    <t>　　51年度</t>
    <phoneticPr fontId="5"/>
  </si>
  <si>
    <t>　　２年度</t>
    <phoneticPr fontId="5"/>
  </si>
  <si>
    <t>　　10年度</t>
    <phoneticPr fontId="5"/>
  </si>
  <si>
    <t>飼養</t>
    <rPh sb="0" eb="2">
      <t>シヨウ</t>
    </rPh>
    <phoneticPr fontId="5"/>
  </si>
  <si>
    <t>２才未満</t>
    <rPh sb="2" eb="4">
      <t>ミマン</t>
    </rPh>
    <phoneticPr fontId="5"/>
  </si>
  <si>
    <t>１戸当たり</t>
  </si>
  <si>
    <t>生 乳 生 産 量</t>
    <rPh sb="0" eb="1">
      <t>ショウ</t>
    </rPh>
    <rPh sb="2" eb="3">
      <t>チチ</t>
    </rPh>
    <rPh sb="4" eb="5">
      <t>ショウ</t>
    </rPh>
    <rPh sb="6" eb="7">
      <t>サン</t>
    </rPh>
    <rPh sb="8" eb="9">
      <t>リョウ</t>
    </rPh>
    <phoneticPr fontId="5"/>
  </si>
  <si>
    <t>１ 頭 あ た り</t>
    <rPh sb="2" eb="3">
      <t>アタマ</t>
    </rPh>
    <phoneticPr fontId="5"/>
  </si>
  <si>
    <t>戸数</t>
    <rPh sb="0" eb="2">
      <t>コスウ</t>
    </rPh>
    <phoneticPr fontId="5"/>
  </si>
  <si>
    <t>牛 乳 生 産 量</t>
    <rPh sb="0" eb="1">
      <t>ウシ</t>
    </rPh>
    <rPh sb="2" eb="3">
      <t>チチ</t>
    </rPh>
    <rPh sb="4" eb="5">
      <t>ショウ</t>
    </rPh>
    <rPh sb="6" eb="7">
      <t>サン</t>
    </rPh>
    <rPh sb="8" eb="9">
      <t>リョウ</t>
    </rPh>
    <phoneticPr fontId="5"/>
  </si>
  <si>
    <r>
      <t xml:space="preserve">               </t>
    </r>
    <r>
      <rPr>
        <sz val="5"/>
        <rFont val="ＭＳ 明朝"/>
        <family val="1"/>
        <charset val="128"/>
      </rPr>
      <t>頭</t>
    </r>
  </si>
  <si>
    <t>昭和50年度</t>
    <rPh sb="0" eb="1">
      <t>アキラ</t>
    </rPh>
    <rPh sb="1" eb="2">
      <t>ワ</t>
    </rPh>
    <phoneticPr fontId="5"/>
  </si>
  <si>
    <t>　　13年度</t>
  </si>
  <si>
    <t>　　15年度</t>
  </si>
  <si>
    <t>　　16年度</t>
  </si>
  <si>
    <t>　　17年度</t>
  </si>
  <si>
    <t>　　18年度</t>
  </si>
  <si>
    <t>年      度</t>
    <phoneticPr fontId="5"/>
  </si>
  <si>
    <t>乳用牛２才以上</t>
    <phoneticPr fontId="5"/>
  </si>
  <si>
    <t>平成元年度</t>
    <phoneticPr fontId="5"/>
  </si>
  <si>
    <t>総　　　数</t>
    <rPh sb="0" eb="1">
      <t>フサ</t>
    </rPh>
    <rPh sb="4" eb="5">
      <t>カズ</t>
    </rPh>
    <phoneticPr fontId="5"/>
  </si>
  <si>
    <t>住宅用地</t>
    <rPh sb="0" eb="2">
      <t>ジュウタク</t>
    </rPh>
    <rPh sb="2" eb="4">
      <t>ヨウチ</t>
    </rPh>
    <phoneticPr fontId="5"/>
  </si>
  <si>
    <t>工場用地</t>
    <rPh sb="0" eb="2">
      <t>コウジョウ</t>
    </rPh>
    <rPh sb="2" eb="4">
      <t>ヨウチ</t>
    </rPh>
    <phoneticPr fontId="5"/>
  </si>
  <si>
    <t>公共用地</t>
    <rPh sb="0" eb="2">
      <t>コウキョウ</t>
    </rPh>
    <rPh sb="2" eb="4">
      <t>ヨウチ</t>
    </rPh>
    <phoneticPr fontId="5"/>
  </si>
  <si>
    <t>私道用地</t>
    <rPh sb="0" eb="2">
      <t>シドウ</t>
    </rPh>
    <rPh sb="2" eb="4">
      <t>ヨウチ</t>
    </rPh>
    <phoneticPr fontId="5"/>
  </si>
  <si>
    <t>植　　　林</t>
    <rPh sb="0" eb="1">
      <t>ショク</t>
    </rPh>
    <rPh sb="4" eb="5">
      <t>ハヤシ</t>
    </rPh>
    <phoneticPr fontId="5"/>
  </si>
  <si>
    <t>そ の 他</t>
    <rPh sb="4" eb="5">
      <t>ホカ</t>
    </rPh>
    <phoneticPr fontId="5"/>
  </si>
  <si>
    <r>
      <t xml:space="preserve">        　 </t>
    </r>
    <r>
      <rPr>
        <sz val="5"/>
        <rFont val="ＭＳ 明朝"/>
        <family val="1"/>
        <charset val="128"/>
      </rPr>
      <t>ａ</t>
    </r>
  </si>
  <si>
    <r>
      <t xml:space="preserve">     </t>
    </r>
    <r>
      <rPr>
        <sz val="5"/>
        <rFont val="ＭＳ 明朝"/>
        <family val="1"/>
        <charset val="128"/>
      </rPr>
      <t>件</t>
    </r>
  </si>
  <si>
    <r>
      <t xml:space="preserve">       　</t>
    </r>
    <r>
      <rPr>
        <sz val="5"/>
        <rFont val="ＭＳ 明朝"/>
        <family val="1"/>
        <charset val="128"/>
      </rPr>
      <t>ａ</t>
    </r>
  </si>
  <si>
    <t>昭和　50　年</t>
    <rPh sb="0" eb="1">
      <t>アキラ</t>
    </rPh>
    <rPh sb="1" eb="2">
      <t>ワ</t>
    </rPh>
    <phoneticPr fontId="5"/>
  </si>
  <si>
    <t>　　　52　年</t>
  </si>
  <si>
    <t>　　　53　年</t>
  </si>
  <si>
    <t>　　　54　年</t>
  </si>
  <si>
    <t>　　　55　年</t>
  </si>
  <si>
    <t>　　　56　年</t>
  </si>
  <si>
    <t>　　　57　年</t>
  </si>
  <si>
    <t xml:space="preserve">       －</t>
  </si>
  <si>
    <t>　　　58　年</t>
  </si>
  <si>
    <t>　　　59　年</t>
  </si>
  <si>
    <t>　　　60　年</t>
  </si>
  <si>
    <t>　　　61　年</t>
  </si>
  <si>
    <t>　　　62　年</t>
  </si>
  <si>
    <t>　　　63　年</t>
  </si>
  <si>
    <t>　　　３  年</t>
  </si>
  <si>
    <t>　　　４  年</t>
  </si>
  <si>
    <t>　　　５  年</t>
  </si>
  <si>
    <t>　　　６  年</t>
  </si>
  <si>
    <t>　　　７  年</t>
  </si>
  <si>
    <t>　　　８  年</t>
  </si>
  <si>
    <t>　　　11　年</t>
  </si>
  <si>
    <t>　　　13　年</t>
  </si>
  <si>
    <t>　　　15　年</t>
  </si>
  <si>
    <t>　　　16　年</t>
  </si>
  <si>
    <t>　　　17　年</t>
  </si>
  <si>
    <t>目標数量</t>
    <rPh sb="0" eb="2">
      <t>モクヒョウ</t>
    </rPh>
    <rPh sb="2" eb="4">
      <t>スウリョウ</t>
    </rPh>
    <phoneticPr fontId="5"/>
  </si>
  <si>
    <t>実施数量</t>
    <rPh sb="0" eb="2">
      <t>ジッシ</t>
    </rPh>
    <rPh sb="2" eb="4">
      <t>スウリョウ</t>
    </rPh>
    <phoneticPr fontId="5"/>
  </si>
  <si>
    <t>実施率</t>
    <rPh sb="0" eb="2">
      <t>ジッシ</t>
    </rPh>
    <rPh sb="2" eb="3">
      <t>リツ</t>
    </rPh>
    <phoneticPr fontId="5"/>
  </si>
  <si>
    <t>普通転作</t>
    <rPh sb="0" eb="2">
      <t>フツウ</t>
    </rPh>
    <rPh sb="2" eb="4">
      <t>テンサク</t>
    </rPh>
    <phoneticPr fontId="5"/>
  </si>
  <si>
    <t>特別転作</t>
    <rPh sb="0" eb="2">
      <t>トクベツ</t>
    </rPh>
    <rPh sb="2" eb="4">
      <t>テンサク</t>
    </rPh>
    <phoneticPr fontId="5"/>
  </si>
  <si>
    <r>
      <t xml:space="preserve">        　  </t>
    </r>
    <r>
      <rPr>
        <sz val="5"/>
        <rFont val="ＭＳ 明朝"/>
        <family val="1"/>
        <charset val="128"/>
      </rPr>
      <t>Ｋｇ</t>
    </r>
  </si>
  <si>
    <r>
      <t xml:space="preserve">            </t>
    </r>
    <r>
      <rPr>
        <sz val="5"/>
        <rFont val="ＭＳ 明朝"/>
        <family val="1"/>
        <charset val="128"/>
      </rPr>
      <t>％</t>
    </r>
  </si>
  <si>
    <r>
      <t xml:space="preserve">            </t>
    </r>
    <r>
      <rPr>
        <sz val="5"/>
        <rFont val="ＭＳ 明朝"/>
        <family val="1"/>
        <charset val="128"/>
      </rPr>
      <t>戸</t>
    </r>
  </si>
  <si>
    <t>ｈａ</t>
    <phoneticPr fontId="5"/>
  </si>
  <si>
    <r>
      <t xml:space="preserve">             </t>
    </r>
    <r>
      <rPr>
        <sz val="5"/>
        <rFont val="ＭＳ 明朝"/>
        <family val="1"/>
        <charset val="128"/>
      </rPr>
      <t>ｈａ</t>
    </r>
  </si>
  <si>
    <t>　　　　　－</t>
  </si>
  <si>
    <r>
      <t xml:space="preserve">            </t>
    </r>
    <r>
      <rPr>
        <sz val="5"/>
        <rFont val="ＭＳ 明朝"/>
        <family val="1"/>
        <charset val="128"/>
      </rPr>
      <t>ｈａ</t>
    </r>
  </si>
  <si>
    <t>耕地面積</t>
    <phoneticPr fontId="5"/>
  </si>
  <si>
    <t>米</t>
    <phoneticPr fontId="5"/>
  </si>
  <si>
    <t>麦    類</t>
    <phoneticPr fontId="5"/>
  </si>
  <si>
    <t>いも類</t>
    <rPh sb="2" eb="3">
      <t>ルイ</t>
    </rPh>
    <phoneticPr fontId="5"/>
  </si>
  <si>
    <t>まめ類</t>
    <rPh sb="2" eb="3">
      <t>ルイ</t>
    </rPh>
    <phoneticPr fontId="5"/>
  </si>
  <si>
    <t>野菜類</t>
    <rPh sb="0" eb="2">
      <t>ヤサイ</t>
    </rPh>
    <rPh sb="2" eb="3">
      <t>ルイ</t>
    </rPh>
    <phoneticPr fontId="5"/>
  </si>
  <si>
    <t>工芸作物</t>
    <phoneticPr fontId="5"/>
  </si>
  <si>
    <t>飼肥料作物</t>
    <phoneticPr fontId="5"/>
  </si>
  <si>
    <t xml:space="preserve">         －</t>
  </si>
  <si>
    <t>･･･</t>
  </si>
  <si>
    <t>以上</t>
    <rPh sb="0" eb="2">
      <t>イジョウ</t>
    </rPh>
    <phoneticPr fontId="5"/>
  </si>
  <si>
    <t>専業</t>
    <rPh sb="0" eb="2">
      <t>センギョウ</t>
    </rPh>
    <phoneticPr fontId="5"/>
  </si>
  <si>
    <t>第１種兼業</t>
    <rPh sb="0" eb="1">
      <t>ダイ</t>
    </rPh>
    <rPh sb="2" eb="3">
      <t>シュ</t>
    </rPh>
    <rPh sb="3" eb="5">
      <t>ケンギョウ</t>
    </rPh>
    <phoneticPr fontId="5"/>
  </si>
  <si>
    <t>第２種兼業</t>
    <rPh sb="0" eb="1">
      <t>ダイ</t>
    </rPh>
    <rPh sb="2" eb="3">
      <t>シュ</t>
    </rPh>
    <rPh sb="3" eb="5">
      <t>ケンギョウ</t>
    </rPh>
    <phoneticPr fontId="5"/>
  </si>
  <si>
    <t>Ｓ40</t>
    <phoneticPr fontId="5"/>
  </si>
  <si>
    <t>Ｓ45</t>
    <phoneticPr fontId="5"/>
  </si>
  <si>
    <t>Ｓ50</t>
    <phoneticPr fontId="5"/>
  </si>
  <si>
    <t>Ｓ55</t>
    <phoneticPr fontId="5"/>
  </si>
  <si>
    <t>Ｓ60</t>
    <phoneticPr fontId="5"/>
  </si>
  <si>
    <t>Ｈ２</t>
    <phoneticPr fontId="5"/>
  </si>
  <si>
    <t>Ｈ７</t>
    <phoneticPr fontId="5"/>
  </si>
  <si>
    <t>Ｈ12</t>
    <phoneticPr fontId="5"/>
  </si>
  <si>
    <t>Ｈ15</t>
    <phoneticPr fontId="5"/>
  </si>
  <si>
    <t>Ｈ17</t>
    <phoneticPr fontId="5"/>
  </si>
  <si>
    <t>Ｈ19</t>
    <phoneticPr fontId="5"/>
  </si>
  <si>
    <t>農家</t>
    <rPh sb="0" eb="2">
      <t>ノウカ</t>
    </rPh>
    <phoneticPr fontId="5"/>
  </si>
  <si>
    <t>農家以外</t>
    <rPh sb="0" eb="2">
      <t>ノウカ</t>
    </rPh>
    <rPh sb="2" eb="4">
      <t>イガイ</t>
    </rPh>
    <phoneticPr fontId="5"/>
  </si>
  <si>
    <t>農家人口率</t>
    <rPh sb="0" eb="2">
      <t>ノウカ</t>
    </rPh>
    <rPh sb="2" eb="4">
      <t>ジンコウ</t>
    </rPh>
    <rPh sb="4" eb="5">
      <t>リツ</t>
    </rPh>
    <phoneticPr fontId="5"/>
  </si>
  <si>
    <t>Ｓ４０</t>
    <phoneticPr fontId="5"/>
  </si>
  <si>
    <t>Ｓ４５</t>
    <phoneticPr fontId="5"/>
  </si>
  <si>
    <t>Ｓ５０</t>
    <phoneticPr fontId="5"/>
  </si>
  <si>
    <t>Ｓ５５</t>
    <phoneticPr fontId="5"/>
  </si>
  <si>
    <t>Ｓ６０</t>
    <phoneticPr fontId="5"/>
  </si>
  <si>
    <t>Ｈ２</t>
    <phoneticPr fontId="5"/>
  </si>
  <si>
    <t>Ｈ７</t>
    <phoneticPr fontId="5"/>
  </si>
  <si>
    <t>Ｈ１２</t>
    <phoneticPr fontId="5"/>
  </si>
  <si>
    <t>Ｈ１５</t>
    <phoneticPr fontId="5"/>
  </si>
  <si>
    <t>Ｈ１７</t>
    <phoneticPr fontId="5"/>
  </si>
  <si>
    <t>Ｈ１９</t>
    <phoneticPr fontId="5"/>
  </si>
  <si>
    <t>乳用牛</t>
    <rPh sb="0" eb="3">
      <t>ニュウヨウギュウ</t>
    </rPh>
    <phoneticPr fontId="5"/>
  </si>
  <si>
    <t>肉用牛</t>
    <rPh sb="0" eb="3">
      <t>ニクヨウギュウ</t>
    </rPh>
    <phoneticPr fontId="5"/>
  </si>
  <si>
    <t>豚</t>
    <rPh sb="0" eb="1">
      <t>ブタ</t>
    </rPh>
    <phoneticPr fontId="5"/>
  </si>
  <si>
    <t>馬</t>
    <rPh sb="0" eb="1">
      <t>ウマ</t>
    </rPh>
    <phoneticPr fontId="5"/>
  </si>
  <si>
    <t>Ｓ40</t>
    <phoneticPr fontId="5"/>
  </si>
  <si>
    <t>Ｓ45</t>
    <phoneticPr fontId="5"/>
  </si>
  <si>
    <t>Ｓ50</t>
    <phoneticPr fontId="5"/>
  </si>
  <si>
    <t>Ｓ55</t>
    <phoneticPr fontId="5"/>
  </si>
  <si>
    <t>Ｓ60</t>
    <phoneticPr fontId="5"/>
  </si>
  <si>
    <t>Ｈ２</t>
    <phoneticPr fontId="5"/>
  </si>
  <si>
    <t>Ｈ７</t>
    <phoneticPr fontId="5"/>
  </si>
  <si>
    <t>米</t>
    <rPh sb="0" eb="1">
      <t>コメ</t>
    </rPh>
    <phoneticPr fontId="5"/>
  </si>
  <si>
    <t>麦類</t>
    <rPh sb="0" eb="2">
      <t>ムギルイ</t>
    </rPh>
    <phoneticPr fontId="5"/>
  </si>
  <si>
    <t>豆類</t>
    <rPh sb="0" eb="1">
      <t>マメ</t>
    </rPh>
    <rPh sb="1" eb="2">
      <t>ルイ</t>
    </rPh>
    <phoneticPr fontId="5"/>
  </si>
  <si>
    <t>野菜類</t>
    <rPh sb="0" eb="3">
      <t>ヤサイルイ</t>
    </rPh>
    <phoneticPr fontId="5"/>
  </si>
  <si>
    <t>工芸作物</t>
    <rPh sb="0" eb="2">
      <t>コウゲイ</t>
    </rPh>
    <rPh sb="2" eb="4">
      <t>サクモツ</t>
    </rPh>
    <phoneticPr fontId="5"/>
  </si>
  <si>
    <t xml:space="preserve">     21 年度</t>
    <phoneticPr fontId="5"/>
  </si>
  <si>
    <t xml:space="preserve">     23 年度</t>
    <phoneticPr fontId="5"/>
  </si>
  <si>
    <t>　＝各年度２月１日現在　農業基本調査、農林業センサス＝</t>
    <rPh sb="4" eb="5">
      <t>ド</t>
    </rPh>
    <rPh sb="20" eb="21">
      <t>リン</t>
    </rPh>
    <phoneticPr fontId="5"/>
  </si>
  <si>
    <t>　　 21  年度</t>
  </si>
  <si>
    <t>平成 ６  年度</t>
    <phoneticPr fontId="5"/>
  </si>
  <si>
    <t>平成 ６ 年度</t>
    <phoneticPr fontId="5"/>
  </si>
  <si>
    <t>農家人口</t>
    <rPh sb="0" eb="2">
      <t>ノウカ</t>
    </rPh>
    <rPh sb="2" eb="4">
      <t>ジンコウ</t>
    </rPh>
    <phoneticPr fontId="5"/>
  </si>
  <si>
    <t>Ｈ23</t>
    <phoneticPr fontId="5"/>
  </si>
  <si>
    <t>Ｈ２３</t>
    <phoneticPr fontId="5"/>
  </si>
  <si>
    <t>平成６年度</t>
    <phoneticPr fontId="5"/>
  </si>
  <si>
    <t xml:space="preserve">    21年度</t>
    <phoneticPr fontId="5"/>
  </si>
  <si>
    <t>平成６年度</t>
    <rPh sb="0" eb="2">
      <t>ヘイセイ</t>
    </rPh>
    <phoneticPr fontId="5"/>
  </si>
  <si>
    <t>例　外
規　定</t>
    <phoneticPr fontId="5"/>
  </si>
  <si>
    <t xml:space="preserve">    23年度</t>
    <phoneticPr fontId="5"/>
  </si>
  <si>
    <t>　＝各年度２月１日現在　農業基本調査、農林業センサス＝</t>
    <phoneticPr fontId="5"/>
  </si>
  <si>
    <t>年    度</t>
    <phoneticPr fontId="5"/>
  </si>
  <si>
    <t>兼業農家数</t>
    <phoneticPr fontId="5"/>
  </si>
  <si>
    <t>自営兼業</t>
    <phoneticPr fontId="5"/>
  </si>
  <si>
    <t>雇われ兼業</t>
    <phoneticPr fontId="5"/>
  </si>
  <si>
    <t>林　　業</t>
    <phoneticPr fontId="5"/>
  </si>
  <si>
    <t>その他</t>
    <phoneticPr fontId="5"/>
  </si>
  <si>
    <t>計</t>
    <phoneticPr fontId="5"/>
  </si>
  <si>
    <t>恒常的勤務</t>
    <phoneticPr fontId="5"/>
  </si>
  <si>
    <t>出稼ぎ</t>
    <phoneticPr fontId="5"/>
  </si>
  <si>
    <t>人夫日雇</t>
    <phoneticPr fontId="5"/>
  </si>
  <si>
    <t>戸</t>
    <phoneticPr fontId="5"/>
  </si>
  <si>
    <t>0.1～
0.49ha</t>
    <phoneticPr fontId="5"/>
  </si>
  <si>
    <t>0.5～
0.99ha</t>
    <phoneticPr fontId="5"/>
  </si>
  <si>
    <t>1～
2.99ha</t>
    <phoneticPr fontId="5"/>
  </si>
  <si>
    <t>3～
4.99ha</t>
    <phoneticPr fontId="5"/>
  </si>
  <si>
    <t>5～
7.49ha</t>
    <phoneticPr fontId="5"/>
  </si>
  <si>
    <t>7.5～
9.99ha</t>
    <phoneticPr fontId="5"/>
  </si>
  <si>
    <t>10～
14.99ha</t>
    <phoneticPr fontId="5"/>
  </si>
  <si>
    <t>15～
19.99ha</t>
    <phoneticPr fontId="5"/>
  </si>
  <si>
    <t>20ha　以 上</t>
    <phoneticPr fontId="5"/>
  </si>
  <si>
    <r>
      <t xml:space="preserve">       </t>
    </r>
    <r>
      <rPr>
        <sz val="5"/>
        <rFont val="ＭＳ 明朝"/>
        <family val="1"/>
        <charset val="128"/>
      </rPr>
      <t>戸</t>
    </r>
    <phoneticPr fontId="5"/>
  </si>
  <si>
    <r>
      <t xml:space="preserve">      </t>
    </r>
    <r>
      <rPr>
        <sz val="5"/>
        <rFont val="ＭＳ 明朝"/>
        <family val="1"/>
        <charset val="128"/>
      </rPr>
      <t>戸</t>
    </r>
    <phoneticPr fontId="5"/>
  </si>
  <si>
    <t>漁　業</t>
    <phoneticPr fontId="5"/>
  </si>
  <si>
    <t xml:space="preserve"> ＝各年度２月１日現在　農業基本調査、農林業センサス＝</t>
    <phoneticPr fontId="5"/>
  </si>
  <si>
    <t>年　度</t>
    <phoneticPr fontId="5"/>
  </si>
  <si>
    <t>第 ２ 種　　兼業農家</t>
    <phoneticPr fontId="5"/>
  </si>
  <si>
    <t>総　数</t>
    <phoneticPr fontId="5"/>
  </si>
  <si>
    <t>例外規定</t>
    <phoneticPr fontId="5"/>
  </si>
  <si>
    <t xml:space="preserve"> 0.1～</t>
  </si>
  <si>
    <t xml:space="preserve"> 0.5～</t>
  </si>
  <si>
    <t xml:space="preserve"> 1～</t>
  </si>
  <si>
    <t xml:space="preserve"> 3～</t>
  </si>
  <si>
    <t xml:space="preserve"> 5～</t>
  </si>
  <si>
    <t xml:space="preserve"> 7.5～</t>
  </si>
  <si>
    <t xml:space="preserve"> 10～</t>
  </si>
  <si>
    <t xml:space="preserve"> 15～</t>
  </si>
  <si>
    <t>20ha以上</t>
    <phoneticPr fontId="5"/>
  </si>
  <si>
    <t>計</t>
    <phoneticPr fontId="5"/>
  </si>
  <si>
    <t>0.49ha</t>
    <phoneticPr fontId="5"/>
  </si>
  <si>
    <t>0.99ha</t>
    <phoneticPr fontId="5"/>
  </si>
  <si>
    <t>2.99ha</t>
    <phoneticPr fontId="5"/>
  </si>
  <si>
    <t>4.99ha</t>
    <phoneticPr fontId="5"/>
  </si>
  <si>
    <t>9.99ha</t>
    <phoneticPr fontId="5"/>
  </si>
  <si>
    <t>14.99ha</t>
    <phoneticPr fontId="5"/>
  </si>
  <si>
    <t>戸</t>
    <phoneticPr fontId="5"/>
  </si>
  <si>
    <t xml:space="preserve">　15　　兼業経営規模別農家数        </t>
    <phoneticPr fontId="5"/>
  </si>
  <si>
    <t>農業基本調査、農林業センサス＝</t>
    <rPh sb="8" eb="9">
      <t>リン</t>
    </rPh>
    <phoneticPr fontId="5"/>
  </si>
  <si>
    <t>7.49ha</t>
    <phoneticPr fontId="5"/>
  </si>
  <si>
    <t>19.99ha</t>
    <phoneticPr fontId="5"/>
  </si>
  <si>
    <t xml:space="preserve">    21年度</t>
    <phoneticPr fontId="5"/>
  </si>
  <si>
    <t>家を含む。</t>
    <phoneticPr fontId="5"/>
  </si>
  <si>
    <t>　　　　　　　　　　　　　　　　　　　　＝各年度２月１日現在　農業基本調査、農林業センサス＝</t>
    <rPh sb="21" eb="23">
      <t>カクネン</t>
    </rPh>
    <rPh sb="23" eb="24">
      <t>ド</t>
    </rPh>
    <rPh sb="25" eb="26">
      <t>ガツ</t>
    </rPh>
    <rPh sb="27" eb="28">
      <t>ニチ</t>
    </rPh>
    <rPh sb="28" eb="30">
      <t>ゲンザイ</t>
    </rPh>
    <rPh sb="31" eb="33">
      <t>ノウギョウ</t>
    </rPh>
    <rPh sb="33" eb="35">
      <t>キホン</t>
    </rPh>
    <rPh sb="35" eb="37">
      <t>チョウサ</t>
    </rPh>
    <rPh sb="38" eb="41">
      <t>ノウリンギョウ</t>
    </rPh>
    <phoneticPr fontId="5"/>
  </si>
  <si>
    <t xml:space="preserve">　　　　　･･･ </t>
  </si>
  <si>
    <t>例外
規定</t>
    <phoneticPr fontId="5"/>
  </si>
  <si>
    <t xml:space="preserve">　14　　兼業種類別農家数      </t>
    <phoneticPr fontId="5"/>
  </si>
  <si>
    <t xml:space="preserve">    19年度</t>
    <phoneticPr fontId="5"/>
  </si>
  <si>
    <t xml:space="preserve">    21年度</t>
    <phoneticPr fontId="5"/>
  </si>
  <si>
    <t>平成６年度</t>
    <rPh sb="0" eb="2">
      <t>ヘイセイ</t>
    </rPh>
    <phoneticPr fontId="5"/>
  </si>
  <si>
    <t>　　＝各年度２月１日現在　農業基本調査、農林業センサス＝</t>
    <rPh sb="3" eb="5">
      <t>カクネン</t>
    </rPh>
    <rPh sb="5" eb="6">
      <t>ド</t>
    </rPh>
    <rPh sb="7" eb="8">
      <t>ガツ</t>
    </rPh>
    <rPh sb="9" eb="10">
      <t>ニチ</t>
    </rPh>
    <rPh sb="10" eb="12">
      <t>ゲンザイ</t>
    </rPh>
    <rPh sb="13" eb="15">
      <t>ノウギョウ</t>
    </rPh>
    <rPh sb="15" eb="17">
      <t>キホン</t>
    </rPh>
    <rPh sb="17" eb="19">
      <t>チョウサ</t>
    </rPh>
    <rPh sb="20" eb="23">
      <t>ノウリンギョウ</t>
    </rPh>
    <phoneticPr fontId="5"/>
  </si>
  <si>
    <t>昭和 50 年度</t>
    <rPh sb="0" eb="2">
      <t>ショウワ</t>
    </rPh>
    <phoneticPr fontId="5"/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</si>
  <si>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</si>
  <si>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</si>
  <si>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</si>
  <si>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</si>
  <si>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</si>
  <si>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</si>
  <si>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</si>
  <si>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</si>
  <si>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</si>
  <si>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</si>
  <si>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</si>
  <si>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</si>
  <si>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</si>
  <si>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</si>
  <si>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</si>
  <si>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</si>
  <si>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</si>
  <si>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</si>
  <si>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>昭和 50  年度</t>
    <rPh sb="0" eb="2">
      <t>ショウワ</t>
    </rPh>
    <phoneticPr fontId="5"/>
  </si>
  <si>
    <t>　　 51  年度</t>
    <phoneticPr fontId="5"/>
  </si>
  <si>
    <t>　　 52  年度</t>
    <phoneticPr fontId="5"/>
  </si>
  <si>
    <t>　　 53  年度</t>
    <phoneticPr fontId="5"/>
  </si>
  <si>
    <t>　　 54  年度</t>
    <phoneticPr fontId="5"/>
  </si>
  <si>
    <t>　　 55  年度</t>
    <phoneticPr fontId="5"/>
  </si>
  <si>
    <t>　　 56  年度</t>
    <phoneticPr fontId="5"/>
  </si>
  <si>
    <t>　　 57  年度</t>
    <phoneticPr fontId="5"/>
  </si>
  <si>
    <t>　　 58  年度</t>
    <phoneticPr fontId="5"/>
  </si>
  <si>
    <t>　　 59  年度</t>
    <phoneticPr fontId="5"/>
  </si>
  <si>
    <t>　　 60  年度</t>
    <phoneticPr fontId="5"/>
  </si>
  <si>
    <t>　　 61  年度</t>
    <phoneticPr fontId="5"/>
  </si>
  <si>
    <t>　　 62  年度</t>
    <phoneticPr fontId="5"/>
  </si>
  <si>
    <t>　　 63  年度</t>
    <phoneticPr fontId="5"/>
  </si>
  <si>
    <t>平成 元  年度</t>
    <rPh sb="0" eb="2">
      <t>ヘイセイ</t>
    </rPh>
    <rPh sb="3" eb="4">
      <t>ガン</t>
    </rPh>
    <phoneticPr fontId="5"/>
  </si>
  <si>
    <t>　　 ２  年度</t>
    <phoneticPr fontId="5"/>
  </si>
  <si>
    <t>　　 ３  年度</t>
    <phoneticPr fontId="5"/>
  </si>
  <si>
    <t>　　 ４  年度</t>
    <phoneticPr fontId="5"/>
  </si>
  <si>
    <t>　　 ５  年度</t>
    <phoneticPr fontId="5"/>
  </si>
  <si>
    <t xml:space="preserve">    51年度</t>
    <phoneticPr fontId="5"/>
  </si>
  <si>
    <t>平成元年度</t>
    <phoneticPr fontId="5"/>
  </si>
  <si>
    <t xml:space="preserve">    ２年度</t>
    <phoneticPr fontId="5"/>
  </si>
  <si>
    <t xml:space="preserve"> 　 51年度</t>
    <phoneticPr fontId="5"/>
  </si>
  <si>
    <t xml:space="preserve"> 　 52年度</t>
  </si>
  <si>
    <t xml:space="preserve"> 　 53年度</t>
  </si>
  <si>
    <t xml:space="preserve"> 　 54年度</t>
  </si>
  <si>
    <t xml:space="preserve"> 　 55年度</t>
  </si>
  <si>
    <t xml:space="preserve"> 　 56年度</t>
  </si>
  <si>
    <t xml:space="preserve"> 　 57年度</t>
  </si>
  <si>
    <t xml:space="preserve"> 　 58年度</t>
  </si>
  <si>
    <t xml:space="preserve"> 　 59年度</t>
  </si>
  <si>
    <t xml:space="preserve"> 　 60年度</t>
  </si>
  <si>
    <t xml:space="preserve"> 　 61年度</t>
  </si>
  <si>
    <t xml:space="preserve"> 　 62年度</t>
  </si>
  <si>
    <t xml:space="preserve"> 　 63年度</t>
  </si>
  <si>
    <t>平成元年度</t>
    <phoneticPr fontId="5"/>
  </si>
  <si>
    <t xml:space="preserve"> 　 ２年度</t>
    <phoneticPr fontId="5"/>
  </si>
  <si>
    <t xml:space="preserve"> 　 ３年度</t>
  </si>
  <si>
    <t xml:space="preserve"> 　 ４年度</t>
  </si>
  <si>
    <t xml:space="preserve"> 　 ５年度</t>
  </si>
  <si>
    <t>　　51年度</t>
    <phoneticPr fontId="5"/>
  </si>
  <si>
    <t xml:space="preserve">    19年度</t>
    <phoneticPr fontId="5"/>
  </si>
  <si>
    <t xml:space="preserve">    21年度</t>
    <phoneticPr fontId="5"/>
  </si>
  <si>
    <t xml:space="preserve">    21年度</t>
    <phoneticPr fontId="5"/>
  </si>
  <si>
    <t>･･･</t>
    <phoneticPr fontId="5"/>
  </si>
  <si>
    <r>
      <t xml:space="preserve">        </t>
    </r>
    <r>
      <rPr>
        <sz val="5"/>
        <rFont val="ＭＳ 明朝"/>
        <family val="1"/>
        <charset val="128"/>
      </rPr>
      <t>人日</t>
    </r>
    <phoneticPr fontId="5"/>
  </si>
  <si>
    <r>
      <t xml:space="preserve">     　 </t>
    </r>
    <r>
      <rPr>
        <sz val="5"/>
        <rFont val="ＭＳ 明朝"/>
        <family val="1"/>
        <charset val="128"/>
      </rPr>
      <t>人日</t>
    </r>
    <phoneticPr fontId="5"/>
  </si>
  <si>
    <t>臨時雇延人日数(6カ月未満の雇人)</t>
    <rPh sb="14" eb="15">
      <t>コ</t>
    </rPh>
    <rPh sb="15" eb="16">
      <t>ジン</t>
    </rPh>
    <phoneticPr fontId="5"/>
  </si>
  <si>
    <t>常　　雇　 （６カ月以上の雇人）</t>
    <phoneticPr fontId="5"/>
  </si>
  <si>
    <t>･･･</t>
    <phoneticPr fontId="5"/>
  </si>
  <si>
    <t>　　21年度</t>
    <phoneticPr fontId="5"/>
  </si>
  <si>
    <t>　　23年度</t>
    <phoneticPr fontId="5"/>
  </si>
  <si>
    <t xml:space="preserve"> ＝各年度２月１日現在　</t>
    <rPh sb="4" eb="5">
      <t>ド</t>
    </rPh>
    <phoneticPr fontId="5"/>
  </si>
  <si>
    <t>　　＝各年度２月１日現在　農業基本調査、農林業センサス＝</t>
    <rPh sb="5" eb="6">
      <t>ド</t>
    </rPh>
    <rPh sb="21" eb="22">
      <t>リン</t>
    </rPh>
    <phoneticPr fontId="5"/>
  </si>
  <si>
    <t xml:space="preserve"> ＝各年度２月１日現在　農業基本調査、農林業センサス＝</t>
    <rPh sb="4" eb="5">
      <t>ド</t>
    </rPh>
    <rPh sb="20" eb="21">
      <t>リン</t>
    </rPh>
    <phoneticPr fontId="5"/>
  </si>
  <si>
    <t xml:space="preserve">  ＝各年度２月１日現在　農業基本調査、農林業センサス＝</t>
    <rPh sb="5" eb="6">
      <t>ド</t>
    </rPh>
    <rPh sb="21" eb="22">
      <t>リン</t>
    </rPh>
    <phoneticPr fontId="5"/>
  </si>
  <si>
    <t>Ｈ17</t>
  </si>
  <si>
    <t>Ｈ19</t>
  </si>
  <si>
    <t>Ｈ21</t>
  </si>
  <si>
    <t>※　次の家畜の飼養頭羽数は、秘匿(発表を差し控えるもの)のため掲載していない。</t>
    <rPh sb="2" eb="3">
      <t>ツギ</t>
    </rPh>
    <rPh sb="4" eb="6">
      <t>カチク</t>
    </rPh>
    <rPh sb="7" eb="10">
      <t>シヨウトウ</t>
    </rPh>
    <rPh sb="10" eb="11">
      <t>ハ</t>
    </rPh>
    <rPh sb="11" eb="12">
      <t>スウ</t>
    </rPh>
    <rPh sb="14" eb="16">
      <t>ヒトク</t>
    </rPh>
    <rPh sb="17" eb="19">
      <t>ハッピョウ</t>
    </rPh>
    <rPh sb="20" eb="21">
      <t>サ</t>
    </rPh>
    <rPh sb="22" eb="23">
      <t>ヒカ</t>
    </rPh>
    <rPh sb="31" eb="33">
      <t>ケイサイ</t>
    </rPh>
    <phoneticPr fontId="5"/>
  </si>
  <si>
    <t>χ</t>
    <phoneticPr fontId="5"/>
  </si>
  <si>
    <t>　農業基本調査、農林業センサス＝</t>
    <rPh sb="9" eb="10">
      <t>リン</t>
    </rPh>
    <phoneticPr fontId="5"/>
  </si>
  <si>
    <t>　＝各年度２月１日現在</t>
    <phoneticPr fontId="5"/>
  </si>
  <si>
    <t>　　20年度</t>
  </si>
  <si>
    <t>　　21年度</t>
  </si>
  <si>
    <t>　　22年度</t>
  </si>
  <si>
    <t>　　23年度</t>
  </si>
  <si>
    <t>　　　21　年</t>
  </si>
  <si>
    <t>　　　22　年</t>
  </si>
  <si>
    <t>　　　23　年</t>
  </si>
  <si>
    <t>　　　24　年</t>
  </si>
  <si>
    <t>平成９年度</t>
    <rPh sb="0" eb="2">
      <t>ヘイセイ</t>
    </rPh>
    <phoneticPr fontId="5"/>
  </si>
  <si>
    <t>平成　９  年</t>
    <rPh sb="0" eb="2">
      <t>ヘイセイ</t>
    </rPh>
    <phoneticPr fontId="5"/>
  </si>
  <si>
    <t>※昭和50年度～52年度の転作欄の区分は次のとおり</t>
    <rPh sb="1" eb="3">
      <t>ショウワ</t>
    </rPh>
    <rPh sb="5" eb="8">
      <t>ネンドカラ</t>
    </rPh>
    <rPh sb="10" eb="12">
      <t>ネンド</t>
    </rPh>
    <rPh sb="13" eb="15">
      <t>テンサク</t>
    </rPh>
    <rPh sb="15" eb="16">
      <t>ラン</t>
    </rPh>
    <rPh sb="17" eb="19">
      <t>クブン</t>
    </rPh>
    <rPh sb="20" eb="21">
      <t>ツギ</t>
    </rPh>
    <phoneticPr fontId="5"/>
  </si>
  <si>
    <t>－</t>
  </si>
  <si>
    <t>－</t>
    <phoneticPr fontId="5"/>
  </si>
  <si>
    <t>休  耕</t>
    <phoneticPr fontId="5"/>
  </si>
  <si>
    <t>転　作</t>
    <rPh sb="0" eb="1">
      <t>テン</t>
    </rPh>
    <rPh sb="2" eb="3">
      <t>サク</t>
    </rPh>
    <phoneticPr fontId="5"/>
  </si>
  <si>
    <t>実 施
戸 数</t>
    <rPh sb="0" eb="1">
      <t>ジツ</t>
    </rPh>
    <rPh sb="2" eb="3">
      <t>セ</t>
    </rPh>
    <rPh sb="4" eb="5">
      <t>ト</t>
    </rPh>
    <rPh sb="6" eb="7">
      <t>スウ</t>
    </rPh>
    <phoneticPr fontId="5"/>
  </si>
  <si>
    <t>果　樹</t>
    <phoneticPr fontId="5"/>
  </si>
  <si>
    <t>雑　穀</t>
    <phoneticPr fontId="5"/>
  </si>
  <si>
    <t>･･･</t>
    <phoneticPr fontId="5"/>
  </si>
  <si>
    <t>　　　平成22年度以降の雑穀は、そばの作付面積。</t>
    <rPh sb="9" eb="11">
      <t>イコウ</t>
    </rPh>
    <rPh sb="12" eb="14">
      <t>ザッコク</t>
    </rPh>
    <rPh sb="19" eb="21">
      <t>サクツケ</t>
    </rPh>
    <rPh sb="21" eb="23">
      <t>メンセキ</t>
    </rPh>
    <phoneticPr fontId="5"/>
  </si>
  <si>
    <t xml:space="preserve"> ＝各年度２月１日現在　農業基本調査、農林業センサス＝</t>
    <phoneticPr fontId="5"/>
  </si>
  <si>
    <t>　　　総人口は、各年度における1月末日現在の住民基本台帳人口。</t>
    <rPh sb="3" eb="6">
      <t>ソウジンコウ</t>
    </rPh>
    <rPh sb="8" eb="11">
      <t>カクネンド</t>
    </rPh>
    <rPh sb="16" eb="19">
      <t>ガツマツジツ</t>
    </rPh>
    <rPh sb="19" eb="21">
      <t>ゲンザイ</t>
    </rPh>
    <rPh sb="22" eb="24">
      <t>ジュウミン</t>
    </rPh>
    <rPh sb="24" eb="26">
      <t>キホン</t>
    </rPh>
    <rPh sb="26" eb="28">
      <t>ダイチョウ</t>
    </rPh>
    <rPh sb="28" eb="30">
      <t>ジンコウ</t>
    </rPh>
    <phoneticPr fontId="5"/>
  </si>
  <si>
    <t xml:space="preserve"> ･･･</t>
  </si>
  <si>
    <t xml:space="preserve"> ･･･</t>
    <phoneticPr fontId="5"/>
  </si>
  <si>
    <t xml:space="preserve">   －</t>
    <phoneticPr fontId="5"/>
  </si>
  <si>
    <t xml:space="preserve">        －</t>
    <phoneticPr fontId="5"/>
  </si>
  <si>
    <t>平成 ９ 年度</t>
    <rPh sb="0" eb="2">
      <t>ヘイセイ</t>
    </rPh>
    <phoneticPr fontId="5"/>
  </si>
  <si>
    <t xml:space="preserve">     25 年度</t>
    <phoneticPr fontId="5"/>
  </si>
  <si>
    <t xml:space="preserve">     26 年度</t>
    <phoneticPr fontId="5"/>
  </si>
  <si>
    <t>平成 ９  年度</t>
    <phoneticPr fontId="5"/>
  </si>
  <si>
    <t>　　 23  年度</t>
    <phoneticPr fontId="5"/>
  </si>
  <si>
    <t>　　 25  年度</t>
    <phoneticPr fontId="5"/>
  </si>
  <si>
    <t>　　 26  年度</t>
    <phoneticPr fontId="5"/>
  </si>
  <si>
    <t>Ｈ２５</t>
    <phoneticPr fontId="5"/>
  </si>
  <si>
    <t>Ｈ２８</t>
    <phoneticPr fontId="5"/>
  </si>
  <si>
    <t>Ｈ25</t>
    <phoneticPr fontId="5"/>
  </si>
  <si>
    <t>Ｈ28</t>
    <phoneticPr fontId="5"/>
  </si>
  <si>
    <t>平成９年度</t>
    <rPh sb="0" eb="2">
      <t>ヘイセイ</t>
    </rPh>
    <phoneticPr fontId="5"/>
  </si>
  <si>
    <t xml:space="preserve">    25年度</t>
    <phoneticPr fontId="5"/>
  </si>
  <si>
    <t xml:space="preserve">    26年度</t>
    <phoneticPr fontId="5"/>
  </si>
  <si>
    <t xml:space="preserve">    28年度</t>
    <phoneticPr fontId="5"/>
  </si>
  <si>
    <t>平成９年度</t>
    <phoneticPr fontId="5"/>
  </si>
  <si>
    <t>平成９年度</t>
    <rPh sb="0" eb="2">
      <t>ヘイセイ</t>
    </rPh>
    <phoneticPr fontId="5"/>
  </si>
  <si>
    <t>平成９年度</t>
    <phoneticPr fontId="5"/>
  </si>
  <si>
    <t>平成９年度</t>
    <phoneticPr fontId="5"/>
  </si>
  <si>
    <t>平成元年度</t>
    <phoneticPr fontId="5"/>
  </si>
  <si>
    <t xml:space="preserve">      －</t>
    <phoneticPr fontId="5"/>
  </si>
  <si>
    <t>平成９年度</t>
    <phoneticPr fontId="5"/>
  </si>
  <si>
    <t>　　25年度</t>
    <phoneticPr fontId="5"/>
  </si>
  <si>
    <t>　　26年度</t>
    <phoneticPr fontId="5"/>
  </si>
  <si>
    <t xml:space="preserve"> ･･･</t>
    <phoneticPr fontId="5"/>
  </si>
  <si>
    <t>･･･</t>
    <phoneticPr fontId="5"/>
  </si>
  <si>
    <t>χ</t>
    <phoneticPr fontId="5"/>
  </si>
  <si>
    <t>平成12年度</t>
    <phoneticPr fontId="5"/>
  </si>
  <si>
    <t>　　25年度</t>
    <phoneticPr fontId="5"/>
  </si>
  <si>
    <t>　　26年度</t>
    <phoneticPr fontId="5"/>
  </si>
  <si>
    <t>Ｈ23</t>
    <phoneticPr fontId="5"/>
  </si>
  <si>
    <t>Ｈ25</t>
    <phoneticPr fontId="5"/>
  </si>
  <si>
    <t>Ｈ26</t>
    <phoneticPr fontId="5"/>
  </si>
  <si>
    <t>Ｈ28</t>
    <phoneticPr fontId="5"/>
  </si>
  <si>
    <t>平成14年度</t>
    <phoneticPr fontId="5"/>
  </si>
  <si>
    <t>　　24年度</t>
    <phoneticPr fontId="5"/>
  </si>
  <si>
    <t>　　27年度</t>
    <phoneticPr fontId="5"/>
  </si>
  <si>
    <t>　　27年度</t>
    <phoneticPr fontId="5"/>
  </si>
  <si>
    <t xml:space="preserve">         人</t>
  </si>
  <si>
    <t xml:space="preserve">       人</t>
  </si>
  <si>
    <t xml:space="preserve">       ％</t>
  </si>
  <si>
    <t xml:space="preserve">　12　　農家人口          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</si>
  <si>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</si>
  <si>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</si>
  <si>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平成14年度</t>
    <phoneticPr fontId="5"/>
  </si>
  <si>
    <t xml:space="preserve">        －</t>
    <phoneticPr fontId="5"/>
  </si>
  <si>
    <t>Ｈ19</t>
    <phoneticPr fontId="5"/>
  </si>
  <si>
    <t>Ｈ21</t>
    <phoneticPr fontId="5"/>
  </si>
  <si>
    <t>Ｈ25</t>
    <phoneticPr fontId="5"/>
  </si>
  <si>
    <t xml:space="preserve">     28 年度</t>
  </si>
  <si>
    <t>　　31年度</t>
  </si>
  <si>
    <t>　　31年度</t>
    <rPh sb="4" eb="5">
      <t>ネン</t>
    </rPh>
    <rPh sb="5" eb="6">
      <t>ド</t>
    </rPh>
    <phoneticPr fontId="5"/>
  </si>
  <si>
    <t>令和３年度</t>
    <rPh sb="0" eb="2">
      <t>レイワ</t>
    </rPh>
    <rPh sb="3" eb="5">
      <t>ネンド</t>
    </rPh>
    <phoneticPr fontId="5"/>
  </si>
  <si>
    <t>　 　31 年度</t>
    <rPh sb="6" eb="7">
      <t>ネン</t>
    </rPh>
    <rPh sb="7" eb="8">
      <t>ド</t>
    </rPh>
    <phoneticPr fontId="5"/>
  </si>
  <si>
    <t>令和 ３ 年度</t>
    <rPh sb="0" eb="2">
      <t>レイワ</t>
    </rPh>
    <rPh sb="5" eb="7">
      <t>ネンド</t>
    </rPh>
    <phoneticPr fontId="5"/>
  </si>
  <si>
    <t>　　 28  年度</t>
  </si>
  <si>
    <t>Ｒ３　</t>
    <phoneticPr fontId="5"/>
  </si>
  <si>
    <t>Ｒ３</t>
    <phoneticPr fontId="5"/>
  </si>
  <si>
    <t>　 　31  年度</t>
    <rPh sb="7" eb="8">
      <t>ネン</t>
    </rPh>
    <rPh sb="8" eb="9">
      <t>ド</t>
    </rPh>
    <phoneticPr fontId="5"/>
  </si>
  <si>
    <t>平成 11 年度</t>
    <phoneticPr fontId="5"/>
  </si>
  <si>
    <t>平成 11  年度</t>
    <rPh sb="0" eb="2">
      <t>ヘイセイ</t>
    </rPh>
    <phoneticPr fontId="5"/>
  </si>
  <si>
    <t>平成11年度</t>
    <rPh sb="0" eb="2">
      <t>ヘイセイ</t>
    </rPh>
    <phoneticPr fontId="5"/>
  </si>
  <si>
    <t xml:space="preserve">    28年度</t>
  </si>
  <si>
    <t xml:space="preserve">    28年度</t>
    <phoneticPr fontId="5"/>
  </si>
  <si>
    <t>　　31年度</t>
    <rPh sb="4" eb="6">
      <t>ネンド</t>
    </rPh>
    <phoneticPr fontId="5"/>
  </si>
  <si>
    <t>令和３年度</t>
    <rPh sb="0" eb="2">
      <t>レイワ</t>
    </rPh>
    <rPh sb="3" eb="5">
      <t>ネンド</t>
    </rPh>
    <phoneticPr fontId="5"/>
  </si>
  <si>
    <t xml:space="preserve">    31年度</t>
    <phoneticPr fontId="5"/>
  </si>
  <si>
    <t>令和３年度</t>
    <rPh sb="0" eb="2">
      <t>レイワ</t>
    </rPh>
    <phoneticPr fontId="5"/>
  </si>
  <si>
    <t>資料：　政策統計グループ</t>
    <rPh sb="0" eb="2">
      <t>シリョウ</t>
    </rPh>
    <rPh sb="4" eb="8">
      <t>セイサクトウケイ</t>
    </rPh>
    <phoneticPr fontId="5"/>
  </si>
  <si>
    <t>令和３年度</t>
    <rPh sb="0" eb="2">
      <t>レイワ</t>
    </rPh>
    <phoneticPr fontId="5"/>
  </si>
  <si>
    <t xml:space="preserve">    31年度</t>
    <phoneticPr fontId="5"/>
  </si>
  <si>
    <t xml:space="preserve">   28年度</t>
    <phoneticPr fontId="5"/>
  </si>
  <si>
    <t xml:space="preserve">   31年度</t>
    <phoneticPr fontId="5"/>
  </si>
  <si>
    <t>平成11年度</t>
    <rPh sb="0" eb="2">
      <t>ヘイセイ</t>
    </rPh>
    <phoneticPr fontId="5"/>
  </si>
  <si>
    <t xml:space="preserve">    31年度</t>
    <phoneticPr fontId="5"/>
  </si>
  <si>
    <t>　　28年度</t>
  </si>
  <si>
    <t>　　31年度</t>
    <phoneticPr fontId="5"/>
  </si>
  <si>
    <t>令和３年度</t>
    <rPh sb="0" eb="2">
      <t>レイワ</t>
    </rPh>
    <phoneticPr fontId="5"/>
  </si>
  <si>
    <t>　　29年度</t>
  </si>
  <si>
    <t>Ｈ31</t>
    <phoneticPr fontId="5"/>
  </si>
  <si>
    <t>Ｒ３</t>
    <phoneticPr fontId="5"/>
  </si>
  <si>
    <t>　　30年度</t>
  </si>
  <si>
    <t>令和２年度</t>
    <rPh sb="0" eb="2">
      <t>レイワ</t>
    </rPh>
    <phoneticPr fontId="5"/>
  </si>
  <si>
    <t>　　４年度</t>
    <phoneticPr fontId="5"/>
  </si>
  <si>
    <t>平成18年度</t>
    <rPh sb="0" eb="2">
      <t>ヘイセイ</t>
    </rPh>
    <phoneticPr fontId="5"/>
  </si>
  <si>
    <t>　　　29　年</t>
  </si>
  <si>
    <t>　　　30　年</t>
  </si>
  <si>
    <t>　　　31　年</t>
  </si>
  <si>
    <t>令和　２　年</t>
    <rPh sb="0" eb="2">
      <t>レイワ</t>
    </rPh>
    <phoneticPr fontId="5"/>
  </si>
  <si>
    <t>平成19年度</t>
    <phoneticPr fontId="5"/>
  </si>
  <si>
    <t>令和２年度</t>
    <rPh sb="0" eb="2">
      <t>レイワ</t>
    </rPh>
    <phoneticPr fontId="5"/>
  </si>
  <si>
    <t>平成19年度</t>
    <rPh sb="0" eb="2">
      <t>ヘイセイ</t>
    </rPh>
    <phoneticPr fontId="5"/>
  </si>
  <si>
    <t>　　３年度</t>
    <phoneticPr fontId="5"/>
  </si>
  <si>
    <t>　　４年度</t>
    <phoneticPr fontId="5"/>
  </si>
  <si>
    <t>Ｈ31</t>
    <phoneticPr fontId="5"/>
  </si>
  <si>
    <t>Ｒ３</t>
    <phoneticPr fontId="5"/>
  </si>
  <si>
    <t>資料： 政策統計グループ</t>
    <rPh sb="4" eb="8">
      <t>セイサクトウケイ</t>
    </rPh>
    <phoneticPr fontId="5"/>
  </si>
  <si>
    <t>資料： 政策統計グループ</t>
    <rPh sb="0" eb="2">
      <t>シリョウ</t>
    </rPh>
    <rPh sb="4" eb="8">
      <t>セイサクトウケイ</t>
    </rPh>
    <phoneticPr fontId="5"/>
  </si>
  <si>
    <t>　　　　　　　　　　　　　　　　　資料： 政策統計グループ</t>
    <rPh sb="21" eb="25">
      <t>セイサクトウケイ</t>
    </rPh>
    <phoneticPr fontId="5"/>
  </si>
  <si>
    <t>　　　　　　　　　　　　　　　　　　　　　　　　資料： 政策統計グループ</t>
    <rPh sb="28" eb="32">
      <t>セイサクトウケイ</t>
    </rPh>
    <phoneticPr fontId="5"/>
  </si>
  <si>
    <t>　　　　　　資料： 政策統計グループ</t>
    <rPh sb="10" eb="14">
      <t>セイサクトウケイ</t>
    </rPh>
    <phoneticPr fontId="5"/>
  </si>
  <si>
    <t xml:space="preserve">資料： 政策統計グループ  </t>
    <rPh sb="4" eb="8">
      <t>セイサクトウケイ</t>
    </rPh>
    <phoneticPr fontId="5"/>
  </si>
  <si>
    <t>資料： 農政グループ</t>
    <rPh sb="0" eb="2">
      <t>シリョウ</t>
    </rPh>
    <rPh sb="4" eb="6">
      <t>ノウセイ</t>
    </rPh>
    <phoneticPr fontId="5"/>
  </si>
  <si>
    <t>資料： 農業委員会</t>
    <rPh sb="0" eb="2">
      <t>シリョウ</t>
    </rPh>
    <rPh sb="4" eb="6">
      <t>ノウギョウ</t>
    </rPh>
    <rPh sb="6" eb="9">
      <t>イインカイ</t>
    </rPh>
    <phoneticPr fontId="5"/>
  </si>
  <si>
    <t>資料： 北海道農政事務所</t>
    <phoneticPr fontId="5"/>
  </si>
  <si>
    <t>年     次</t>
  </si>
  <si>
    <t>件　数</t>
  </si>
  <si>
    <t>面　　積</t>
  </si>
  <si>
    <t>面  　積</t>
  </si>
  <si>
    <t>件</t>
  </si>
  <si>
    <t>　　　51　年</t>
  </si>
  <si>
    <t>平成　元　年</t>
  </si>
  <si>
    <t>　　　２  年</t>
  </si>
  <si>
    <t>　　　10　年</t>
  </si>
  <si>
    <t>平成　12　年</t>
  </si>
  <si>
    <t>平成　14　年</t>
  </si>
  <si>
    <t>平成　19　年</t>
  </si>
  <si>
    <t>　　　25　年</t>
  </si>
  <si>
    <t>　　　26　年</t>
  </si>
  <si>
    <t>　　　27　年</t>
  </si>
  <si>
    <t>　　　28　年</t>
  </si>
  <si>
    <t>　　　３　年</t>
  </si>
  <si>
    <t>　　　４　年</t>
  </si>
  <si>
    <t>乳用牛</t>
    <phoneticPr fontId="5"/>
  </si>
  <si>
    <t>２才以上</t>
    <phoneticPr fontId="5"/>
  </si>
  <si>
    <t>頭数</t>
    <phoneticPr fontId="5"/>
  </si>
  <si>
    <t>飼養頭数</t>
    <phoneticPr fontId="5"/>
  </si>
  <si>
    <t>頭</t>
    <phoneticPr fontId="5"/>
  </si>
  <si>
    <t>ｔ</t>
    <phoneticPr fontId="5"/>
  </si>
  <si>
    <t>Ｋｇ</t>
    <phoneticPr fontId="5"/>
  </si>
  <si>
    <t>頭</t>
    <phoneticPr fontId="5"/>
  </si>
  <si>
    <t>ｔ</t>
    <phoneticPr fontId="5"/>
  </si>
  <si>
    <t>Ｋｇ</t>
    <phoneticPr fontId="5"/>
  </si>
  <si>
    <t>　　51年度</t>
    <phoneticPr fontId="5"/>
  </si>
  <si>
    <t>平成元年度</t>
    <phoneticPr fontId="5"/>
  </si>
  <si>
    <t>　　２年度</t>
    <phoneticPr fontId="5"/>
  </si>
  <si>
    <t>　　10年度</t>
    <phoneticPr fontId="5"/>
  </si>
  <si>
    <t>平成12年度</t>
    <phoneticPr fontId="5"/>
  </si>
  <si>
    <t>平成14年度</t>
    <phoneticPr fontId="5"/>
  </si>
  <si>
    <t>　　24年度</t>
    <phoneticPr fontId="5"/>
  </si>
  <si>
    <t>　　25年度</t>
    <phoneticPr fontId="5"/>
  </si>
  <si>
    <t>　　26年度</t>
    <phoneticPr fontId="5"/>
  </si>
  <si>
    <t>　　27年度</t>
    <phoneticPr fontId="5"/>
  </si>
  <si>
    <t>　　３年度</t>
    <phoneticPr fontId="5"/>
  </si>
  <si>
    <t>　　４年度</t>
    <phoneticPr fontId="5"/>
  </si>
  <si>
    <t>年      度</t>
    <phoneticPr fontId="5"/>
  </si>
  <si>
    <t>面　　　　　　　　積</t>
    <phoneticPr fontId="5"/>
  </si>
  <si>
    <t>ｔ</t>
    <phoneticPr fontId="5"/>
  </si>
  <si>
    <t>ｈａ</t>
    <phoneticPr fontId="5"/>
  </si>
  <si>
    <t>ｈａ</t>
    <phoneticPr fontId="5"/>
  </si>
  <si>
    <t>ｈａ</t>
    <phoneticPr fontId="5"/>
  </si>
  <si>
    <t>　　52年度</t>
    <phoneticPr fontId="5"/>
  </si>
  <si>
    <t>－</t>
    <phoneticPr fontId="5"/>
  </si>
  <si>
    <t>農業従事者数</t>
    <rPh sb="4" eb="5">
      <t>シャ</t>
    </rPh>
    <phoneticPr fontId="5"/>
  </si>
  <si>
    <t>15～19</t>
    <phoneticPr fontId="5"/>
  </si>
  <si>
    <t>15～19</t>
    <phoneticPr fontId="5"/>
  </si>
  <si>
    <t xml:space="preserve">      平成31年度の（ ）は、農林業センサスによる個人経営体における数値。</t>
    <rPh sb="6" eb="8">
      <t>ヘイセイ</t>
    </rPh>
    <rPh sb="10" eb="11">
      <t>ネン</t>
    </rPh>
    <rPh sb="11" eb="12">
      <t>ド</t>
    </rPh>
    <rPh sb="18" eb="21">
      <t>ノウリンギョウ</t>
    </rPh>
    <rPh sb="28" eb="30">
      <t>コジン</t>
    </rPh>
    <rPh sb="30" eb="32">
      <t>ケイエイ</t>
    </rPh>
    <rPh sb="32" eb="33">
      <t>タイ</t>
    </rPh>
    <rPh sb="37" eb="39">
      <t>スウチ</t>
    </rPh>
    <phoneticPr fontId="5"/>
  </si>
  <si>
    <t>　　　　平成31年度は、60日以上農業に従事した人数を記載。</t>
    <rPh sb="4" eb="6">
      <t>ヘイセイ</t>
    </rPh>
    <rPh sb="8" eb="10">
      <t>ネンド</t>
    </rPh>
    <rPh sb="14" eb="17">
      <t>ニチイジョウ</t>
    </rPh>
    <rPh sb="17" eb="19">
      <t>ノウギョウ</t>
    </rPh>
    <rPh sb="20" eb="22">
      <t>ジュウジ</t>
    </rPh>
    <rPh sb="24" eb="26">
      <t>ニンズウ</t>
    </rPh>
    <rPh sb="27" eb="29">
      <t>キサイ</t>
    </rPh>
    <phoneticPr fontId="5"/>
  </si>
  <si>
    <t>　　　　令和３年度は、150日以上農業に従事した人数を記載。</t>
    <rPh sb="4" eb="6">
      <t>レイワ</t>
    </rPh>
    <rPh sb="7" eb="9">
      <t>ネンド</t>
    </rPh>
    <rPh sb="14" eb="15">
      <t>ニチ</t>
    </rPh>
    <rPh sb="15" eb="17">
      <t>イジョウ</t>
    </rPh>
    <rPh sb="17" eb="19">
      <t>ノウギョウ</t>
    </rPh>
    <rPh sb="20" eb="22">
      <t>ジュウジ</t>
    </rPh>
    <rPh sb="24" eb="26">
      <t>ニンズウ</t>
    </rPh>
    <rPh sb="27" eb="29">
      <t>キサイ</t>
    </rPh>
    <phoneticPr fontId="5"/>
  </si>
  <si>
    <t>15～19</t>
    <phoneticPr fontId="5"/>
  </si>
  <si>
    <t>　　　平成23年から平成27年度は、小豆及びいんげんを含む。</t>
    <rPh sb="10" eb="12">
      <t>ヘイセイ</t>
    </rPh>
    <rPh sb="14" eb="16">
      <t>ネンド</t>
    </rPh>
    <rPh sb="18" eb="20">
      <t>ショウズ</t>
    </rPh>
    <rPh sb="20" eb="21">
      <t>オヨ</t>
    </rPh>
    <rPh sb="27" eb="28">
      <t>フク</t>
    </rPh>
    <phoneticPr fontId="5"/>
  </si>
  <si>
    <t>平成20年度</t>
    <rPh sb="0" eb="2">
      <t>ヘイセイ</t>
    </rPh>
    <phoneticPr fontId="5"/>
  </si>
  <si>
    <t>　　　野菜類は、「秋にんじん」、「夏秋キャベツ」、「玉ねぎ」の数値。</t>
    <rPh sb="3" eb="6">
      <t>ヤサイルイ</t>
    </rPh>
    <rPh sb="9" eb="10">
      <t>アキ</t>
    </rPh>
    <rPh sb="17" eb="18">
      <t>ナツ</t>
    </rPh>
    <rPh sb="18" eb="19">
      <t>アキ</t>
    </rPh>
    <rPh sb="26" eb="27">
      <t>タマ</t>
    </rPh>
    <rPh sb="31" eb="33">
      <t>スウチ</t>
    </rPh>
    <phoneticPr fontId="5"/>
  </si>
  <si>
    <t>未発表</t>
    <rPh sb="0" eb="3">
      <t>ミハッピョウ</t>
    </rPh>
    <phoneticPr fontId="5"/>
  </si>
  <si>
    <t>　　　平成31年度は、60日以上農業に従事した人数を記載。</t>
    <rPh sb="3" eb="5">
      <t>ヘイセイ</t>
    </rPh>
    <rPh sb="7" eb="9">
      <t>ネンド</t>
    </rPh>
    <rPh sb="13" eb="16">
      <t>ニチイジョウ</t>
    </rPh>
    <rPh sb="16" eb="18">
      <t>ノウギョウ</t>
    </rPh>
    <rPh sb="19" eb="21">
      <t>ジュウジ</t>
    </rPh>
    <rPh sb="23" eb="25">
      <t>ニンズウ</t>
    </rPh>
    <rPh sb="26" eb="28">
      <t>キサイ</t>
    </rPh>
    <phoneticPr fontId="5"/>
  </si>
  <si>
    <t>　　　令和３年度は、150日以上農業に従事した人数を記載。</t>
    <rPh sb="3" eb="5">
      <t>レイワ</t>
    </rPh>
    <rPh sb="6" eb="8">
      <t>ネンド</t>
    </rPh>
    <rPh sb="13" eb="16">
      <t>ニチイジョウ</t>
    </rPh>
    <rPh sb="16" eb="18">
      <t>ノウギョウ</t>
    </rPh>
    <rPh sb="19" eb="21">
      <t>ジュウジ</t>
    </rPh>
    <rPh sb="23" eb="25">
      <t>ニンズウ</t>
    </rPh>
    <rPh sb="26" eb="28">
      <t>キサイ</t>
    </rPh>
    <phoneticPr fontId="5"/>
  </si>
  <si>
    <t>（注）　平成7,8,10,11年度の第３欄は「16～19歳」。（ ）は、農林業センサスによる数値。</t>
    <rPh sb="4" eb="6">
      <t>ヘイセイ</t>
    </rPh>
    <rPh sb="15" eb="17">
      <t>ネンド</t>
    </rPh>
    <rPh sb="18" eb="19">
      <t>ダイ</t>
    </rPh>
    <rPh sb="20" eb="21">
      <t>ラン</t>
    </rPh>
    <rPh sb="28" eb="29">
      <t>サイ</t>
    </rPh>
    <rPh sb="46" eb="48">
      <t>スウチ</t>
    </rPh>
    <phoneticPr fontId="5"/>
  </si>
  <si>
    <t>(注)　（ ）は、農林業センサスによる数値。</t>
    <phoneticPr fontId="5"/>
  </si>
  <si>
    <t>(注)　（ ）は、農林業センサスによる数値。</t>
    <phoneticPr fontId="5"/>
  </si>
  <si>
    <t>(注)　（ ）は、農林業センサスによる数値。</t>
    <phoneticPr fontId="5"/>
  </si>
  <si>
    <t>(注)　（ ）は、農林業センサスによる数値。</t>
    <phoneticPr fontId="5"/>
  </si>
  <si>
    <r>
      <t>　16　　年齢区分別、男女別世帯員数</t>
    </r>
    <r>
      <rPr>
        <sz val="10.5"/>
        <rFont val="ＭＳ 明朝"/>
        <family val="1"/>
        <charset val="128"/>
      </rPr>
      <t xml:space="preserve">        </t>
    </r>
    <phoneticPr fontId="5"/>
  </si>
  <si>
    <t xml:space="preserve">　17　　経営規模別世帯員数        </t>
    <phoneticPr fontId="5"/>
  </si>
  <si>
    <t>(注)　平成26年度以前の（ ）は、農林業センサスによる数値。平成19年度以前の数値は、自給的農</t>
    <rPh sb="4" eb="6">
      <t>ヘイセイ</t>
    </rPh>
    <rPh sb="8" eb="9">
      <t>ネン</t>
    </rPh>
    <rPh sb="9" eb="10">
      <t>ド</t>
    </rPh>
    <rPh sb="10" eb="12">
      <t>イゼン</t>
    </rPh>
    <rPh sb="31" eb="33">
      <t>ヘイセイ</t>
    </rPh>
    <rPh sb="35" eb="37">
      <t>ネンド</t>
    </rPh>
    <rPh sb="37" eb="39">
      <t>イゼン</t>
    </rPh>
    <rPh sb="40" eb="42">
      <t>スウチ</t>
    </rPh>
    <rPh sb="44" eb="47">
      <t>ジキュウテキ</t>
    </rPh>
    <rPh sb="47" eb="48">
      <t>ノウ</t>
    </rPh>
    <phoneticPr fontId="5"/>
  </si>
  <si>
    <t>(注)　（ ）は、農林業センサスによる数値。</t>
    <phoneticPr fontId="5"/>
  </si>
  <si>
    <t>平成12年度</t>
    <rPh sb="0" eb="2">
      <t>ヘイセイ</t>
    </rPh>
    <phoneticPr fontId="5"/>
  </si>
  <si>
    <t>　　豚　　</t>
    <rPh sb="2" eb="3">
      <t>ブタ</t>
    </rPh>
    <phoneticPr fontId="5"/>
  </si>
  <si>
    <t xml:space="preserve">　19　　年齢区分別、男女別農業従事世帯員数        </t>
    <phoneticPr fontId="5"/>
  </si>
  <si>
    <t xml:space="preserve">　20　　年齢区分別、男女別１５０日以上農業従事世帯員数        </t>
    <phoneticPr fontId="5"/>
  </si>
  <si>
    <t xml:space="preserve">　21　　農業雇用労働等雇入れ農家数と人員        </t>
    <phoneticPr fontId="5"/>
  </si>
  <si>
    <t>　22　　家畜飼養農家数と飼養頭羽数　　　　　　　　　　　　　　　　　</t>
    <phoneticPr fontId="5"/>
  </si>
  <si>
    <t>　23　　生乳生産量　　　　　　　　　</t>
    <phoneticPr fontId="5"/>
  </si>
  <si>
    <t>　24　　農地転用状況　　　　　　　　　</t>
    <phoneticPr fontId="5"/>
  </si>
  <si>
    <t>　25　　稲作転換状況　　　　　　　　　</t>
    <phoneticPr fontId="5"/>
  </si>
  <si>
    <t>　26　　主要作物作付面積　　　　　　　　　　　</t>
    <phoneticPr fontId="5"/>
  </si>
  <si>
    <t>平成 12  年度</t>
    <rPh sb="0" eb="2">
      <t>ヘイセイ</t>
    </rPh>
    <phoneticPr fontId="5"/>
  </si>
  <si>
    <t>平成 12 年度</t>
  </si>
  <si>
    <t>平成　20　年</t>
  </si>
  <si>
    <t xml:space="preserve">　18　　経営規模別１５０日以上農業従事世帯員数        </t>
    <rPh sb="13" eb="16">
      <t>ニチイジョウ</t>
    </rPh>
    <phoneticPr fontId="5"/>
  </si>
  <si>
    <t>・・・平成23、25、26、28年度</t>
    <rPh sb="3" eb="5">
      <t>ヘイセイ</t>
    </rPh>
    <rPh sb="16" eb="18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</si>
</sst>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_ * #,##0.0_ ;_ * \-#,##0.0_ ;_ * &quot;-&quot;?_ ;_ @_ "/>
    <numFmt numFmtId="177" formatCode="0.00_ "/>
    <numFmt numFmtId="178" formatCode="0.000_ "/>
    <numFmt numFmtId="179" formatCode="0.0000_ "/>
    <numFmt numFmtId="180" formatCode="#,##0_ "/>
    <numFmt numFmtId="181" formatCode="0.0_);[Red]\(0.0\)"/>
    <numFmt numFmtId="182" formatCode="0.00_);[Red]\(0.00\)"/>
    <numFmt numFmtId="183" formatCode="#,##0.00_ "/>
    <numFmt numFmtId="184" formatCode="#,##0.0_ "/>
    <numFmt numFmtId="185" formatCode="\(#,##0\);\(\▲#,##0\)"/>
    <numFmt numFmtId="186" formatCode="\(#,##0.0\);\(\▲#,##0.0\)"/>
    <numFmt numFmtId="187" formatCode="0_);[Red]\(0\)"/>
    <numFmt numFmtId="188" formatCode="_ * #,##0.0_ ;_ * \-#,##0.0_ ;_ * &quot;-&quot;_ ;_ @_ "/>
    <numFmt numFmtId="189" formatCode="_ * #,##0.00_ ;_ * \-#,##0.00_ ;_ * &quot;-&quot;_ ;_ @_ "/>
    <numFmt numFmtId="190" formatCode="0.0"/>
    <numFmt numFmtId="191" formatCode="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Alignment="1">
      <alignment horizontal="justify"/>
    </xf>
    <xf numFmtId="41" fontId="2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41" fontId="0" fillId="0" borderId="0" xfId="0" applyNumberFormat="1"/>
    <xf numFmtId="41" fontId="2" fillId="0" borderId="0" xfId="0" applyNumberFormat="1" applyFont="1" applyBorder="1" applyAlignment="1">
      <alignment horizontal="justify" vertical="top" wrapText="1"/>
    </xf>
    <xf numFmtId="41" fontId="2" fillId="0" borderId="0" xfId="0" applyNumberFormat="1" applyFont="1" applyBorder="1" applyAlignment="1">
      <alignment horizontal="justify" wrapText="1"/>
    </xf>
    <xf numFmtId="41" fontId="2" fillId="0" borderId="11" xfId="0" applyNumberFormat="1" applyFont="1" applyFill="1" applyBorder="1" applyAlignment="1">
      <alignment horizontal="center" wrapText="1"/>
    </xf>
    <xf numFmtId="41" fontId="2" fillId="0" borderId="2" xfId="0" applyNumberFormat="1" applyFont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0" fontId="1" fillId="0" borderId="0" xfId="3">
      <alignment vertical="center"/>
    </xf>
    <xf numFmtId="0" fontId="1" fillId="0" borderId="0" xfId="1">
      <alignment vertical="center"/>
    </xf>
    <xf numFmtId="176" fontId="2" fillId="0" borderId="1" xfId="0" applyNumberFormat="1" applyFont="1" applyFill="1" applyBorder="1" applyAlignment="1">
      <alignment horizontal="center" wrapText="1"/>
    </xf>
    <xf numFmtId="0" fontId="1" fillId="0" borderId="0" xfId="2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horizontal="left" vertical="center"/>
    </xf>
    <xf numFmtId="0" fontId="3" fillId="0" borderId="0" xfId="0" applyFont="1" applyAlignment="1">
      <alignment horizontal="justify"/>
    </xf>
    <xf numFmtId="0" fontId="0" fillId="0" borderId="0" xfId="0" applyBorder="1" applyAlignment="1"/>
    <xf numFmtId="0" fontId="9" fillId="0" borderId="0" xfId="0" applyFont="1" applyAlignment="1">
      <alignment vertical="center"/>
    </xf>
    <xf numFmtId="185" fontId="2" fillId="0" borderId="3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/>
    </xf>
    <xf numFmtId="185" fontId="2" fillId="0" borderId="1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2" fillId="0" borderId="2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46" xfId="0" applyFont="1" applyFill="1" applyBorder="1" applyAlignment="1">
      <alignment horizontal="left"/>
    </xf>
    <xf numFmtId="185" fontId="2" fillId="0" borderId="1" xfId="0" applyNumberFormat="1" applyFont="1" applyBorder="1" applyAlignment="1">
      <alignment horizontal="right" wrapText="1"/>
    </xf>
    <xf numFmtId="0" fontId="2" fillId="0" borderId="27" xfId="0" applyFont="1" applyBorder="1" applyAlignment="1">
      <alignment horizontal="left"/>
    </xf>
    <xf numFmtId="0" fontId="2" fillId="0" borderId="0" xfId="0" applyFont="1" applyBorder="1" applyAlignment="1"/>
    <xf numFmtId="0" fontId="2" fillId="0" borderId="28" xfId="0" applyFont="1" applyBorder="1" applyAlignment="1">
      <alignment horizontal="right" vertical="center"/>
    </xf>
    <xf numFmtId="0" fontId="11" fillId="0" borderId="0" xfId="0" applyFont="1"/>
    <xf numFmtId="0" fontId="2" fillId="0" borderId="0" xfId="1" applyFont="1">
      <alignment vertical="center"/>
    </xf>
    <xf numFmtId="0" fontId="2" fillId="0" borderId="0" xfId="2" applyFont="1">
      <alignment vertical="center"/>
    </xf>
    <xf numFmtId="0" fontId="2" fillId="0" borderId="43" xfId="0" applyFont="1" applyFill="1" applyBorder="1" applyAlignment="1">
      <alignment horizontal="left"/>
    </xf>
    <xf numFmtId="0" fontId="9" fillId="0" borderId="0" xfId="3" applyFont="1">
      <alignment vertical="center"/>
    </xf>
    <xf numFmtId="0" fontId="1" fillId="0" borderId="0" xfId="3" applyFont="1">
      <alignment vertical="center"/>
    </xf>
    <xf numFmtId="41" fontId="2" fillId="0" borderId="15" xfId="0" applyNumberFormat="1" applyFont="1" applyFill="1" applyBorder="1" applyAlignment="1">
      <alignment horizontal="center" wrapText="1"/>
    </xf>
    <xf numFmtId="185" fontId="2" fillId="0" borderId="5" xfId="0" applyNumberFormat="1" applyFont="1" applyBorder="1" applyAlignment="1">
      <alignment horizontal="right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25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85" fontId="2" fillId="0" borderId="1" xfId="0" applyNumberFormat="1" applyFont="1" applyBorder="1" applyAlignment="1">
      <alignment horizontal="right" wrapText="1"/>
    </xf>
    <xf numFmtId="176" fontId="2" fillId="0" borderId="15" xfId="0" applyNumberFormat="1" applyFont="1" applyFill="1" applyBorder="1" applyAlignment="1">
      <alignment horizontal="center" wrapText="1"/>
    </xf>
    <xf numFmtId="181" fontId="2" fillId="0" borderId="15" xfId="0" applyNumberFormat="1" applyFont="1" applyFill="1" applyBorder="1" applyAlignment="1">
      <alignment horizontal="right" indent="1" shrinkToFit="1"/>
    </xf>
    <xf numFmtId="41" fontId="2" fillId="0" borderId="25" xfId="0" applyNumberFormat="1" applyFont="1" applyFill="1" applyBorder="1" applyAlignment="1">
      <alignment horizontal="center" wrapText="1"/>
    </xf>
    <xf numFmtId="188" fontId="2" fillId="0" borderId="1" xfId="0" applyNumberFormat="1" applyFont="1" applyFill="1" applyBorder="1" applyAlignment="1">
      <alignment horizontal="center" wrapText="1"/>
    </xf>
    <xf numFmtId="189" fontId="2" fillId="0" borderId="1" xfId="0" applyNumberFormat="1" applyFont="1" applyFill="1" applyBorder="1" applyAlignment="1">
      <alignment horizontal="center" wrapText="1"/>
    </xf>
    <xf numFmtId="188" fontId="2" fillId="0" borderId="2" xfId="0" applyNumberFormat="1" applyFont="1" applyFill="1" applyBorder="1" applyAlignment="1">
      <alignment horizontal="center" wrapText="1"/>
    </xf>
    <xf numFmtId="189" fontId="2" fillId="0" borderId="2" xfId="0" applyNumberFormat="1" applyFont="1" applyFill="1" applyBorder="1" applyAlignment="1">
      <alignment horizontal="center" wrapText="1"/>
    </xf>
    <xf numFmtId="0" fontId="0" fillId="0" borderId="0" xfId="2" applyFo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41" fontId="2" fillId="0" borderId="0" xfId="0" applyNumberFormat="1" applyFont="1"/>
    <xf numFmtId="177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41" fontId="2" fillId="0" borderId="27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85" fontId="2" fillId="0" borderId="2" xfId="0" applyNumberFormat="1" applyFont="1" applyBorder="1" applyAlignment="1">
      <alignment horizontal="right" wrapText="1"/>
    </xf>
    <xf numFmtId="0" fontId="0" fillId="0" borderId="0" xfId="1" applyFont="1">
      <alignment vertical="center"/>
    </xf>
    <xf numFmtId="176" fontId="2" fillId="0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41" fontId="2" fillId="0" borderId="2" xfId="0" applyNumberFormat="1" applyFont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41" fontId="2" fillId="0" borderId="10" xfId="0" applyNumberFormat="1" applyFont="1" applyFill="1" applyBorder="1" applyAlignment="1">
      <alignment horizontal="center" wrapText="1"/>
    </xf>
    <xf numFmtId="41" fontId="2" fillId="0" borderId="1" xfId="0" applyNumberFormat="1" applyFont="1" applyFill="1" applyBorder="1" applyAlignment="1">
      <alignment horizontal="center" wrapText="1"/>
    </xf>
    <xf numFmtId="41" fontId="2" fillId="0" borderId="2" xfId="0" applyNumberFormat="1" applyFont="1" applyFill="1" applyBorder="1" applyAlignment="1">
      <alignment horizontal="center" wrapText="1"/>
    </xf>
    <xf numFmtId="41" fontId="2" fillId="0" borderId="5" xfId="0" applyNumberFormat="1" applyFont="1" applyFill="1" applyBorder="1" applyAlignment="1">
      <alignment horizontal="center" wrapText="1"/>
    </xf>
    <xf numFmtId="41" fontId="2" fillId="0" borderId="0" xfId="0" applyNumberFormat="1" applyFont="1" applyBorder="1" applyAlignment="1">
      <alignment horizontal="justify" vertical="top" wrapText="1"/>
    </xf>
    <xf numFmtId="190" fontId="9" fillId="0" borderId="0" xfId="0" applyNumberFormat="1" applyFont="1" applyAlignment="1">
      <alignment vertical="center"/>
    </xf>
    <xf numFmtId="0" fontId="0" fillId="0" borderId="0" xfId="0" applyFont="1"/>
    <xf numFmtId="0" fontId="9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43" xfId="0" applyNumberFormat="1" applyFont="1" applyFill="1" applyBorder="1" applyAlignment="1">
      <alignment horizontal="left"/>
    </xf>
    <xf numFmtId="182" fontId="2" fillId="0" borderId="1" xfId="0" applyNumberFormat="1" applyFont="1" applyFill="1" applyBorder="1" applyAlignment="1">
      <alignment horizontal="right" wrapText="1" indent="1"/>
    </xf>
    <xf numFmtId="41" fontId="2" fillId="0" borderId="3" xfId="0" applyNumberFormat="1" applyFont="1" applyFill="1" applyBorder="1" applyAlignment="1">
      <alignment horizontal="center" wrapText="1"/>
    </xf>
    <xf numFmtId="176" fontId="2" fillId="0" borderId="3" xfId="0" applyNumberFormat="1" applyFont="1" applyFill="1" applyBorder="1" applyAlignment="1">
      <alignment horizontal="center" wrapText="1"/>
    </xf>
    <xf numFmtId="41" fontId="2" fillId="0" borderId="9" xfId="0" applyNumberFormat="1" applyFont="1" applyFill="1" applyBorder="1" applyAlignment="1">
      <alignment horizontal="center" wrapText="1"/>
    </xf>
    <xf numFmtId="41" fontId="2" fillId="0" borderId="41" xfId="0" applyNumberFormat="1" applyFont="1" applyBorder="1" applyAlignment="1">
      <alignment horizontal="left" vertical="center" wrapText="1"/>
    </xf>
    <xf numFmtId="41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87" fontId="2" fillId="0" borderId="42" xfId="0" applyNumberFormat="1" applyFont="1" applyBorder="1" applyAlignment="1">
      <alignment horizontal="center" wrapText="1"/>
    </xf>
    <xf numFmtId="187" fontId="2" fillId="0" borderId="0" xfId="0" applyNumberFormat="1" applyFont="1" applyBorder="1" applyAlignment="1">
      <alignment horizontal="center" wrapText="1"/>
    </xf>
    <xf numFmtId="187" fontId="2" fillId="0" borderId="43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shrinkToFi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83" fontId="2" fillId="0" borderId="29" xfId="0" applyNumberFormat="1" applyFont="1" applyFill="1" applyBorder="1" applyAlignment="1">
      <alignment horizontal="center" wrapText="1"/>
    </xf>
    <xf numFmtId="183" fontId="2" fillId="0" borderId="19" xfId="0" applyNumberFormat="1" applyFont="1" applyFill="1" applyBorder="1" applyAlignment="1">
      <alignment horizontal="center" wrapText="1"/>
    </xf>
    <xf numFmtId="182" fontId="2" fillId="0" borderId="1" xfId="0" applyNumberFormat="1" applyFont="1" applyFill="1" applyBorder="1" applyAlignment="1">
      <alignment horizontal="right" wrapText="1" indent="1"/>
    </xf>
    <xf numFmtId="182" fontId="2" fillId="0" borderId="10" xfId="0" applyNumberFormat="1" applyFont="1" applyFill="1" applyBorder="1" applyAlignment="1">
      <alignment horizontal="right" wrapText="1" indent="1"/>
    </xf>
    <xf numFmtId="0" fontId="0" fillId="0" borderId="19" xfId="0" applyFill="1" applyBorder="1" applyAlignment="1">
      <alignment horizontal="center" wrapText="1"/>
    </xf>
    <xf numFmtId="0" fontId="2" fillId="0" borderId="43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1" fontId="2" fillId="0" borderId="29" xfId="0" applyNumberFormat="1" applyFont="1" applyFill="1" applyBorder="1" applyAlignment="1">
      <alignment horizontal="center"/>
    </xf>
    <xf numFmtId="41" fontId="2" fillId="0" borderId="19" xfId="0" applyNumberFormat="1" applyFont="1" applyFill="1" applyBorder="1" applyAlignment="1">
      <alignment horizontal="center"/>
    </xf>
    <xf numFmtId="41" fontId="2" fillId="0" borderId="29" xfId="0" applyNumberFormat="1" applyFon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185" fontId="2" fillId="0" borderId="3" xfId="0" applyNumberFormat="1" applyFont="1" applyFill="1" applyBorder="1" applyAlignment="1">
      <alignment horizontal="right" wrapText="1"/>
    </xf>
    <xf numFmtId="185" fontId="2" fillId="0" borderId="9" xfId="0" applyNumberFormat="1" applyFont="1" applyFill="1" applyBorder="1" applyAlignment="1">
      <alignment horizontal="right" wrapText="1"/>
    </xf>
    <xf numFmtId="185" fontId="2" fillId="0" borderId="2" xfId="0" applyNumberFormat="1" applyFont="1" applyFill="1" applyBorder="1" applyAlignment="1">
      <alignment wrapText="1"/>
    </xf>
    <xf numFmtId="185" fontId="2" fillId="0" borderId="5" xfId="0" applyNumberFormat="1" applyFont="1" applyFill="1" applyBorder="1" applyAlignment="1">
      <alignment wrapText="1"/>
    </xf>
    <xf numFmtId="41" fontId="2" fillId="0" borderId="1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horizontal="center" wrapText="1"/>
    </xf>
    <xf numFmtId="41" fontId="2" fillId="0" borderId="12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2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distributed" vertical="center" wrapText="1" indent="3"/>
    </xf>
    <xf numFmtId="0" fontId="2" fillId="0" borderId="32" xfId="0" applyFont="1" applyFill="1" applyBorder="1" applyAlignment="1">
      <alignment horizontal="distributed" vertical="center" wrapText="1" indent="3"/>
    </xf>
    <xf numFmtId="0" fontId="2" fillId="0" borderId="35" xfId="0" applyFont="1" applyFill="1" applyBorder="1" applyAlignment="1">
      <alignment horizontal="distributed" vertical="center" wrapText="1" indent="3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 wrapText="1"/>
    </xf>
    <xf numFmtId="176" fontId="2" fillId="0" borderId="25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justify" vertical="center" wrapText="1"/>
    </xf>
    <xf numFmtId="176" fontId="2" fillId="0" borderId="9" xfId="0" applyNumberFormat="1" applyFont="1" applyFill="1" applyBorder="1" applyAlignment="1">
      <alignment horizontal="center" wrapText="1"/>
    </xf>
    <xf numFmtId="176" fontId="2" fillId="0" borderId="10" xfId="0" applyNumberFormat="1" applyFont="1" applyFill="1" applyBorder="1" applyAlignment="1">
      <alignment horizontal="center" wrapText="1"/>
    </xf>
    <xf numFmtId="176" fontId="2" fillId="0" borderId="5" xfId="0" applyNumberFormat="1" applyFont="1" applyFill="1" applyBorder="1" applyAlignment="1">
      <alignment horizontal="center" wrapText="1"/>
    </xf>
    <xf numFmtId="186" fontId="2" fillId="0" borderId="3" xfId="0" applyNumberFormat="1" applyFont="1" applyFill="1" applyBorder="1" applyAlignment="1">
      <alignment horizontal="right" wrapText="1"/>
    </xf>
    <xf numFmtId="185" fontId="2" fillId="0" borderId="1" xfId="0" applyNumberFormat="1" applyFont="1" applyFill="1" applyBorder="1" applyAlignment="1">
      <alignment horizontal="right" wrapText="1"/>
    </xf>
    <xf numFmtId="186" fontId="2" fillId="0" borderId="1" xfId="0" applyNumberFormat="1" applyFont="1" applyFill="1" applyBorder="1" applyAlignment="1">
      <alignment horizontal="right" wrapText="1"/>
    </xf>
    <xf numFmtId="176" fontId="2" fillId="0" borderId="12" xfId="0" applyNumberFormat="1" applyFont="1" applyFill="1" applyBorder="1" applyAlignment="1">
      <alignment horizontal="center" wrapText="1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justify"/>
    </xf>
    <xf numFmtId="0" fontId="0" fillId="0" borderId="0" xfId="0" applyFill="1"/>
    <xf numFmtId="0" fontId="2" fillId="0" borderId="0" xfId="0" applyFont="1" applyFill="1" applyBorder="1" applyAlignment="1">
      <alignment horizontal="right" vertical="center" shrinkToFit="1"/>
    </xf>
    <xf numFmtId="0" fontId="0" fillId="0" borderId="0" xfId="0" applyFill="1" applyBorder="1" applyAlignment="1"/>
    <xf numFmtId="0" fontId="2" fillId="0" borderId="4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right" vertical="top" wrapText="1"/>
    </xf>
    <xf numFmtId="0" fontId="4" fillId="0" borderId="52" xfId="0" applyFont="1" applyFill="1" applyBorder="1" applyAlignment="1">
      <alignment horizontal="right" vertical="top" wrapText="1"/>
    </xf>
    <xf numFmtId="0" fontId="4" fillId="0" borderId="20" xfId="0" applyFont="1" applyFill="1" applyBorder="1" applyAlignment="1">
      <alignment horizontal="right" vertical="top" wrapText="1"/>
    </xf>
    <xf numFmtId="0" fontId="4" fillId="0" borderId="53" xfId="0" applyFont="1" applyFill="1" applyBorder="1" applyAlignment="1">
      <alignment horizontal="right" vertical="top" wrapText="1"/>
    </xf>
    <xf numFmtId="41" fontId="2" fillId="0" borderId="15" xfId="0" applyNumberFormat="1" applyFont="1" applyFill="1" applyBorder="1" applyAlignment="1">
      <alignment horizontal="center" wrapText="1"/>
    </xf>
    <xf numFmtId="41" fontId="2" fillId="0" borderId="25" xfId="0" applyNumberFormat="1" applyFont="1" applyFill="1" applyBorder="1" applyAlignment="1">
      <alignment horizontal="center" wrapText="1"/>
    </xf>
    <xf numFmtId="187" fontId="2" fillId="0" borderId="42" xfId="0" applyNumberFormat="1" applyFont="1" applyFill="1" applyBorder="1" applyAlignment="1">
      <alignment horizontal="center" wrapText="1"/>
    </xf>
    <xf numFmtId="187" fontId="2" fillId="0" borderId="0" xfId="0" applyNumberFormat="1" applyFont="1" applyFill="1" applyBorder="1" applyAlignment="1">
      <alignment horizontal="center" wrapText="1"/>
    </xf>
    <xf numFmtId="187" fontId="2" fillId="0" borderId="43" xfId="0" applyNumberFormat="1" applyFont="1" applyFill="1" applyBorder="1" applyAlignment="1">
      <alignment horizontal="center" wrapText="1"/>
    </xf>
    <xf numFmtId="187" fontId="2" fillId="0" borderId="42" xfId="0" applyNumberFormat="1" applyFont="1" applyFill="1" applyBorder="1" applyAlignment="1">
      <alignment horizontal="center"/>
    </xf>
    <xf numFmtId="187" fontId="2" fillId="0" borderId="0" xfId="0" applyNumberFormat="1" applyFont="1" applyFill="1" applyBorder="1" applyAlignment="1">
      <alignment horizontal="center"/>
    </xf>
    <xf numFmtId="187" fontId="2" fillId="0" borderId="43" xfId="0" applyNumberFormat="1" applyFont="1" applyFill="1" applyBorder="1" applyAlignment="1">
      <alignment horizontal="center"/>
    </xf>
    <xf numFmtId="41" fontId="2" fillId="0" borderId="3" xfId="0" applyNumberFormat="1" applyFont="1" applyFill="1" applyBorder="1" applyAlignment="1">
      <alignment wrapText="1"/>
    </xf>
    <xf numFmtId="41" fontId="2" fillId="0" borderId="36" xfId="0" applyNumberFormat="1" applyFont="1" applyFill="1" applyBorder="1" applyAlignment="1">
      <alignment wrapText="1"/>
    </xf>
    <xf numFmtId="41" fontId="2" fillId="0" borderId="44" xfId="0" applyNumberFormat="1" applyFont="1" applyFill="1" applyBorder="1" applyAlignment="1">
      <alignment wrapText="1"/>
    </xf>
    <xf numFmtId="41" fontId="2" fillId="0" borderId="21" xfId="0" applyNumberFormat="1" applyFont="1" applyFill="1" applyBorder="1" applyAlignment="1">
      <alignment wrapText="1"/>
    </xf>
    <xf numFmtId="41" fontId="2" fillId="0" borderId="9" xfId="0" applyNumberFormat="1" applyFont="1" applyFill="1" applyBorder="1" applyAlignment="1">
      <alignment wrapText="1"/>
    </xf>
    <xf numFmtId="41" fontId="2" fillId="0" borderId="1" xfId="0" applyNumberFormat="1" applyFont="1" applyFill="1" applyBorder="1" applyAlignment="1">
      <alignment wrapText="1"/>
    </xf>
    <xf numFmtId="41" fontId="2" fillId="0" borderId="10" xfId="0" applyNumberFormat="1" applyFont="1" applyFill="1" applyBorder="1" applyAlignment="1">
      <alignment wrapText="1"/>
    </xf>
    <xf numFmtId="41" fontId="2" fillId="0" borderId="2" xfId="0" applyNumberFormat="1" applyFont="1" applyFill="1" applyBorder="1" applyAlignment="1">
      <alignment wrapText="1"/>
    </xf>
    <xf numFmtId="41" fontId="2" fillId="0" borderId="23" xfId="0" applyNumberFormat="1" applyFont="1" applyFill="1" applyBorder="1" applyAlignment="1">
      <alignment wrapText="1"/>
    </xf>
    <xf numFmtId="41" fontId="2" fillId="0" borderId="52" xfId="0" applyNumberFormat="1" applyFont="1" applyFill="1" applyBorder="1" applyAlignment="1">
      <alignment wrapText="1"/>
    </xf>
    <xf numFmtId="41" fontId="2" fillId="0" borderId="20" xfId="0" applyNumberFormat="1" applyFont="1" applyFill="1" applyBorder="1" applyAlignment="1">
      <alignment wrapText="1"/>
    </xf>
    <xf numFmtId="41" fontId="2" fillId="0" borderId="5" xfId="0" applyNumberFormat="1" applyFont="1" applyFill="1" applyBorder="1" applyAlignment="1">
      <alignment wrapText="1"/>
    </xf>
    <xf numFmtId="41" fontId="2" fillId="0" borderId="1" xfId="0" applyNumberFormat="1" applyFont="1" applyFill="1" applyBorder="1" applyAlignment="1">
      <alignment horizontal="center" wrapText="1"/>
    </xf>
    <xf numFmtId="41" fontId="2" fillId="0" borderId="29" xfId="0" applyNumberFormat="1" applyFont="1" applyFill="1" applyBorder="1" applyAlignment="1">
      <alignment wrapText="1"/>
    </xf>
    <xf numFmtId="41" fontId="2" fillId="0" borderId="30" xfId="0" applyNumberFormat="1" applyFont="1" applyFill="1" applyBorder="1" applyAlignment="1">
      <alignment wrapText="1"/>
    </xf>
    <xf numFmtId="41" fontId="2" fillId="0" borderId="19" xfId="0" applyNumberFormat="1" applyFont="1" applyFill="1" applyBorder="1" applyAlignment="1">
      <alignment wrapText="1"/>
    </xf>
    <xf numFmtId="41" fontId="0" fillId="0" borderId="30" xfId="0" applyNumberFormat="1" applyFill="1" applyBorder="1" applyAlignment="1">
      <alignment wrapText="1"/>
    </xf>
    <xf numFmtId="41" fontId="0" fillId="0" borderId="19" xfId="0" applyNumberFormat="1" applyFill="1" applyBorder="1" applyAlignment="1">
      <alignment wrapText="1"/>
    </xf>
    <xf numFmtId="41" fontId="2" fillId="0" borderId="1" xfId="0" applyNumberFormat="1" applyFont="1" applyFill="1" applyBorder="1" applyAlignment="1">
      <alignment shrinkToFit="1"/>
    </xf>
    <xf numFmtId="41" fontId="0" fillId="0" borderId="1" xfId="0" applyNumberFormat="1" applyFill="1" applyBorder="1" applyAlignment="1">
      <alignment shrinkToFit="1"/>
    </xf>
    <xf numFmtId="41" fontId="0" fillId="0" borderId="10" xfId="0" applyNumberFormat="1" applyFill="1" applyBorder="1" applyAlignment="1">
      <alignment shrinkToFit="1"/>
    </xf>
    <xf numFmtId="41" fontId="0" fillId="0" borderId="34" xfId="0" applyNumberFormat="1" applyFill="1" applyBorder="1" applyAlignment="1">
      <alignment wrapText="1"/>
    </xf>
    <xf numFmtId="41" fontId="2" fillId="0" borderId="11" xfId="0" applyNumberFormat="1" applyFont="1" applyFill="1" applyBorder="1" applyAlignment="1">
      <alignment wrapText="1"/>
    </xf>
    <xf numFmtId="41" fontId="2" fillId="0" borderId="37" xfId="0" applyNumberFormat="1" applyFont="1" applyFill="1" applyBorder="1" applyAlignment="1">
      <alignment wrapText="1"/>
    </xf>
    <xf numFmtId="41" fontId="0" fillId="0" borderId="38" xfId="0" applyNumberFormat="1" applyFill="1" applyBorder="1" applyAlignment="1">
      <alignment wrapText="1"/>
    </xf>
    <xf numFmtId="41" fontId="0" fillId="0" borderId="39" xfId="0" applyNumberFormat="1" applyFill="1" applyBorder="1" applyAlignment="1">
      <alignment wrapText="1"/>
    </xf>
    <xf numFmtId="41" fontId="2" fillId="0" borderId="27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justify" vertical="top" wrapText="1"/>
    </xf>
    <xf numFmtId="0" fontId="2" fillId="0" borderId="46" xfId="0" applyFont="1" applyFill="1" applyBorder="1" applyAlignment="1">
      <alignment horizontal="justify" vertical="top" wrapText="1"/>
    </xf>
    <xf numFmtId="0" fontId="2" fillId="0" borderId="13" xfId="0" applyFont="1" applyFill="1" applyBorder="1" applyAlignment="1">
      <alignment horizontal="justify" vertical="top" wrapText="1"/>
    </xf>
    <xf numFmtId="0" fontId="2" fillId="0" borderId="24" xfId="0" applyFont="1" applyFill="1" applyBorder="1" applyAlignment="1">
      <alignment horizontal="distributed" vertical="top" wrapText="1" justifyLastLine="1"/>
    </xf>
    <xf numFmtId="0" fontId="2" fillId="0" borderId="26" xfId="0" applyFont="1" applyFill="1" applyBorder="1" applyAlignment="1">
      <alignment horizontal="distributed" vertical="top" wrapText="1" justifyLastLine="1"/>
    </xf>
    <xf numFmtId="0" fontId="2" fillId="0" borderId="17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top" shrinkToFit="1"/>
    </xf>
    <xf numFmtId="0" fontId="2" fillId="0" borderId="15" xfId="0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distributed" vertical="top" wrapText="1" justifyLastLine="1"/>
    </xf>
    <xf numFmtId="0" fontId="2" fillId="0" borderId="10" xfId="0" applyFont="1" applyFill="1" applyBorder="1" applyAlignment="1">
      <alignment horizontal="distributed" vertical="top" wrapText="1" justifyLastLine="1"/>
    </xf>
    <xf numFmtId="0" fontId="2" fillId="0" borderId="6" xfId="0" applyFont="1" applyFill="1" applyBorder="1" applyAlignment="1">
      <alignment horizontal="justify" vertical="top" wrapText="1"/>
    </xf>
    <xf numFmtId="0" fontId="2" fillId="0" borderId="21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right" vertical="top" wrapText="1"/>
    </xf>
    <xf numFmtId="41" fontId="2" fillId="0" borderId="43" xfId="0" applyNumberFormat="1" applyFont="1" applyFill="1" applyBorder="1" applyAlignment="1">
      <alignment horizontal="center" wrapText="1"/>
    </xf>
    <xf numFmtId="41" fontId="2" fillId="0" borderId="42" xfId="0" applyNumberFormat="1" applyFont="1" applyFill="1" applyBorder="1" applyAlignment="1">
      <alignment horizontal="right" wrapText="1"/>
    </xf>
    <xf numFmtId="41" fontId="2" fillId="0" borderId="0" xfId="0" applyNumberFormat="1" applyFont="1" applyFill="1" applyBorder="1" applyAlignment="1">
      <alignment horizontal="right" wrapText="1"/>
    </xf>
    <xf numFmtId="41" fontId="2" fillId="0" borderId="43" xfId="0" applyNumberFormat="1" applyFont="1" applyFill="1" applyBorder="1" applyAlignment="1">
      <alignment horizontal="right" wrapText="1"/>
    </xf>
    <xf numFmtId="41" fontId="2" fillId="0" borderId="15" xfId="0" applyNumberFormat="1" applyFont="1" applyFill="1" applyBorder="1" applyAlignment="1">
      <alignment horizontal="right" wrapText="1"/>
    </xf>
    <xf numFmtId="41" fontId="2" fillId="0" borderId="21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right" wrapText="1"/>
    </xf>
    <xf numFmtId="41" fontId="2" fillId="0" borderId="9" xfId="0" applyNumberFormat="1" applyFont="1" applyFill="1" applyBorder="1" applyAlignment="1">
      <alignment horizontal="center" wrapText="1"/>
    </xf>
    <xf numFmtId="41" fontId="2" fillId="0" borderId="19" xfId="0" applyNumberFormat="1" applyFont="1" applyFill="1" applyBorder="1" applyAlignment="1">
      <alignment horizontal="center" wrapText="1"/>
    </xf>
    <xf numFmtId="41" fontId="2" fillId="0" borderId="1" xfId="0" applyNumberFormat="1" applyFont="1" applyFill="1" applyBorder="1" applyAlignment="1">
      <alignment horizontal="right" wrapText="1"/>
    </xf>
    <xf numFmtId="41" fontId="2" fillId="0" borderId="10" xfId="0" applyNumberFormat="1" applyFont="1" applyFill="1" applyBorder="1" applyAlignment="1">
      <alignment horizontal="center" wrapText="1"/>
    </xf>
    <xf numFmtId="41" fontId="2" fillId="0" borderId="20" xfId="0" applyNumberFormat="1" applyFont="1" applyFill="1" applyBorder="1" applyAlignment="1">
      <alignment horizontal="center" wrapText="1"/>
    </xf>
    <xf numFmtId="41" fontId="2" fillId="0" borderId="2" xfId="0" applyNumberFormat="1" applyFont="1" applyFill="1" applyBorder="1" applyAlignment="1">
      <alignment horizontal="center" wrapText="1"/>
    </xf>
    <xf numFmtId="41" fontId="2" fillId="0" borderId="5" xfId="0" applyNumberFormat="1" applyFont="1" applyFill="1" applyBorder="1" applyAlignment="1">
      <alignment horizontal="center" wrapText="1"/>
    </xf>
    <xf numFmtId="185" fontId="2" fillId="0" borderId="29" xfId="0" applyNumberFormat="1" applyFont="1" applyFill="1" applyBorder="1" applyAlignment="1">
      <alignment horizontal="right" wrapText="1"/>
    </xf>
    <xf numFmtId="185" fontId="2" fillId="0" borderId="30" xfId="0" applyNumberFormat="1" applyFont="1" applyFill="1" applyBorder="1" applyAlignment="1">
      <alignment horizontal="right" wrapText="1"/>
    </xf>
    <xf numFmtId="185" fontId="2" fillId="0" borderId="19" xfId="0" applyNumberFormat="1" applyFont="1" applyFill="1" applyBorder="1" applyAlignment="1">
      <alignment horizontal="right" wrapText="1"/>
    </xf>
    <xf numFmtId="41" fontId="2" fillId="0" borderId="29" xfId="0" applyNumberFormat="1" applyFont="1" applyFill="1" applyBorder="1" applyAlignment="1">
      <alignment horizontal="right" wrapText="1"/>
    </xf>
    <xf numFmtId="41" fontId="2" fillId="0" borderId="30" xfId="0" applyNumberFormat="1" applyFont="1" applyFill="1" applyBorder="1" applyAlignment="1">
      <alignment horizontal="right" wrapText="1"/>
    </xf>
    <xf numFmtId="41" fontId="2" fillId="0" borderId="19" xfId="0" applyNumberFormat="1" applyFont="1" applyFill="1" applyBorder="1" applyAlignment="1">
      <alignment horizontal="right" wrapText="1"/>
    </xf>
    <xf numFmtId="185" fontId="2" fillId="0" borderId="19" xfId="0" applyNumberFormat="1" applyFont="1" applyFill="1" applyBorder="1" applyAlignment="1">
      <alignment wrapText="1"/>
    </xf>
    <xf numFmtId="185" fontId="2" fillId="0" borderId="1" xfId="0" applyNumberFormat="1" applyFont="1" applyFill="1" applyBorder="1" applyAlignment="1">
      <alignment wrapText="1"/>
    </xf>
    <xf numFmtId="41" fontId="2" fillId="0" borderId="22" xfId="0" applyNumberFormat="1" applyFont="1" applyFill="1" applyBorder="1" applyAlignment="1">
      <alignment horizontal="center" wrapText="1"/>
    </xf>
    <xf numFmtId="41" fontId="2" fillId="0" borderId="11" xfId="0" applyNumberFormat="1" applyFont="1" applyFill="1" applyBorder="1" applyAlignment="1">
      <alignment horizontal="center" wrapText="1"/>
    </xf>
    <xf numFmtId="41" fontId="2" fillId="0" borderId="11" xfId="0" applyNumberFormat="1" applyFont="1" applyFill="1" applyBorder="1" applyAlignment="1">
      <alignment horizontal="right" wrapText="1"/>
    </xf>
    <xf numFmtId="41" fontId="2" fillId="0" borderId="37" xfId="0" applyNumberFormat="1" applyFont="1" applyFill="1" applyBorder="1" applyAlignment="1">
      <alignment horizontal="right" wrapText="1"/>
    </xf>
    <xf numFmtId="41" fontId="2" fillId="0" borderId="38" xfId="0" applyNumberFormat="1" applyFont="1" applyFill="1" applyBorder="1" applyAlignment="1">
      <alignment horizontal="right" wrapText="1"/>
    </xf>
    <xf numFmtId="41" fontId="2" fillId="0" borderId="22" xfId="0" applyNumberFormat="1" applyFont="1" applyFill="1" applyBorder="1" applyAlignment="1">
      <alignment horizontal="right" wrapText="1"/>
    </xf>
    <xf numFmtId="41" fontId="2" fillId="0" borderId="12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top" wrapText="1"/>
    </xf>
    <xf numFmtId="0" fontId="0" fillId="0" borderId="1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justify" vertical="top" wrapText="1"/>
    </xf>
    <xf numFmtId="41" fontId="0" fillId="0" borderId="0" xfId="0" applyNumberFormat="1" applyFill="1"/>
    <xf numFmtId="41" fontId="2" fillId="0" borderId="15" xfId="0" applyNumberFormat="1" applyFont="1" applyFill="1" applyBorder="1" applyAlignment="1">
      <alignment horizontal="right" wrapText="1"/>
    </xf>
    <xf numFmtId="0" fontId="2" fillId="0" borderId="15" xfId="0" applyNumberFormat="1" applyFont="1" applyFill="1" applyBorder="1" applyAlignment="1">
      <alignment horizontal="center" wrapText="1"/>
    </xf>
    <xf numFmtId="0" fontId="0" fillId="0" borderId="15" xfId="0" applyNumberFormat="1" applyFill="1" applyBorder="1" applyAlignment="1">
      <alignment horizontal="center"/>
    </xf>
    <xf numFmtId="41" fontId="0" fillId="0" borderId="3" xfId="0" applyNumberFormat="1" applyFill="1" applyBorder="1" applyAlignment="1">
      <alignment horizontal="center"/>
    </xf>
    <xf numFmtId="41" fontId="2" fillId="0" borderId="2" xfId="0" applyNumberFormat="1" applyFont="1" applyFill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center" wrapText="1"/>
    </xf>
    <xf numFmtId="0" fontId="0" fillId="0" borderId="3" xfId="0" applyNumberFormat="1" applyFill="1" applyBorder="1" applyAlignment="1">
      <alignment horizontal="center"/>
    </xf>
    <xf numFmtId="41" fontId="2" fillId="0" borderId="1" xfId="0" applyNumberFormat="1" applyFont="1" applyFill="1" applyBorder="1" applyAlignment="1">
      <alignment horizontal="right" wrapText="1"/>
    </xf>
    <xf numFmtId="0" fontId="2" fillId="0" borderId="29" xfId="0" applyNumberFormat="1" applyFont="1" applyFill="1" applyBorder="1" applyAlignment="1">
      <alignment horizontal="center" wrapText="1"/>
    </xf>
    <xf numFmtId="0" fontId="0" fillId="0" borderId="19" xfId="0" applyNumberFormat="1" applyFill="1" applyBorder="1" applyAlignment="1">
      <alignment horizontal="center" wrapText="1"/>
    </xf>
    <xf numFmtId="185" fontId="2" fillId="0" borderId="10" xfId="0" applyNumberFormat="1" applyFont="1" applyFill="1" applyBorder="1" applyAlignment="1">
      <alignment horizontal="right" wrapText="1"/>
    </xf>
    <xf numFmtId="0" fontId="0" fillId="0" borderId="0" xfId="0" applyFill="1" applyBorder="1"/>
    <xf numFmtId="41" fontId="2" fillId="0" borderId="27" xfId="0" applyNumberFormat="1" applyFont="1" applyFill="1" applyBorder="1" applyAlignment="1">
      <alignment horizontal="right" wrapText="1"/>
    </xf>
    <xf numFmtId="0" fontId="0" fillId="0" borderId="0" xfId="0" applyFont="1" applyFill="1"/>
    <xf numFmtId="0" fontId="3" fillId="0" borderId="0" xfId="0" applyFont="1" applyFill="1" applyAlignment="1">
      <alignment horizontal="left"/>
    </xf>
    <xf numFmtId="0" fontId="2" fillId="0" borderId="40" xfId="0" applyFont="1" applyFill="1" applyBorder="1" applyAlignment="1">
      <alignment horizontal="justify" vertical="top" wrapText="1"/>
    </xf>
    <xf numFmtId="0" fontId="2" fillId="0" borderId="45" xfId="0" applyFont="1" applyFill="1" applyBorder="1" applyAlignment="1">
      <alignment horizontal="justify" vertical="top" wrapText="1"/>
    </xf>
    <xf numFmtId="0" fontId="2" fillId="0" borderId="41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justify" vertical="top" wrapText="1"/>
    </xf>
    <xf numFmtId="0" fontId="2" fillId="0" borderId="36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justify" vertical="top" wrapText="1"/>
    </xf>
    <xf numFmtId="0" fontId="2" fillId="0" borderId="20" xfId="0" applyFont="1" applyFill="1" applyBorder="1" applyAlignment="1">
      <alignment horizontal="justify" vertical="top" wrapText="1"/>
    </xf>
    <xf numFmtId="0" fontId="2" fillId="0" borderId="41" xfId="0" applyFont="1" applyFill="1" applyBorder="1" applyAlignment="1">
      <alignment horizontal="center" wrapText="1"/>
    </xf>
    <xf numFmtId="0" fontId="2" fillId="0" borderId="43" xfId="0" applyFont="1" applyFill="1" applyBorder="1" applyAlignment="1">
      <alignment horizontal="center" wrapText="1"/>
    </xf>
    <xf numFmtId="41" fontId="2" fillId="0" borderId="42" xfId="0" applyNumberFormat="1" applyFont="1" applyFill="1" applyBorder="1" applyAlignment="1">
      <alignment horizontal="center" wrapText="1"/>
    </xf>
    <xf numFmtId="0" fontId="2" fillId="0" borderId="49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41" fontId="2" fillId="0" borderId="36" xfId="0" applyNumberFormat="1" applyFont="1" applyFill="1" applyBorder="1" applyAlignment="1">
      <alignment horizontal="center" wrapText="1"/>
    </xf>
    <xf numFmtId="0" fontId="2" fillId="0" borderId="36" xfId="0" applyNumberFormat="1" applyFont="1" applyFill="1" applyBorder="1" applyAlignment="1">
      <alignment horizontal="center" wrapText="1"/>
    </xf>
    <xf numFmtId="0" fontId="2" fillId="0" borderId="21" xfId="0" applyNumberFormat="1" applyFont="1" applyFill="1" applyBorder="1" applyAlignment="1">
      <alignment horizontal="center" wrapText="1"/>
    </xf>
    <xf numFmtId="0" fontId="2" fillId="0" borderId="50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41" fontId="2" fillId="0" borderId="23" xfId="0" applyNumberFormat="1" applyFont="1" applyFill="1" applyBorder="1" applyAlignment="1">
      <alignment horizontal="center" wrapText="1"/>
    </xf>
    <xf numFmtId="0" fontId="2" fillId="0" borderId="51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41" fontId="2" fillId="0" borderId="29" xfId="0" applyNumberFormat="1" applyFont="1" applyFill="1" applyBorder="1" applyAlignment="1">
      <alignment horizontal="center" wrapText="1"/>
    </xf>
    <xf numFmtId="0" fontId="2" fillId="0" borderId="19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30" xfId="0" applyNumberFormat="1" applyFont="1" applyFill="1" applyBorder="1" applyAlignment="1">
      <alignment horizontal="center" wrapText="1"/>
    </xf>
    <xf numFmtId="185" fontId="2" fillId="0" borderId="29" xfId="0" applyNumberFormat="1" applyFont="1" applyFill="1" applyBorder="1" applyAlignment="1">
      <alignment horizontal="center" wrapText="1"/>
    </xf>
    <xf numFmtId="185" fontId="2" fillId="0" borderId="19" xfId="0" applyNumberFormat="1" applyFont="1" applyFill="1" applyBorder="1" applyAlignment="1">
      <alignment horizontal="center" wrapText="1"/>
    </xf>
    <xf numFmtId="185" fontId="2" fillId="0" borderId="30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1" fontId="0" fillId="0" borderId="1" xfId="0" applyNumberFormat="1" applyFill="1" applyBorder="1" applyAlignment="1">
      <alignment horizontal="center" wrapText="1"/>
    </xf>
    <xf numFmtId="0" fontId="0" fillId="0" borderId="30" xfId="0" applyNumberFormat="1" applyFill="1" applyBorder="1" applyAlignment="1">
      <alignment horizontal="center" wrapText="1"/>
    </xf>
    <xf numFmtId="185" fontId="2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0" fontId="0" fillId="0" borderId="30" xfId="0" applyFill="1" applyBorder="1" applyAlignment="1">
      <alignment horizontal="center" wrapText="1"/>
    </xf>
    <xf numFmtId="191" fontId="2" fillId="0" borderId="29" xfId="0" applyNumberFormat="1" applyFont="1" applyFill="1" applyBorder="1" applyAlignment="1">
      <alignment horizontal="right" wrapText="1"/>
    </xf>
    <xf numFmtId="191" fontId="2" fillId="0" borderId="19" xfId="0" applyNumberFormat="1" applyFont="1" applyFill="1" applyBorder="1" applyAlignment="1">
      <alignment horizontal="right" wrapText="1"/>
    </xf>
    <xf numFmtId="191" fontId="2" fillId="0" borderId="1" xfId="0" applyNumberFormat="1" applyFont="1" applyFill="1" applyBorder="1" applyAlignment="1">
      <alignment horizontal="right" wrapText="1"/>
    </xf>
    <xf numFmtId="191" fontId="2" fillId="0" borderId="1" xfId="0" applyNumberFormat="1" applyFont="1" applyFill="1" applyBorder="1" applyAlignment="1">
      <alignment horizontal="center" wrapText="1"/>
    </xf>
    <xf numFmtId="191" fontId="2" fillId="0" borderId="19" xfId="0" applyNumberFormat="1" applyFont="1" applyFill="1" applyBorder="1" applyAlignment="1">
      <alignment horizontal="center" wrapText="1"/>
    </xf>
    <xf numFmtId="191" fontId="2" fillId="0" borderId="10" xfId="0" applyNumberFormat="1" applyFont="1" applyFill="1" applyBorder="1" applyAlignment="1">
      <alignment horizontal="right" wrapText="1"/>
    </xf>
    <xf numFmtId="41" fontId="2" fillId="0" borderId="37" xfId="0" applyNumberFormat="1" applyFont="1" applyFill="1" applyBorder="1" applyAlignment="1">
      <alignment horizontal="center" wrapText="1"/>
    </xf>
    <xf numFmtId="0" fontId="2" fillId="0" borderId="37" xfId="0" applyNumberFormat="1" applyFont="1" applyFill="1" applyBorder="1" applyAlignment="1">
      <alignment horizontal="center" wrapText="1"/>
    </xf>
    <xf numFmtId="0" fontId="2" fillId="0" borderId="22" xfId="0" applyNumberFormat="1" applyFont="1" applyFill="1" applyBorder="1" applyAlignment="1">
      <alignment horizontal="center" wrapText="1"/>
    </xf>
    <xf numFmtId="0" fontId="2" fillId="0" borderId="1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 applyAlignment="1"/>
    <xf numFmtId="0" fontId="0" fillId="0" borderId="28" xfId="0" applyFill="1" applyBorder="1" applyAlignment="1"/>
    <xf numFmtId="0" fontId="2" fillId="0" borderId="13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185" fontId="2" fillId="0" borderId="5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2" fillId="0" borderId="27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 wrapText="1"/>
    </xf>
    <xf numFmtId="0" fontId="2" fillId="0" borderId="28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justify" vertical="top" wrapText="1"/>
    </xf>
    <xf numFmtId="0" fontId="2" fillId="0" borderId="26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wrapText="1"/>
    </xf>
    <xf numFmtId="185" fontId="2" fillId="0" borderId="3" xfId="0" applyNumberFormat="1" applyFont="1" applyFill="1" applyBorder="1" applyAlignment="1">
      <alignment wrapText="1"/>
    </xf>
    <xf numFmtId="185" fontId="2" fillId="0" borderId="10" xfId="0" applyNumberFormat="1" applyFont="1" applyFill="1" applyBorder="1" applyAlignment="1">
      <alignment wrapText="1"/>
    </xf>
    <xf numFmtId="41" fontId="2" fillId="0" borderId="4" xfId="0" applyNumberFormat="1" applyFont="1" applyFill="1" applyBorder="1" applyAlignment="1">
      <alignment wrapText="1"/>
    </xf>
    <xf numFmtId="41" fontId="2" fillId="0" borderId="15" xfId="0" applyNumberFormat="1" applyFont="1" applyFill="1" applyBorder="1" applyAlignment="1">
      <alignment wrapText="1"/>
    </xf>
    <xf numFmtId="185" fontId="2" fillId="0" borderId="1" xfId="0" applyNumberFormat="1" applyFont="1" applyFill="1" applyBorder="1" applyAlignment="1">
      <alignment wrapText="1"/>
    </xf>
    <xf numFmtId="41" fontId="2" fillId="0" borderId="11" xfId="0" applyNumberFormat="1" applyFont="1" applyFill="1" applyBorder="1" applyAlignment="1">
      <alignment wrapText="1"/>
    </xf>
    <xf numFmtId="0" fontId="2" fillId="0" borderId="27" xfId="0" applyFont="1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distributed" vertical="top" wrapText="1"/>
    </xf>
    <xf numFmtId="0" fontId="2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0" fillId="0" borderId="41" xfId="0" applyFill="1" applyBorder="1"/>
    <xf numFmtId="0" fontId="2" fillId="0" borderId="15" xfId="0" applyFont="1" applyFill="1" applyBorder="1" applyAlignment="1">
      <alignment horizontal="distributed" vertical="top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top" wrapText="1"/>
    </xf>
    <xf numFmtId="38" fontId="2" fillId="0" borderId="15" xfId="4" applyFont="1" applyFill="1" applyBorder="1" applyAlignment="1">
      <alignment horizontal="center" wrapText="1"/>
    </xf>
    <xf numFmtId="38" fontId="2" fillId="0" borderId="25" xfId="4" applyFont="1" applyFill="1" applyBorder="1" applyAlignment="1">
      <alignment horizontal="center" wrapText="1"/>
    </xf>
    <xf numFmtId="38" fontId="2" fillId="0" borderId="3" xfId="4" applyFont="1" applyFill="1" applyBorder="1" applyAlignment="1">
      <alignment horizontal="center" wrapText="1"/>
    </xf>
    <xf numFmtId="38" fontId="2" fillId="0" borderId="9" xfId="4" applyFont="1" applyFill="1" applyBorder="1" applyAlignment="1">
      <alignment horizontal="center" wrapText="1"/>
    </xf>
    <xf numFmtId="38" fontId="2" fillId="0" borderId="2" xfId="4" applyFont="1" applyFill="1" applyBorder="1" applyAlignment="1">
      <alignment horizontal="center" wrapText="1"/>
    </xf>
    <xf numFmtId="38" fontId="2" fillId="0" borderId="5" xfId="4" applyFont="1" applyFill="1" applyBorder="1" applyAlignment="1">
      <alignment horizontal="center" wrapText="1"/>
    </xf>
    <xf numFmtId="38" fontId="2" fillId="0" borderId="1" xfId="4" applyFont="1" applyFill="1" applyBorder="1" applyAlignment="1">
      <alignment horizontal="center" wrapText="1"/>
    </xf>
    <xf numFmtId="38" fontId="2" fillId="0" borderId="10" xfId="4" applyFont="1" applyFill="1" applyBorder="1" applyAlignment="1">
      <alignment horizontal="center" wrapText="1"/>
    </xf>
    <xf numFmtId="41" fontId="2" fillId="0" borderId="34" xfId="0" applyNumberFormat="1" applyFont="1" applyFill="1" applyBorder="1" applyAlignment="1">
      <alignment horizontal="center" wrapText="1"/>
    </xf>
    <xf numFmtId="41" fontId="2" fillId="0" borderId="29" xfId="4" applyNumberFormat="1" applyFont="1" applyFill="1" applyBorder="1" applyAlignment="1">
      <alignment horizontal="center" wrapText="1"/>
    </xf>
    <xf numFmtId="41" fontId="0" fillId="0" borderId="19" xfId="0" applyNumberFormat="1" applyFill="1" applyBorder="1" applyAlignment="1">
      <alignment horizontal="center" wrapText="1"/>
    </xf>
    <xf numFmtId="41" fontId="0" fillId="0" borderId="34" xfId="0" applyNumberFormat="1" applyFill="1" applyBorder="1" applyAlignment="1">
      <alignment horizontal="center" wrapText="1"/>
    </xf>
    <xf numFmtId="38" fontId="2" fillId="0" borderId="29" xfId="4" applyFont="1" applyFill="1" applyBorder="1" applyAlignment="1">
      <alignment horizontal="center" wrapText="1"/>
    </xf>
    <xf numFmtId="0" fontId="0" fillId="0" borderId="34" xfId="0" applyFill="1" applyBorder="1" applyAlignment="1">
      <alignment horizontal="center" wrapText="1"/>
    </xf>
    <xf numFmtId="191" fontId="2" fillId="0" borderId="1" xfId="0" applyNumberFormat="1" applyFont="1" applyFill="1" applyBorder="1" applyAlignment="1">
      <alignment wrapText="1"/>
    </xf>
    <xf numFmtId="191" fontId="2" fillId="0" borderId="29" xfId="0" applyNumberFormat="1" applyFont="1" applyFill="1" applyBorder="1" applyAlignment="1">
      <alignment horizontal="center" wrapText="1"/>
    </xf>
    <xf numFmtId="191" fontId="2" fillId="0" borderId="29" xfId="4" applyNumberFormat="1" applyFont="1" applyFill="1" applyBorder="1" applyAlignment="1">
      <alignment horizontal="center" wrapText="1"/>
    </xf>
    <xf numFmtId="191" fontId="2" fillId="0" borderId="30" xfId="4" applyNumberFormat="1" applyFont="1" applyFill="1" applyBorder="1" applyAlignment="1">
      <alignment horizontal="center" wrapText="1"/>
    </xf>
    <xf numFmtId="191" fontId="2" fillId="0" borderId="19" xfId="4" applyNumberFormat="1" applyFont="1" applyFill="1" applyBorder="1" applyAlignment="1">
      <alignment horizontal="center" wrapText="1"/>
    </xf>
    <xf numFmtId="191" fontId="2" fillId="0" borderId="30" xfId="0" applyNumberFormat="1" applyFont="1" applyFill="1" applyBorder="1" applyAlignment="1">
      <alignment horizontal="center" wrapText="1"/>
    </xf>
    <xf numFmtId="191" fontId="2" fillId="0" borderId="34" xfId="0" applyNumberFormat="1" applyFont="1" applyFill="1" applyBorder="1" applyAlignment="1">
      <alignment horizontal="center" wrapText="1"/>
    </xf>
    <xf numFmtId="41" fontId="2" fillId="0" borderId="39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2" fillId="0" borderId="15" xfId="0" applyNumberFormat="1" applyFont="1" applyFill="1" applyBorder="1" applyAlignment="1">
      <alignment horizontal="right" wrapText="1"/>
    </xf>
    <xf numFmtId="41" fontId="2" fillId="0" borderId="3" xfId="0" applyNumberFormat="1" applyFont="1" applyFill="1" applyBorder="1" applyAlignment="1">
      <alignment horizontal="right" wrapText="1"/>
    </xf>
    <xf numFmtId="0" fontId="2" fillId="0" borderId="2" xfId="0" applyNumberFormat="1" applyFont="1" applyFill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right" wrapText="1"/>
    </xf>
    <xf numFmtId="41" fontId="2" fillId="0" borderId="9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right" wrapText="1"/>
    </xf>
    <xf numFmtId="41" fontId="2" fillId="0" borderId="10" xfId="0" applyNumberFormat="1" applyFont="1" applyFill="1" applyBorder="1" applyAlignment="1">
      <alignment horizontal="right" wrapText="1"/>
    </xf>
    <xf numFmtId="0" fontId="10" fillId="0" borderId="7" xfId="0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right" wrapText="1"/>
    </xf>
    <xf numFmtId="0" fontId="10" fillId="0" borderId="4" xfId="0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right" wrapText="1"/>
    </xf>
    <xf numFmtId="0" fontId="10" fillId="0" borderId="8" xfId="0" applyFont="1" applyFill="1" applyBorder="1" applyAlignment="1">
      <alignment horizontal="center" wrapText="1"/>
    </xf>
    <xf numFmtId="41" fontId="2" fillId="0" borderId="11" xfId="0" applyNumberFormat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3" xfId="0" applyFont="1" applyFill="1" applyBorder="1" applyAlignment="1">
      <alignment horizontal="distributed" vertical="center" shrinkToFit="1"/>
    </xf>
    <xf numFmtId="0" fontId="2" fillId="0" borderId="13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justify" vertical="top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distributed" vertical="center" shrinkToFit="1"/>
    </xf>
    <xf numFmtId="0" fontId="2" fillId="0" borderId="15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distributed" vertical="center" shrinkToFit="1"/>
    </xf>
    <xf numFmtId="0" fontId="2" fillId="0" borderId="3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center" vertical="center" shrinkToFit="1"/>
    </xf>
    <xf numFmtId="176" fontId="2" fillId="0" borderId="11" xfId="0" applyNumberFormat="1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justify" vertical="center" wrapText="1"/>
    </xf>
    <xf numFmtId="178" fontId="0" fillId="0" borderId="0" xfId="0" applyNumberFormat="1" applyFill="1" applyAlignment="1">
      <alignment vertical="center"/>
    </xf>
    <xf numFmtId="176" fontId="7" fillId="0" borderId="0" xfId="0" applyNumberFormat="1" applyFont="1" applyFill="1" applyBorder="1" applyAlignment="1">
      <alignment horizontal="justify" vertical="center" wrapText="1"/>
    </xf>
    <xf numFmtId="178" fontId="6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justify" vertical="top" wrapText="1"/>
    </xf>
    <xf numFmtId="180" fontId="2" fillId="0" borderId="3" xfId="0" applyNumberFormat="1" applyFont="1" applyFill="1" applyBorder="1" applyAlignment="1">
      <alignment horizontal="right" wrapText="1" indent="1"/>
    </xf>
    <xf numFmtId="41" fontId="2" fillId="0" borderId="3" xfId="0" applyNumberFormat="1" applyFont="1" applyFill="1" applyBorder="1" applyAlignment="1">
      <alignment horizontal="center" shrinkToFit="1"/>
    </xf>
    <xf numFmtId="181" fontId="2" fillId="0" borderId="3" xfId="0" applyNumberFormat="1" applyFont="1" applyFill="1" applyBorder="1" applyAlignment="1">
      <alignment horizontal="right" wrapText="1" indent="1"/>
    </xf>
    <xf numFmtId="176" fontId="2" fillId="0" borderId="10" xfId="0" applyNumberFormat="1" applyFont="1" applyFill="1" applyBorder="1" applyAlignment="1">
      <alignment horizontal="justify" vertical="center" wrapText="1"/>
    </xf>
    <xf numFmtId="0" fontId="0" fillId="0" borderId="4" xfId="0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 wrapText="1"/>
    </xf>
    <xf numFmtId="184" fontId="2" fillId="0" borderId="15" xfId="0" applyNumberFormat="1" applyFont="1" applyFill="1" applyBorder="1" applyAlignment="1">
      <alignment horizontal="right" wrapText="1" indent="1"/>
    </xf>
    <xf numFmtId="183" fontId="2" fillId="0" borderId="15" xfId="0" applyNumberFormat="1" applyFont="1" applyFill="1" applyBorder="1" applyAlignment="1">
      <alignment horizontal="right" indent="1" shrinkToFit="1"/>
    </xf>
    <xf numFmtId="182" fontId="2" fillId="0" borderId="15" xfId="0" applyNumberFormat="1" applyFont="1" applyFill="1" applyBorder="1" applyAlignment="1">
      <alignment horizontal="right" wrapText="1" indent="1"/>
    </xf>
    <xf numFmtId="182" fontId="2" fillId="0" borderId="15" xfId="0" applyNumberFormat="1" applyFont="1" applyFill="1" applyBorder="1" applyAlignment="1">
      <alignment horizontal="right" indent="1" shrinkToFit="1"/>
    </xf>
    <xf numFmtId="176" fontId="2" fillId="0" borderId="25" xfId="0" applyNumberFormat="1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183" fontId="2" fillId="0" borderId="15" xfId="0" applyNumberFormat="1" applyFont="1" applyFill="1" applyBorder="1" applyAlignment="1">
      <alignment horizontal="center" wrapText="1"/>
    </xf>
    <xf numFmtId="176" fontId="7" fillId="0" borderId="25" xfId="0" applyNumberFormat="1" applyFont="1" applyFill="1" applyBorder="1" applyAlignment="1">
      <alignment horizontal="justify" vertical="center" wrapText="1"/>
    </xf>
    <xf numFmtId="188" fontId="2" fillId="0" borderId="15" xfId="0" applyNumberFormat="1" applyFont="1" applyFill="1" applyBorder="1" applyAlignment="1">
      <alignment horizontal="center" wrapText="1"/>
    </xf>
    <xf numFmtId="189" fontId="2" fillId="0" borderId="15" xfId="0" applyNumberFormat="1" applyFont="1" applyFill="1" applyBorder="1" applyAlignment="1">
      <alignment horizontal="center" wrapText="1"/>
    </xf>
    <xf numFmtId="182" fontId="2" fillId="0" borderId="15" xfId="0" applyNumberFormat="1" applyFont="1" applyFill="1" applyBorder="1" applyAlignment="1">
      <alignment horizontal="right" wrapText="1" indent="1"/>
    </xf>
    <xf numFmtId="182" fontId="2" fillId="0" borderId="25" xfId="0" applyNumberFormat="1" applyFont="1" applyFill="1" applyBorder="1" applyAlignment="1">
      <alignment horizontal="right" wrapText="1" indent="1"/>
    </xf>
    <xf numFmtId="188" fontId="2" fillId="0" borderId="3" xfId="0" applyNumberFormat="1" applyFont="1" applyFill="1" applyBorder="1" applyAlignment="1">
      <alignment horizontal="center" wrapText="1"/>
    </xf>
    <xf numFmtId="189" fontId="2" fillId="0" borderId="3" xfId="0" applyNumberFormat="1" applyFont="1" applyFill="1" applyBorder="1" applyAlignment="1">
      <alignment horizontal="center" wrapText="1"/>
    </xf>
    <xf numFmtId="183" fontId="2" fillId="0" borderId="3" xfId="0" applyNumberFormat="1" applyFont="1" applyFill="1" applyBorder="1" applyAlignment="1">
      <alignment horizontal="center" wrapText="1"/>
    </xf>
    <xf numFmtId="182" fontId="2" fillId="0" borderId="3" xfId="0" applyNumberFormat="1" applyFont="1" applyFill="1" applyBorder="1" applyAlignment="1">
      <alignment horizontal="right" wrapText="1" indent="1"/>
    </xf>
    <xf numFmtId="182" fontId="2" fillId="0" borderId="9" xfId="0" applyNumberFormat="1" applyFont="1" applyFill="1" applyBorder="1" applyAlignment="1">
      <alignment horizontal="right" wrapText="1" indent="1"/>
    </xf>
    <xf numFmtId="183" fontId="2" fillId="0" borderId="2" xfId="0" applyNumberFormat="1" applyFont="1" applyFill="1" applyBorder="1" applyAlignment="1">
      <alignment horizontal="center" wrapText="1"/>
    </xf>
    <xf numFmtId="182" fontId="2" fillId="0" borderId="2" xfId="0" applyNumberFormat="1" applyFont="1" applyFill="1" applyBorder="1" applyAlignment="1">
      <alignment horizontal="right" wrapText="1" indent="1"/>
    </xf>
    <xf numFmtId="182" fontId="2" fillId="0" borderId="5" xfId="0" applyNumberFormat="1" applyFont="1" applyFill="1" applyBorder="1" applyAlignment="1">
      <alignment horizontal="right" wrapText="1" indent="1"/>
    </xf>
    <xf numFmtId="183" fontId="2" fillId="0" borderId="1" xfId="0" applyNumberFormat="1" applyFont="1" applyFill="1" applyBorder="1" applyAlignment="1">
      <alignment horizontal="center" wrapText="1"/>
    </xf>
    <xf numFmtId="188" fontId="2" fillId="0" borderId="11" xfId="0" applyNumberFormat="1" applyFont="1" applyFill="1" applyBorder="1" applyAlignment="1">
      <alignment horizontal="center" wrapText="1"/>
    </xf>
    <xf numFmtId="189" fontId="2" fillId="0" borderId="11" xfId="0" applyNumberFormat="1" applyFont="1" applyFill="1" applyBorder="1" applyAlignment="1">
      <alignment horizontal="center" wrapText="1"/>
    </xf>
    <xf numFmtId="183" fontId="2" fillId="0" borderId="11" xfId="0" applyNumberFormat="1" applyFont="1" applyFill="1" applyBorder="1" applyAlignment="1">
      <alignment horizontal="center" wrapText="1"/>
    </xf>
    <xf numFmtId="182" fontId="2" fillId="0" borderId="11" xfId="0" applyNumberFormat="1" applyFont="1" applyFill="1" applyBorder="1" applyAlignment="1">
      <alignment horizontal="right" wrapText="1" indent="1"/>
    </xf>
    <xf numFmtId="182" fontId="2" fillId="0" borderId="12" xfId="0" applyNumberFormat="1" applyFont="1" applyFill="1" applyBorder="1" applyAlignment="1">
      <alignment horizontal="right" wrapText="1" indent="1"/>
    </xf>
    <xf numFmtId="0" fontId="2" fillId="0" borderId="0" xfId="0" applyFont="1" applyFill="1" applyBorder="1" applyAlignment="1"/>
    <xf numFmtId="0" fontId="2" fillId="0" borderId="18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17" xfId="0" applyNumberFormat="1" applyFont="1" applyFill="1" applyBorder="1" applyAlignment="1">
      <alignment horizontal="center" wrapText="1"/>
    </xf>
    <xf numFmtId="0" fontId="2" fillId="0" borderId="17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wrapText="1"/>
    </xf>
    <xf numFmtId="41" fontId="2" fillId="0" borderId="36" xfId="0" applyNumberFormat="1" applyFont="1" applyFill="1" applyBorder="1" applyAlignment="1">
      <alignment horizontal="right" wrapText="1"/>
    </xf>
    <xf numFmtId="41" fontId="2" fillId="0" borderId="21" xfId="0" applyNumberFormat="1" applyFont="1" applyFill="1" applyBorder="1" applyAlignment="1">
      <alignment horizontal="right" wrapText="1"/>
    </xf>
    <xf numFmtId="0" fontId="2" fillId="0" borderId="4" xfId="0" applyNumberFormat="1" applyFont="1" applyFill="1" applyBorder="1" applyAlignment="1">
      <alignment horizontal="center" wrapText="1"/>
    </xf>
    <xf numFmtId="41" fontId="2" fillId="0" borderId="23" xfId="0" applyNumberFormat="1" applyFont="1" applyFill="1" applyBorder="1" applyAlignment="1">
      <alignment horizontal="right" wrapText="1"/>
    </xf>
    <xf numFmtId="41" fontId="2" fillId="0" borderId="20" xfId="0" applyNumberFormat="1" applyFont="1" applyFill="1" applyBorder="1" applyAlignment="1">
      <alignment horizontal="right" wrapText="1"/>
    </xf>
    <xf numFmtId="0" fontId="2" fillId="0" borderId="7" xfId="0" applyNumberFormat="1" applyFont="1" applyFill="1" applyBorder="1" applyAlignment="1">
      <alignment horizontal="center" wrapText="1"/>
    </xf>
    <xf numFmtId="41" fontId="2" fillId="0" borderId="19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center" wrapText="1"/>
    </xf>
    <xf numFmtId="41" fontId="2" fillId="0" borderId="37" xfId="0" applyNumberFormat="1" applyFont="1" applyFill="1" applyBorder="1" applyAlignment="1">
      <alignment horizontal="right"/>
    </xf>
    <xf numFmtId="41" fontId="2" fillId="0" borderId="22" xfId="0" applyNumberFormat="1" applyFont="1" applyFill="1" applyBorder="1" applyAlignment="1">
      <alignment horizontal="right"/>
    </xf>
    <xf numFmtId="0" fontId="0" fillId="0" borderId="27" xfId="0" applyFill="1" applyBorder="1"/>
    <xf numFmtId="0" fontId="0" fillId="0" borderId="0" xfId="0" applyFill="1" applyBorder="1" applyAlignment="1">
      <alignment horizontal="right"/>
    </xf>
    <xf numFmtId="0" fontId="0" fillId="0" borderId="27" xfId="0" applyFill="1" applyBorder="1" applyAlignment="1">
      <alignment horizontal="right"/>
    </xf>
  </cellXfs>
  <cellStyles count="5">
    <cellStyle name="桁区切り" xfId="4" builtinId="6"/>
    <cellStyle name="標準" xfId="0" builtinId="0"/>
    <cellStyle name="標準_家畜飼養頭羽数の推移" xfId="1"/>
    <cellStyle name="標準_主要作物作付面積の推移" xfId="2"/>
    <cellStyle name="標準_農家数の推移及び農家人口の推移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農　　家　　数　　の　　推　　移</a:t>
            </a:r>
          </a:p>
        </c:rich>
      </c:tx>
      <c:layout>
        <c:manualLayout>
          <c:xMode val="edge"/>
          <c:yMode val="edge"/>
          <c:x val="0.29687516404199477"/>
          <c:y val="1.17096018735363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50061988877867E-2"/>
          <c:y val="0.21545692085146284"/>
          <c:w val="0.87874547327153729"/>
          <c:h val="0.707260761925454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'表-農家数の推移等'!$M$1</c:f>
              <c:strCache>
                <c:ptCount val="1"/>
                <c:pt idx="0">
                  <c:v>専業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'表-農家数の推移等'!$L$2:$L$16</c:f>
              <c:strCache>
                <c:ptCount val="15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Ｈ15</c:v>
                </c:pt>
                <c:pt idx="9">
                  <c:v>Ｈ17</c:v>
                </c:pt>
                <c:pt idx="10">
                  <c:v>Ｈ19</c:v>
                </c:pt>
                <c:pt idx="11">
                  <c:v>Ｈ23</c:v>
                </c:pt>
                <c:pt idx="12">
                  <c:v>Ｈ25</c:v>
                </c:pt>
                <c:pt idx="13">
                  <c:v>Ｈ28</c:v>
                </c:pt>
                <c:pt idx="14">
                  <c:v>Ｒ３</c:v>
                </c:pt>
              </c:strCache>
            </c:strRef>
          </c:cat>
          <c:val>
            <c:numRef>
              <c:f>'表-農家数の推移等'!$M$2:$M$16</c:f>
              <c:numCache>
                <c:formatCode>General</c:formatCode>
                <c:ptCount val="15"/>
                <c:pt idx="0">
                  <c:v>1095</c:v>
                </c:pt>
                <c:pt idx="1">
                  <c:v>795</c:v>
                </c:pt>
                <c:pt idx="2">
                  <c:v>725</c:v>
                </c:pt>
                <c:pt idx="3">
                  <c:v>618</c:v>
                </c:pt>
                <c:pt idx="4">
                  <c:v>582</c:v>
                </c:pt>
                <c:pt idx="5">
                  <c:v>492</c:v>
                </c:pt>
                <c:pt idx="6">
                  <c:v>397</c:v>
                </c:pt>
                <c:pt idx="7">
                  <c:v>368</c:v>
                </c:pt>
                <c:pt idx="8">
                  <c:v>341</c:v>
                </c:pt>
                <c:pt idx="9">
                  <c:v>341</c:v>
                </c:pt>
                <c:pt idx="10">
                  <c:v>320</c:v>
                </c:pt>
                <c:pt idx="11">
                  <c:v>301</c:v>
                </c:pt>
                <c:pt idx="12">
                  <c:v>310</c:v>
                </c:pt>
                <c:pt idx="13">
                  <c:v>331</c:v>
                </c:pt>
                <c:pt idx="14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9-4718-AF93-56FE28086CF6}"/>
            </c:ext>
          </c:extLst>
        </c:ser>
        <c:ser>
          <c:idx val="1"/>
          <c:order val="1"/>
          <c:tx>
            <c:strRef>
              <c:f>'表-農家数の推移等'!$N$1</c:f>
              <c:strCache>
                <c:ptCount val="1"/>
                <c:pt idx="0">
                  <c:v>第１種兼業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215686274509803E-3"/>
                  <c:y val="-9.367681498829040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1,304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F9-4718-AF93-56FE28086CF6}"/>
                </c:ext>
              </c:extLst>
            </c:dLbl>
            <c:dLbl>
              <c:idx val="1"/>
              <c:layout>
                <c:manualLayout>
                  <c:x val="1.9607843137254902E-3"/>
                  <c:y val="-0.124902419984387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1,033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F9-4718-AF93-56FE28086CF6}"/>
                </c:ext>
              </c:extLst>
            </c:dLbl>
            <c:dLbl>
              <c:idx val="2"/>
              <c:layout>
                <c:manualLayout>
                  <c:x val="0"/>
                  <c:y val="-0.10616705698672906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886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F9-4718-AF93-56FE28086CF6}"/>
                </c:ext>
              </c:extLst>
            </c:dLbl>
            <c:dLbl>
              <c:idx val="3"/>
              <c:layout>
                <c:manualLayout>
                  <c:x val="0"/>
                  <c:y val="-0.1124121779859485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838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F9-4718-AF93-56FE28086CF6}"/>
                </c:ext>
              </c:extLst>
            </c:dLbl>
            <c:dLbl>
              <c:idx val="4"/>
              <c:layout>
                <c:manualLayout>
                  <c:x val="0"/>
                  <c:y val="-0.1124121779859485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792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F9-4718-AF93-56FE28086CF6}"/>
                </c:ext>
              </c:extLst>
            </c:dLbl>
            <c:dLbl>
              <c:idx val="5"/>
              <c:layout>
                <c:manualLayout>
                  <c:x val="0"/>
                  <c:y val="-0.12177985948477757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728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F9-4718-AF93-56FE28086CF6}"/>
                </c:ext>
              </c:extLst>
            </c:dLbl>
            <c:dLbl>
              <c:idx val="6"/>
              <c:layout>
                <c:manualLayout>
                  <c:x val="0"/>
                  <c:y val="-0.11241217798594848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CF9-4718-AF93-56FE28086CF6}"/>
                </c:ext>
              </c:extLst>
            </c:dLbl>
            <c:dLbl>
              <c:idx val="7"/>
              <c:layout>
                <c:manualLayout>
                  <c:x val="0"/>
                  <c:y val="-9.992193598750975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557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F9-4718-AF93-56FE28086CF6}"/>
                </c:ext>
              </c:extLst>
            </c:dLbl>
            <c:dLbl>
              <c:idx val="8"/>
              <c:layout>
                <c:manualLayout>
                  <c:x val="0"/>
                  <c:y val="-8.430913348946135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510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F9-4718-AF93-56FE28086CF6}"/>
                </c:ext>
              </c:extLst>
            </c:dLbl>
            <c:dLbl>
              <c:idx val="9"/>
              <c:layout>
                <c:manualLayout>
                  <c:x val="0"/>
                  <c:y val="-8.118657298985168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CF9-4718-AF93-56FE28086CF6}"/>
                </c:ext>
              </c:extLst>
            </c:dLbl>
            <c:dLbl>
              <c:idx val="10"/>
              <c:layout>
                <c:manualLayout>
                  <c:x val="-1.9607843137254902E-3"/>
                  <c:y val="-8.430913348946135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449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CF9-4718-AF93-56FE28086CF6}"/>
                </c:ext>
              </c:extLst>
            </c:dLbl>
            <c:dLbl>
              <c:idx val="11"/>
              <c:layout>
                <c:manualLayout>
                  <c:x val="0"/>
                  <c:y val="-6.557377049180328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F9-4718-AF93-56FE28086CF6}"/>
                </c:ext>
              </c:extLst>
            </c:dLbl>
            <c:dLbl>
              <c:idx val="12"/>
              <c:layout>
                <c:manualLayout>
                  <c:x val="1.9607843137254902E-3"/>
                  <c:y val="-6.2451209992193599E-2"/>
                </c:manualLayout>
              </c:layout>
              <c:tx>
                <c:rich>
                  <a:bodyPr/>
                  <a:lstStyle/>
                  <a:p>
                    <a:fld id="{2A6DF3F8-FD88-4D02-9548-F8556B45C432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{2A6DF3F8-FD88-4D02-9548-F8556B45C432}</c15:txfldGUID>
                      <c15:f>'表-農家数の推移等'!$P$14</c15:f>
                      <c15:dlblFieldTableCache>
                        <c:ptCount val="1"/>
                        <c:pt idx="0">
                          <c:v>403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F77-4D93-AC94-87E9F6DD42C1}"/>
                </c:ext>
              </c:extLst>
            </c:dLbl>
            <c:dLbl>
              <c:idx val="13"/>
              <c:layout>
                <c:manualLayout>
                  <c:x val="-1.9607843137256342E-3"/>
                  <c:y val="-5.6206088992974239E-2"/>
                </c:manualLayout>
              </c:layout>
              <c:tx>
                <c:rich>
                  <a:bodyPr/>
                  <a:lstStyle/>
                  <a:p>
                    <a:fld id="{FFA4F5A1-0416-4565-8861-AA58E83860FD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{FFA4F5A1-0416-4565-8861-AA58E83860FD}</c15:txfldGUID>
                      <c15:f>'表-農家数の推移等'!$P$15</c15:f>
                      <c15:dlblFieldTableCache>
                        <c:ptCount val="1"/>
                        <c:pt idx="0">
                          <c:v>382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F77-4D93-AC94-87E9F6DD42C1}"/>
                </c:ext>
              </c:extLst>
            </c:dLbl>
            <c:dLbl>
              <c:idx val="14"/>
              <c:layout>
                <c:manualLayout>
                  <c:x val="-1.964433543986606E-3"/>
                  <c:y val="-4.71054970260482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87-4685-9515-7FF735BEA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'表-農家数の推移等'!$L$2:$L$16</c:f>
              <c:strCache>
                <c:ptCount val="15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Ｈ15</c:v>
                </c:pt>
                <c:pt idx="9">
                  <c:v>Ｈ17</c:v>
                </c:pt>
                <c:pt idx="10">
                  <c:v>Ｈ19</c:v>
                </c:pt>
                <c:pt idx="11">
                  <c:v>Ｈ23</c:v>
                </c:pt>
                <c:pt idx="12">
                  <c:v>Ｈ25</c:v>
                </c:pt>
                <c:pt idx="13">
                  <c:v>Ｈ28</c:v>
                </c:pt>
                <c:pt idx="14">
                  <c:v>Ｒ３</c:v>
                </c:pt>
              </c:strCache>
            </c:strRef>
          </c:cat>
          <c:val>
            <c:numRef>
              <c:f>'表-農家数の推移等'!$N$2:$N$16</c:f>
              <c:numCache>
                <c:formatCode>General</c:formatCode>
                <c:ptCount val="15"/>
                <c:pt idx="0">
                  <c:v>209</c:v>
                </c:pt>
                <c:pt idx="1">
                  <c:v>153</c:v>
                </c:pt>
                <c:pt idx="2">
                  <c:v>96</c:v>
                </c:pt>
                <c:pt idx="3">
                  <c:v>169</c:v>
                </c:pt>
                <c:pt idx="4">
                  <c:v>170</c:v>
                </c:pt>
                <c:pt idx="5">
                  <c:v>199</c:v>
                </c:pt>
                <c:pt idx="6">
                  <c:v>194</c:v>
                </c:pt>
                <c:pt idx="7">
                  <c:v>163</c:v>
                </c:pt>
                <c:pt idx="8">
                  <c:v>134</c:v>
                </c:pt>
                <c:pt idx="9">
                  <c:v>117</c:v>
                </c:pt>
                <c:pt idx="10">
                  <c:v>110</c:v>
                </c:pt>
                <c:pt idx="11">
                  <c:v>99</c:v>
                </c:pt>
                <c:pt idx="12">
                  <c:v>78</c:v>
                </c:pt>
                <c:pt idx="13">
                  <c:v>35</c:v>
                </c:pt>
                <c:pt idx="1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F9-4718-AF93-56FE28086CF6}"/>
            </c:ext>
          </c:extLst>
        </c:ser>
        <c:ser>
          <c:idx val="2"/>
          <c:order val="2"/>
          <c:tx>
            <c:strRef>
              <c:f>'表-農家数の推移等'!$O$1</c:f>
              <c:strCache>
                <c:ptCount val="1"/>
                <c:pt idx="0">
                  <c:v>第２種兼業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'表-農家数の推移等'!$L$2:$L$16</c:f>
              <c:strCache>
                <c:ptCount val="15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Ｈ15</c:v>
                </c:pt>
                <c:pt idx="9">
                  <c:v>Ｈ17</c:v>
                </c:pt>
                <c:pt idx="10">
                  <c:v>Ｈ19</c:v>
                </c:pt>
                <c:pt idx="11">
                  <c:v>Ｈ23</c:v>
                </c:pt>
                <c:pt idx="12">
                  <c:v>Ｈ25</c:v>
                </c:pt>
                <c:pt idx="13">
                  <c:v>Ｈ28</c:v>
                </c:pt>
                <c:pt idx="14">
                  <c:v>Ｒ３</c:v>
                </c:pt>
              </c:strCache>
            </c:strRef>
          </c:cat>
          <c:val>
            <c:numRef>
              <c:f>'表-農家数の推移等'!$O$2:$O$16</c:f>
              <c:numCache>
                <c:formatCode>General</c:formatCode>
                <c:ptCount val="15"/>
                <c:pt idx="1">
                  <c:v>85</c:v>
                </c:pt>
                <c:pt idx="2">
                  <c:v>65</c:v>
                </c:pt>
                <c:pt idx="3">
                  <c:v>51</c:v>
                </c:pt>
                <c:pt idx="4">
                  <c:v>40</c:v>
                </c:pt>
                <c:pt idx="5">
                  <c:v>37</c:v>
                </c:pt>
                <c:pt idx="6">
                  <c:v>48</c:v>
                </c:pt>
                <c:pt idx="7">
                  <c:v>26</c:v>
                </c:pt>
                <c:pt idx="8">
                  <c:v>35</c:v>
                </c:pt>
                <c:pt idx="9">
                  <c:v>32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F9-4718-AF93-56FE28086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0283392"/>
        <c:axId val="92145152"/>
      </c:barChart>
      <c:catAx>
        <c:axId val="902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14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145152"/>
        <c:scaling>
          <c:orientation val="minMax"/>
          <c:max val="14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5.46875E-2"/>
              <c:y val="0.154566990601584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283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093766404199475"/>
          <c:y val="0.12412202573039025"/>
          <c:w val="0.39389993438320209"/>
          <c:h val="4.99577716719836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農  家  人  口  の  推  移</a:t>
            </a:r>
          </a:p>
        </c:rich>
      </c:tx>
      <c:layout>
        <c:manualLayout>
          <c:xMode val="edge"/>
          <c:yMode val="edge"/>
          <c:x val="0.33853354134165364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43681747269887E-2"/>
          <c:y val="0.21956545045585349"/>
          <c:w val="0.84399375975039004"/>
          <c:h val="0.689131166282233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'表-農家数の推移等'!$M$31</c:f>
              <c:strCache>
                <c:ptCount val="1"/>
                <c:pt idx="0">
                  <c:v>農家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'表-農家数の推移等'!$L$32:$L$46</c:f>
              <c:strCache>
                <c:ptCount val="15"/>
                <c:pt idx="0">
                  <c:v>Ｓ４０</c:v>
                </c:pt>
                <c:pt idx="1">
                  <c:v>Ｓ４５</c:v>
                </c:pt>
                <c:pt idx="2">
                  <c:v>Ｓ５０</c:v>
                </c:pt>
                <c:pt idx="3">
                  <c:v>Ｓ５５</c:v>
                </c:pt>
                <c:pt idx="4">
                  <c:v>Ｓ６０</c:v>
                </c:pt>
                <c:pt idx="5">
                  <c:v>Ｈ２</c:v>
                </c:pt>
                <c:pt idx="6">
                  <c:v>Ｈ７</c:v>
                </c:pt>
                <c:pt idx="7">
                  <c:v>Ｈ１２</c:v>
                </c:pt>
                <c:pt idx="8">
                  <c:v>Ｈ１５</c:v>
                </c:pt>
                <c:pt idx="9">
                  <c:v>Ｈ１７</c:v>
                </c:pt>
                <c:pt idx="10">
                  <c:v>Ｈ１９</c:v>
                </c:pt>
                <c:pt idx="11">
                  <c:v>Ｈ２３</c:v>
                </c:pt>
                <c:pt idx="12">
                  <c:v>Ｈ２５</c:v>
                </c:pt>
                <c:pt idx="13">
                  <c:v>Ｈ２８</c:v>
                </c:pt>
                <c:pt idx="14">
                  <c:v>Ｒ３　</c:v>
                </c:pt>
              </c:strCache>
            </c:strRef>
          </c:cat>
          <c:val>
            <c:numRef>
              <c:f>'表-農家数の推移等'!$M$32:$M$46</c:f>
              <c:numCache>
                <c:formatCode>General</c:formatCode>
                <c:ptCount val="15"/>
                <c:pt idx="0">
                  <c:v>6743</c:v>
                </c:pt>
                <c:pt idx="1">
                  <c:v>5084</c:v>
                </c:pt>
                <c:pt idx="2">
                  <c:v>4100</c:v>
                </c:pt>
                <c:pt idx="3">
                  <c:v>3844</c:v>
                </c:pt>
                <c:pt idx="4">
                  <c:v>3724</c:v>
                </c:pt>
                <c:pt idx="5">
                  <c:v>3494</c:v>
                </c:pt>
                <c:pt idx="6">
                  <c:v>2967</c:v>
                </c:pt>
                <c:pt idx="7">
                  <c:v>2511</c:v>
                </c:pt>
                <c:pt idx="8">
                  <c:v>2261</c:v>
                </c:pt>
                <c:pt idx="9">
                  <c:v>2144</c:v>
                </c:pt>
                <c:pt idx="10">
                  <c:v>1985</c:v>
                </c:pt>
                <c:pt idx="11">
                  <c:v>1775</c:v>
                </c:pt>
                <c:pt idx="12">
                  <c:v>1715</c:v>
                </c:pt>
                <c:pt idx="13">
                  <c:v>1614</c:v>
                </c:pt>
                <c:pt idx="14">
                  <c:v>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F-4CBF-ACF3-9817FB98A708}"/>
            </c:ext>
          </c:extLst>
        </c:ser>
        <c:ser>
          <c:idx val="1"/>
          <c:order val="1"/>
          <c:tx>
            <c:strRef>
              <c:f>'表-農家数の推移等'!$N$31</c:f>
              <c:strCache>
                <c:ptCount val="1"/>
                <c:pt idx="0">
                  <c:v>農家以外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'表-農家数の推移等'!$L$32:$L$46</c:f>
              <c:strCache>
                <c:ptCount val="15"/>
                <c:pt idx="0">
                  <c:v>Ｓ４０</c:v>
                </c:pt>
                <c:pt idx="1">
                  <c:v>Ｓ４５</c:v>
                </c:pt>
                <c:pt idx="2">
                  <c:v>Ｓ５０</c:v>
                </c:pt>
                <c:pt idx="3">
                  <c:v>Ｓ５５</c:v>
                </c:pt>
                <c:pt idx="4">
                  <c:v>Ｓ６０</c:v>
                </c:pt>
                <c:pt idx="5">
                  <c:v>Ｈ２</c:v>
                </c:pt>
                <c:pt idx="6">
                  <c:v>Ｈ７</c:v>
                </c:pt>
                <c:pt idx="7">
                  <c:v>Ｈ１２</c:v>
                </c:pt>
                <c:pt idx="8">
                  <c:v>Ｈ１５</c:v>
                </c:pt>
                <c:pt idx="9">
                  <c:v>Ｈ１７</c:v>
                </c:pt>
                <c:pt idx="10">
                  <c:v>Ｈ１９</c:v>
                </c:pt>
                <c:pt idx="11">
                  <c:v>Ｈ２３</c:v>
                </c:pt>
                <c:pt idx="12">
                  <c:v>Ｈ２５</c:v>
                </c:pt>
                <c:pt idx="13">
                  <c:v>Ｈ２８</c:v>
                </c:pt>
                <c:pt idx="14">
                  <c:v>Ｒ３　</c:v>
                </c:pt>
              </c:strCache>
            </c:strRef>
          </c:cat>
          <c:val>
            <c:numRef>
              <c:f>'表-農家数の推移等'!$N$32:$N$46</c:f>
              <c:numCache>
                <c:formatCode>General</c:formatCode>
                <c:ptCount val="15"/>
                <c:pt idx="0">
                  <c:v>20188</c:v>
                </c:pt>
                <c:pt idx="1">
                  <c:v>20937</c:v>
                </c:pt>
                <c:pt idx="2">
                  <c:v>22114</c:v>
                </c:pt>
                <c:pt idx="3">
                  <c:v>23105</c:v>
                </c:pt>
                <c:pt idx="4">
                  <c:v>23211</c:v>
                </c:pt>
                <c:pt idx="5">
                  <c:v>22372</c:v>
                </c:pt>
                <c:pt idx="6">
                  <c:v>21893</c:v>
                </c:pt>
                <c:pt idx="7">
                  <c:v>21580</c:v>
                </c:pt>
                <c:pt idx="8">
                  <c:v>21150</c:v>
                </c:pt>
                <c:pt idx="9">
                  <c:v>20920</c:v>
                </c:pt>
                <c:pt idx="10">
                  <c:v>20527</c:v>
                </c:pt>
                <c:pt idx="11">
                  <c:v>19740</c:v>
                </c:pt>
                <c:pt idx="12">
                  <c:v>19307</c:v>
                </c:pt>
                <c:pt idx="13">
                  <c:v>18613</c:v>
                </c:pt>
                <c:pt idx="14">
                  <c:v>17122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F-4CBF-ACF3-9817FB98A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72320"/>
        <c:axId val="34474240"/>
      </c:barChart>
      <c:lineChart>
        <c:grouping val="standard"/>
        <c:varyColors val="0"/>
        <c:ser>
          <c:idx val="2"/>
          <c:order val="2"/>
          <c:tx>
            <c:strRef>
              <c:f>'表-農家数の推移等'!$O$31</c:f>
              <c:strCache>
                <c:ptCount val="1"/>
                <c:pt idx="0">
                  <c:v>農家人口率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'表-農家数の推移等'!$A$32:$A$43</c:f>
              <c:numCache>
                <c:formatCode>General</c:formatCode>
                <c:ptCount val="12"/>
              </c:numCache>
            </c:numRef>
          </c:cat>
          <c:val>
            <c:numRef>
              <c:f>'表-農家数の推移等'!$O$32:$O$46</c:f>
              <c:numCache>
                <c:formatCode>General</c:formatCode>
                <c:ptCount val="15"/>
                <c:pt idx="0">
                  <c:v>25</c:v>
                </c:pt>
                <c:pt idx="1">
                  <c:v>19.5</c:v>
                </c:pt>
                <c:pt idx="2">
                  <c:v>15.6</c:v>
                </c:pt>
                <c:pt idx="3">
                  <c:v>14.3</c:v>
                </c:pt>
                <c:pt idx="4">
                  <c:v>13.8</c:v>
                </c:pt>
                <c:pt idx="5">
                  <c:v>13.5</c:v>
                </c:pt>
                <c:pt idx="6">
                  <c:v>11.9</c:v>
                </c:pt>
                <c:pt idx="7">
                  <c:v>10.4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8.8000000000000007</c:v>
                </c:pt>
                <c:pt idx="11">
                  <c:v>8.3000000000000007</c:v>
                </c:pt>
                <c:pt idx="12">
                  <c:v>8.1999999999999993</c:v>
                </c:pt>
                <c:pt idx="13" formatCode="0.0">
                  <c:v>8</c:v>
                </c:pt>
                <c:pt idx="1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3F-4CBF-ACF3-9817FB98A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8704"/>
        <c:axId val="34490240"/>
      </c:lineChart>
      <c:catAx>
        <c:axId val="344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742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7082683307332289E-2"/>
              <c:y val="0.154348054319297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72320"/>
        <c:crosses val="autoZero"/>
        <c:crossBetween val="between"/>
      </c:valAx>
      <c:catAx>
        <c:axId val="344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90240"/>
        <c:crosses val="autoZero"/>
        <c:auto val="1"/>
        <c:lblAlgn val="ctr"/>
        <c:lblOffset val="100"/>
        <c:noMultiLvlLbl val="0"/>
      </c:catAx>
      <c:valAx>
        <c:axId val="34490240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6723868954758185"/>
              <c:y val="0.160869793449731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8870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336973478939158"/>
          <c:y val="0.15869588040625357"/>
          <c:w val="0.53510140405616224"/>
          <c:h val="6.52173913043478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家　畜　飼　養　頭　羽　数　の　推　移</a:t>
            </a:r>
          </a:p>
        </c:rich>
      </c:tx>
      <c:layout>
        <c:manualLayout>
          <c:xMode val="edge"/>
          <c:yMode val="edge"/>
          <c:x val="0.28201438848920862"/>
          <c:y val="6.042296072507552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722706678442E-2"/>
          <c:y val="0.12005793357014598"/>
          <c:w val="0.84748201438848925"/>
          <c:h val="0.84088703039148094"/>
        </c:manualLayout>
      </c:layout>
      <c:lineChart>
        <c:grouping val="standard"/>
        <c:varyColors val="0"/>
        <c:ser>
          <c:idx val="0"/>
          <c:order val="0"/>
          <c:tx>
            <c:strRef>
              <c:f>'表-家畜飼養頭羽数の推移'!$B$2:$B$3</c:f>
              <c:strCache>
                <c:ptCount val="2"/>
                <c:pt idx="0">
                  <c:v>乳用牛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8239313965655957"/>
                  <c:y val="7.572205046819115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'表-家畜飼養頭羽数の推移'!$A$4:$A$20</c:f>
              <c:strCache>
                <c:ptCount val="17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'表-家畜飼養頭羽数の推移'!$B$4:$B$20</c:f>
              <c:numCache>
                <c:formatCode>General</c:formatCode>
                <c:ptCount val="17"/>
                <c:pt idx="0">
                  <c:v>1768</c:v>
                </c:pt>
                <c:pt idx="1">
                  <c:v>2800</c:v>
                </c:pt>
                <c:pt idx="2">
                  <c:v>2832</c:v>
                </c:pt>
                <c:pt idx="3">
                  <c:v>3159</c:v>
                </c:pt>
                <c:pt idx="4">
                  <c:v>2661</c:v>
                </c:pt>
                <c:pt idx="5">
                  <c:v>2535</c:v>
                </c:pt>
                <c:pt idx="6">
                  <c:v>2676</c:v>
                </c:pt>
                <c:pt idx="7">
                  <c:v>2639</c:v>
                </c:pt>
                <c:pt idx="8">
                  <c:v>2321</c:v>
                </c:pt>
                <c:pt idx="9">
                  <c:v>2268</c:v>
                </c:pt>
                <c:pt idx="10">
                  <c:v>1864</c:v>
                </c:pt>
                <c:pt idx="11">
                  <c:v>1878</c:v>
                </c:pt>
                <c:pt idx="12">
                  <c:v>1760</c:v>
                </c:pt>
                <c:pt idx="13">
                  <c:v>1565</c:v>
                </c:pt>
                <c:pt idx="14">
                  <c:v>1633</c:v>
                </c:pt>
                <c:pt idx="15">
                  <c:v>1552</c:v>
                </c:pt>
                <c:pt idx="16">
                  <c:v>1358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9-4DE6-A7AD-4BACBB526FA3}"/>
            </c:ext>
          </c:extLst>
        </c:ser>
        <c:ser>
          <c:idx val="1"/>
          <c:order val="1"/>
          <c:tx>
            <c:strRef>
              <c:f>'表-家畜飼養頭羽数の推移'!$C$2:$C$3</c:f>
              <c:strCache>
                <c:ptCount val="2"/>
                <c:pt idx="0">
                  <c:v>肉用牛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8700041032360815"/>
                  <c:y val="-0.5599043305549317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'表-家畜飼養頭羽数の推移'!$A$4:$A$20</c:f>
              <c:strCache>
                <c:ptCount val="17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'表-家畜飼養頭羽数の推移'!$C$4:$C$20</c:f>
              <c:numCache>
                <c:formatCode>General</c:formatCode>
                <c:ptCount val="17"/>
                <c:pt idx="0">
                  <c:v>36</c:v>
                </c:pt>
                <c:pt idx="1">
                  <c:v>426</c:v>
                </c:pt>
                <c:pt idx="2">
                  <c:v>868</c:v>
                </c:pt>
                <c:pt idx="3">
                  <c:v>1108</c:v>
                </c:pt>
                <c:pt idx="4">
                  <c:v>941</c:v>
                </c:pt>
                <c:pt idx="5">
                  <c:v>753</c:v>
                </c:pt>
                <c:pt idx="6">
                  <c:v>1547</c:v>
                </c:pt>
                <c:pt idx="7">
                  <c:v>2444</c:v>
                </c:pt>
                <c:pt idx="8">
                  <c:v>4324</c:v>
                </c:pt>
                <c:pt idx="9">
                  <c:v>5687</c:v>
                </c:pt>
                <c:pt idx="10">
                  <c:v>5730</c:v>
                </c:pt>
                <c:pt idx="11">
                  <c:v>5852</c:v>
                </c:pt>
                <c:pt idx="12">
                  <c:v>6179</c:v>
                </c:pt>
                <c:pt idx="13">
                  <c:v>6565</c:v>
                </c:pt>
                <c:pt idx="14">
                  <c:v>6952</c:v>
                </c:pt>
                <c:pt idx="15">
                  <c:v>7697</c:v>
                </c:pt>
                <c:pt idx="16">
                  <c:v>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D9-4DE6-A7AD-4BACBB526FA3}"/>
            </c:ext>
          </c:extLst>
        </c:ser>
        <c:ser>
          <c:idx val="2"/>
          <c:order val="2"/>
          <c:tx>
            <c:strRef>
              <c:f>'表-家畜飼養頭羽数の推移'!$D$2:$D$3</c:f>
              <c:strCache>
                <c:ptCount val="2"/>
                <c:pt idx="0">
                  <c:v>豚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47787585698209611"/>
                  <c:y val="-0.20410890578986138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'表-家畜飼養頭羽数の推移'!$A$4:$A$20</c:f>
              <c:strCache>
                <c:ptCount val="17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'表-家畜飼養頭羽数の推移'!$D$4:$D$20</c:f>
              <c:numCache>
                <c:formatCode>General</c:formatCode>
                <c:ptCount val="17"/>
                <c:pt idx="0">
                  <c:v>596</c:v>
                </c:pt>
                <c:pt idx="1">
                  <c:v>2456</c:v>
                </c:pt>
                <c:pt idx="2">
                  <c:v>5004</c:v>
                </c:pt>
                <c:pt idx="3">
                  <c:v>9403</c:v>
                </c:pt>
                <c:pt idx="4">
                  <c:v>8328</c:v>
                </c:pt>
                <c:pt idx="5">
                  <c:v>8914</c:v>
                </c:pt>
                <c:pt idx="6">
                  <c:v>7053</c:v>
                </c:pt>
                <c:pt idx="7">
                  <c:v>6145</c:v>
                </c:pt>
                <c:pt idx="8">
                  <c:v>5550</c:v>
                </c:pt>
                <c:pt idx="9">
                  <c:v>6000</c:v>
                </c:pt>
                <c:pt idx="10">
                  <c:v>4605</c:v>
                </c:pt>
                <c:pt idx="1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D9-4DE6-A7AD-4BACBB526FA3}"/>
            </c:ext>
          </c:extLst>
        </c:ser>
        <c:ser>
          <c:idx val="4"/>
          <c:order val="4"/>
          <c:tx>
            <c:strRef>
              <c:f>'表-家畜飼養頭羽数の推移'!$F$2:$F$3</c:f>
              <c:strCache>
                <c:ptCount val="2"/>
                <c:pt idx="0">
                  <c:v>馬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0285482769829156E-2"/>
                  <c:y val="-2.083241465045763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'表-家畜飼養頭羽数の推移'!$A$4:$A$20</c:f>
              <c:strCache>
                <c:ptCount val="17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'表-家畜飼養頭羽数の推移'!$F$4:$F$20</c:f>
              <c:numCache>
                <c:formatCode>General</c:formatCode>
                <c:ptCount val="17"/>
                <c:pt idx="0">
                  <c:v>1439</c:v>
                </c:pt>
                <c:pt idx="1">
                  <c:v>845</c:v>
                </c:pt>
                <c:pt idx="2">
                  <c:v>308</c:v>
                </c:pt>
                <c:pt idx="3">
                  <c:v>71</c:v>
                </c:pt>
                <c:pt idx="4">
                  <c:v>35</c:v>
                </c:pt>
                <c:pt idx="5">
                  <c:v>19</c:v>
                </c:pt>
                <c:pt idx="6">
                  <c:v>13</c:v>
                </c:pt>
                <c:pt idx="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D9-4DE6-A7AD-4BACBB52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49536"/>
        <c:axId val="67651072"/>
      </c:lineChart>
      <c:lineChart>
        <c:grouping val="standard"/>
        <c:varyColors val="0"/>
        <c:ser>
          <c:idx val="3"/>
          <c:order val="3"/>
          <c:tx>
            <c:strRef>
              <c:f>'表-家畜飼養頭羽数の推移'!$E$2:$E$3</c:f>
              <c:strCache>
                <c:ptCount val="2"/>
                <c:pt idx="0">
                  <c:v>にわとり</c:v>
                </c:pt>
              </c:strCache>
            </c:strRef>
          </c:tx>
          <c:spPr>
            <a:ln w="15875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0.6480362141211462"/>
                  <c:y val="0.78019686812344435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ja-JP" altLang="en-US" sz="800"/>
                      <a:t>にわとり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FD9-4DE6-A7AD-4BACBB526FA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'表-家畜飼養頭羽数の推移'!$A$4:$A$18</c:f>
              <c:strCache>
                <c:ptCount val="15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</c:strCache>
            </c:strRef>
          </c:cat>
          <c:val>
            <c:numRef>
              <c:f>'表-家畜飼養頭羽数の推移'!$E$4:$E$20</c:f>
              <c:numCache>
                <c:formatCode>General</c:formatCode>
                <c:ptCount val="17"/>
                <c:pt idx="0">
                  <c:v>4428</c:v>
                </c:pt>
                <c:pt idx="1">
                  <c:v>21170</c:v>
                </c:pt>
                <c:pt idx="2">
                  <c:v>12886</c:v>
                </c:pt>
                <c:pt idx="3">
                  <c:v>20315</c:v>
                </c:pt>
                <c:pt idx="4">
                  <c:v>725</c:v>
                </c:pt>
                <c:pt idx="5">
                  <c:v>236</c:v>
                </c:pt>
                <c:pt idx="6">
                  <c:v>349</c:v>
                </c:pt>
                <c:pt idx="7">
                  <c:v>202</c:v>
                </c:pt>
                <c:pt idx="8">
                  <c:v>180</c:v>
                </c:pt>
                <c:pt idx="9">
                  <c:v>208</c:v>
                </c:pt>
                <c:pt idx="10">
                  <c:v>0</c:v>
                </c:pt>
                <c:pt idx="11">
                  <c:v>117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D9-4DE6-A7AD-4BACBB52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52992"/>
        <c:axId val="67654784"/>
      </c:lineChart>
      <c:catAx>
        <c:axId val="6764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65107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頭</a:t>
                </a:r>
              </a:p>
            </c:rich>
          </c:tx>
          <c:layout>
            <c:manualLayout>
              <c:xMode val="edge"/>
              <c:yMode val="edge"/>
              <c:x val="3.215669847091239E-2"/>
              <c:y val="4.2013820065751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49536"/>
        <c:crosses val="autoZero"/>
        <c:crossBetween val="midCat"/>
      </c:valAx>
      <c:catAx>
        <c:axId val="6765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54784"/>
        <c:crosses val="autoZero"/>
        <c:auto val="1"/>
        <c:lblAlgn val="ctr"/>
        <c:lblOffset val="100"/>
        <c:noMultiLvlLbl val="0"/>
      </c:catAx>
      <c:valAx>
        <c:axId val="67654784"/>
        <c:scaling>
          <c:orientation val="minMax"/>
          <c:max val="22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</a:t>
                </a:r>
              </a:p>
            </c:rich>
          </c:tx>
          <c:layout>
            <c:manualLayout>
              <c:xMode val="edge"/>
              <c:yMode val="edge"/>
              <c:x val="0.96402884428645519"/>
              <c:y val="4.14464136405370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52992"/>
        <c:crosses val="max"/>
        <c:crossBetween val="midCat"/>
        <c:majorUnit val="2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&amp;P -</c:oddFooter>
    </c:headerFooter>
    <c:pageMargins b="0.59055118110236227" l="0.78740157480314965" r="0.59055118110236227" t="0.39370078740157483" header="0.51181102362204722" footer="0.31496062992125984"/>
    <c:pageSetup paperSize="9" firstPageNumber="67" orientation="portrait" useFirstPageNumber="1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主　要　作　物　作　付　面　積　の　推　移</a:t>
            </a:r>
          </a:p>
        </c:rich>
      </c:tx>
      <c:layout>
        <c:manualLayout>
          <c:xMode val="edge"/>
          <c:yMode val="edge"/>
          <c:x val="0.24085365853658536"/>
          <c:y val="2.4439918533604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68296404809868E-2"/>
          <c:y val="0.15139182449444327"/>
          <c:w val="0.88871951219512191"/>
          <c:h val="0.81670101708736609"/>
        </c:manualLayout>
      </c:layout>
      <c:lineChart>
        <c:grouping val="standard"/>
        <c:varyColors val="0"/>
        <c:ser>
          <c:idx val="0"/>
          <c:order val="0"/>
          <c:tx>
            <c:strRef>
              <c:f>'表-主要作付面積の推移'!$B$2</c:f>
              <c:strCache>
                <c:ptCount val="1"/>
                <c:pt idx="0">
                  <c:v>米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8129790793694633"/>
                  <c:y val="-1.604523924305380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DD-4026-822C-08B58B53DB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'表-主要作付面積の推移'!$A$3:$A$19</c:f>
              <c:strCache>
                <c:ptCount val="17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'表-主要作付面積の推移'!$B$3:$B$19</c:f>
              <c:numCache>
                <c:formatCode>General</c:formatCode>
                <c:ptCount val="17"/>
                <c:pt idx="1">
                  <c:v>775</c:v>
                </c:pt>
                <c:pt idx="2">
                  <c:v>357</c:v>
                </c:pt>
                <c:pt idx="3">
                  <c:v>315</c:v>
                </c:pt>
                <c:pt idx="4">
                  <c:v>258</c:v>
                </c:pt>
                <c:pt idx="5">
                  <c:v>224</c:v>
                </c:pt>
                <c:pt idx="6">
                  <c:v>194</c:v>
                </c:pt>
                <c:pt idx="7">
                  <c:v>120</c:v>
                </c:pt>
                <c:pt idx="8">
                  <c:v>59</c:v>
                </c:pt>
                <c:pt idx="9">
                  <c:v>59</c:v>
                </c:pt>
                <c:pt idx="10">
                  <c:v>53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43</c:v>
                </c:pt>
                <c:pt idx="15">
                  <c:v>41</c:v>
                </c:pt>
                <c:pt idx="1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D-4026-822C-08B58B53DBA4}"/>
            </c:ext>
          </c:extLst>
        </c:ser>
        <c:ser>
          <c:idx val="1"/>
          <c:order val="1"/>
          <c:tx>
            <c:strRef>
              <c:f>'表-主要作付面積の推移'!$C$2</c:f>
              <c:strCache>
                <c:ptCount val="1"/>
                <c:pt idx="0">
                  <c:v>麦類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773765560006752"/>
                  <c:y val="-3.57916484929180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DD-4026-822C-08B58B53DBA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'表-主要作付面積の推移'!$A$3:$A$19</c:f>
              <c:strCache>
                <c:ptCount val="17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'表-主要作付面積の推移'!$C$3:$C$19</c:f>
              <c:numCache>
                <c:formatCode>General</c:formatCode>
                <c:ptCount val="17"/>
                <c:pt idx="1">
                  <c:v>793</c:v>
                </c:pt>
                <c:pt idx="2">
                  <c:v>716</c:v>
                </c:pt>
                <c:pt idx="3">
                  <c:v>1668</c:v>
                </c:pt>
                <c:pt idx="4">
                  <c:v>1593</c:v>
                </c:pt>
                <c:pt idx="5">
                  <c:v>2940</c:v>
                </c:pt>
                <c:pt idx="6">
                  <c:v>2330</c:v>
                </c:pt>
                <c:pt idx="7">
                  <c:v>1980</c:v>
                </c:pt>
                <c:pt idx="8">
                  <c:v>2300</c:v>
                </c:pt>
                <c:pt idx="9">
                  <c:v>2447</c:v>
                </c:pt>
                <c:pt idx="10">
                  <c:v>2317</c:v>
                </c:pt>
                <c:pt idx="11">
                  <c:v>2479</c:v>
                </c:pt>
                <c:pt idx="12">
                  <c:v>2510</c:v>
                </c:pt>
                <c:pt idx="13">
                  <c:v>2590</c:v>
                </c:pt>
                <c:pt idx="14">
                  <c:v>2510</c:v>
                </c:pt>
                <c:pt idx="15">
                  <c:v>2420</c:v>
                </c:pt>
                <c:pt idx="16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DD-4026-822C-08B58B53DBA4}"/>
            </c:ext>
          </c:extLst>
        </c:ser>
        <c:ser>
          <c:idx val="2"/>
          <c:order val="2"/>
          <c:tx>
            <c:strRef>
              <c:f>'表-主要作付面積の推移'!$D$2</c:f>
              <c:strCache>
                <c:ptCount val="1"/>
                <c:pt idx="0">
                  <c:v>いも類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6572608248530324"/>
                  <c:y val="-1.8760716134972925E-2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fld id="{D15650FE-C302-4ACF-A352-C7003C80DEA3}" type="SERIESNAME">
                      <a:rPr lang="ja-JP" altLang="en-US" b="0"/>
                      <a:pPr>
                        <a:defRPr sz="900"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BDD-4026-822C-08B58B53DBA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'表-主要作付面積の推移'!$A$3:$A$19</c:f>
              <c:strCache>
                <c:ptCount val="17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'表-主要作付面積の推移'!$D$3:$D$19</c:f>
              <c:numCache>
                <c:formatCode>General</c:formatCode>
                <c:ptCount val="17"/>
                <c:pt idx="1">
                  <c:v>862</c:v>
                </c:pt>
                <c:pt idx="2">
                  <c:v>1760</c:v>
                </c:pt>
                <c:pt idx="3">
                  <c:v>1800</c:v>
                </c:pt>
                <c:pt idx="4">
                  <c:v>2430</c:v>
                </c:pt>
                <c:pt idx="5">
                  <c:v>1940</c:v>
                </c:pt>
                <c:pt idx="6">
                  <c:v>2090</c:v>
                </c:pt>
                <c:pt idx="7">
                  <c:v>1960</c:v>
                </c:pt>
                <c:pt idx="8">
                  <c:v>1740</c:v>
                </c:pt>
                <c:pt idx="9">
                  <c:v>1650</c:v>
                </c:pt>
                <c:pt idx="10">
                  <c:v>1520</c:v>
                </c:pt>
                <c:pt idx="11">
                  <c:v>1500</c:v>
                </c:pt>
                <c:pt idx="12">
                  <c:v>1460</c:v>
                </c:pt>
                <c:pt idx="13">
                  <c:v>1520</c:v>
                </c:pt>
                <c:pt idx="14">
                  <c:v>1480</c:v>
                </c:pt>
                <c:pt idx="15">
                  <c:v>1390</c:v>
                </c:pt>
                <c:pt idx="16">
                  <c:v>1270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DD-4026-822C-08B58B53DBA4}"/>
            </c:ext>
          </c:extLst>
        </c:ser>
        <c:ser>
          <c:idx val="3"/>
          <c:order val="3"/>
          <c:tx>
            <c:strRef>
              <c:f>'表-主要作付面積の推移'!$E$2</c:f>
              <c:strCache>
                <c:ptCount val="1"/>
                <c:pt idx="0">
                  <c:v>豆類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D-4026-822C-08B58B53DBA4}"/>
                </c:ext>
              </c:extLst>
            </c:dLbl>
            <c:dLbl>
              <c:idx val="11"/>
              <c:layout>
                <c:manualLayout>
                  <c:x val="0.17347792052309235"/>
                  <c:y val="2.56050646730383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DD-4026-822C-08B58B53DB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'表-主要作付面積の推移'!$A$3:$A$19</c:f>
              <c:strCache>
                <c:ptCount val="17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'表-主要作付面積の推移'!$E$3:$E$19</c:f>
              <c:numCache>
                <c:formatCode>General</c:formatCode>
                <c:ptCount val="17"/>
                <c:pt idx="1">
                  <c:v>3045</c:v>
                </c:pt>
                <c:pt idx="2">
                  <c:v>2401</c:v>
                </c:pt>
                <c:pt idx="3">
                  <c:v>958</c:v>
                </c:pt>
                <c:pt idx="4">
                  <c:v>992</c:v>
                </c:pt>
                <c:pt idx="5">
                  <c:v>772</c:v>
                </c:pt>
                <c:pt idx="6">
                  <c:v>667</c:v>
                </c:pt>
                <c:pt idx="7">
                  <c:v>796</c:v>
                </c:pt>
                <c:pt idx="8">
                  <c:v>602</c:v>
                </c:pt>
                <c:pt idx="9">
                  <c:v>104</c:v>
                </c:pt>
                <c:pt idx="10">
                  <c:v>137</c:v>
                </c:pt>
                <c:pt idx="11">
                  <c:v>426</c:v>
                </c:pt>
                <c:pt idx="12">
                  <c:v>505</c:v>
                </c:pt>
                <c:pt idx="13">
                  <c:v>461</c:v>
                </c:pt>
                <c:pt idx="14">
                  <c:v>233</c:v>
                </c:pt>
                <c:pt idx="15">
                  <c:v>231</c:v>
                </c:pt>
                <c:pt idx="16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BDD-4026-822C-08B58B53DBA4}"/>
            </c:ext>
          </c:extLst>
        </c:ser>
        <c:ser>
          <c:idx val="4"/>
          <c:order val="4"/>
          <c:tx>
            <c:strRef>
              <c:f>'表-主要作付面積の推移'!$F$2</c:f>
              <c:strCache>
                <c:ptCount val="1"/>
                <c:pt idx="0">
                  <c:v>野菜類</c:v>
                </c:pt>
              </c:strCache>
            </c:strRef>
          </c:tx>
          <c:spPr>
            <a:ln w="12700">
              <a:solidFill>
                <a:srgbClr val="800080"/>
              </a:solidFill>
              <a:prstDash val="lgDash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DD-4026-822C-08B58B53DBA4}"/>
                </c:ext>
              </c:extLst>
            </c:dLbl>
            <c:dLbl>
              <c:idx val="11"/>
              <c:layout>
                <c:manualLayout>
                  <c:x val="0.16708142769578951"/>
                  <c:y val="7.4370118467784866E-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DD-4026-822C-08B58B53DBA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'表-主要作付面積の推移'!$A$3:$A$19</c:f>
              <c:strCache>
                <c:ptCount val="17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'表-主要作付面積の推移'!$F$3:$F$19</c:f>
              <c:numCache>
                <c:formatCode>General</c:formatCode>
                <c:ptCount val="17"/>
                <c:pt idx="1">
                  <c:v>554</c:v>
                </c:pt>
                <c:pt idx="2">
                  <c:v>562</c:v>
                </c:pt>
                <c:pt idx="3">
                  <c:v>540</c:v>
                </c:pt>
                <c:pt idx="4">
                  <c:v>638</c:v>
                </c:pt>
                <c:pt idx="5">
                  <c:v>675</c:v>
                </c:pt>
                <c:pt idx="6">
                  <c:v>856</c:v>
                </c:pt>
                <c:pt idx="7">
                  <c:v>907</c:v>
                </c:pt>
                <c:pt idx="8">
                  <c:v>834</c:v>
                </c:pt>
                <c:pt idx="9">
                  <c:v>1016</c:v>
                </c:pt>
                <c:pt idx="10">
                  <c:v>1040</c:v>
                </c:pt>
                <c:pt idx="11">
                  <c:v>1171</c:v>
                </c:pt>
                <c:pt idx="12">
                  <c:v>1262</c:v>
                </c:pt>
                <c:pt idx="13">
                  <c:v>1278</c:v>
                </c:pt>
                <c:pt idx="14">
                  <c:v>1326</c:v>
                </c:pt>
                <c:pt idx="15">
                  <c:v>1453</c:v>
                </c:pt>
                <c:pt idx="16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BDD-4026-822C-08B58B53DBA4}"/>
            </c:ext>
          </c:extLst>
        </c:ser>
        <c:ser>
          <c:idx val="5"/>
          <c:order val="5"/>
          <c:tx>
            <c:strRef>
              <c:f>'表-主要作付面積の推移'!$G$2</c:f>
              <c:strCache>
                <c:ptCount val="1"/>
                <c:pt idx="0">
                  <c:v>工芸作物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5608724348052985"/>
                  <c:y val="9.650610000280572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BDD-4026-822C-08B58B53DBA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'表-主要作付面積の推移'!$A$3:$A$19</c:f>
              <c:strCache>
                <c:ptCount val="17"/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Ｈ19</c:v>
                </c:pt>
                <c:pt idx="10">
                  <c:v>Ｈ21</c:v>
                </c:pt>
                <c:pt idx="11">
                  <c:v>Ｈ23</c:v>
                </c:pt>
                <c:pt idx="12">
                  <c:v>Ｈ25</c:v>
                </c:pt>
                <c:pt idx="13">
                  <c:v>Ｈ26</c:v>
                </c:pt>
                <c:pt idx="14">
                  <c:v>Ｈ28</c:v>
                </c:pt>
                <c:pt idx="15">
                  <c:v>Ｈ31</c:v>
                </c:pt>
                <c:pt idx="16">
                  <c:v>Ｒ３</c:v>
                </c:pt>
              </c:strCache>
            </c:strRef>
          </c:cat>
          <c:val>
            <c:numRef>
              <c:f>'表-主要作付面積の推移'!$G$3:$G$19</c:f>
              <c:numCache>
                <c:formatCode>General</c:formatCode>
                <c:ptCount val="17"/>
                <c:pt idx="1">
                  <c:v>1590</c:v>
                </c:pt>
                <c:pt idx="2">
                  <c:v>1710</c:v>
                </c:pt>
                <c:pt idx="3">
                  <c:v>2260</c:v>
                </c:pt>
                <c:pt idx="4">
                  <c:v>2670</c:v>
                </c:pt>
                <c:pt idx="5">
                  <c:v>2690</c:v>
                </c:pt>
                <c:pt idx="6">
                  <c:v>2810</c:v>
                </c:pt>
                <c:pt idx="7">
                  <c:v>2820</c:v>
                </c:pt>
                <c:pt idx="8">
                  <c:v>2810</c:v>
                </c:pt>
                <c:pt idx="9">
                  <c:v>2780</c:v>
                </c:pt>
                <c:pt idx="10">
                  <c:v>2800</c:v>
                </c:pt>
                <c:pt idx="11">
                  <c:v>2740</c:v>
                </c:pt>
                <c:pt idx="12">
                  <c:v>2530</c:v>
                </c:pt>
                <c:pt idx="13">
                  <c:v>2420</c:v>
                </c:pt>
                <c:pt idx="14">
                  <c:v>2430</c:v>
                </c:pt>
                <c:pt idx="15">
                  <c:v>2350</c:v>
                </c:pt>
                <c:pt idx="16">
                  <c:v>2340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BDD-4026-822C-08B58B53D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12416"/>
        <c:axId val="87614208"/>
      </c:lineChart>
      <c:catAx>
        <c:axId val="8761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61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614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ha</a:t>
                </a:r>
              </a:p>
            </c:rich>
          </c:tx>
          <c:layout>
            <c:manualLayout>
              <c:xMode val="edge"/>
              <c:yMode val="edge"/>
              <c:x val="4.725609756097561E-2"/>
              <c:y val="0.103869653767820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6124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&amp;P -</c:oddFooter>
    </c:headerFooter>
    <c:pageMargins b="0.78740157480314965" l="0.78740157480314965" r="0.78740157480314965" t="0.98425196850393704" header="0.51181102362204722" footer="0.31496062992125984"/>
    <c:pageSetup paperSize="9" firstPageNumber="72" orientation="portrait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609600</xdr:colOff>
      <xdr:row>23</xdr:row>
      <xdr:rowOff>123825</xdr:rowOff>
    </xdr:to>
    <xdr:graphicFrame macro="">
      <xdr:nvGraphicFramePr>
        <xdr:cNvPr id="1039" name="グラフ 1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619125</xdr:colOff>
      <xdr:row>55</xdr:row>
      <xdr:rowOff>95250</xdr:rowOff>
    </xdr:to>
    <xdr:graphicFrame macro="">
      <xdr:nvGraphicFramePr>
        <xdr:cNvPr id="1040" name="グラフ 2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284533</xdr:colOff>
      <xdr:row>51</xdr:row>
      <xdr:rowOff>9524</xdr:rowOff>
    </xdr:to>
    <xdr:graphicFrame macro="">
      <xdr:nvGraphicFramePr>
        <xdr:cNvPr id="2054" name="グラフ 1">
          <a:extLst>
            <a:ext uri="{FF2B5EF4-FFF2-40B4-BE49-F238E27FC236}">
              <a16:creationId xmlns:a16="http://schemas.microsoft.com/office/drawing/2014/main" id="{00000000-0008-0000-0900-00000608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981074</xdr:colOff>
      <xdr:row>55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315108-C94D-49A5-838A-4C1323BC1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97"/>
  <sheetViews>
    <sheetView tabSelected="1" zoomScale="95" zoomScaleNormal="95" zoomScaleSheetLayoutView="100" workbookViewId="0">
      <selection activeCell="I45" sqref="I45"/>
    </sheetView>
  </sheetViews>
  <sheetFormatPr defaultRowHeight="12.75" outlineLevelRow="1" x14ac:dyDescent="0.15"/>
  <cols>
    <col min="1" max="1" width="13.625" style="167" customWidth="1"/>
    <col min="2" max="8" width="10.375" style="167" customWidth="1"/>
    <col min="9" max="16384" width="9" style="70"/>
  </cols>
  <sheetData>
    <row r="1" spans="1:17" ht="22.5" customHeight="1" x14ac:dyDescent="0.15">
      <c r="A1" s="142" t="s">
        <v>159</v>
      </c>
      <c r="B1" s="142"/>
      <c r="C1" s="142"/>
      <c r="D1" s="142"/>
      <c r="E1" s="142"/>
      <c r="F1" s="142"/>
      <c r="G1" s="142"/>
      <c r="H1" s="142"/>
      <c r="I1" s="113"/>
      <c r="J1" s="113"/>
      <c r="K1" s="113"/>
      <c r="L1" s="113"/>
      <c r="M1" s="113"/>
      <c r="N1" s="113"/>
      <c r="O1" s="113"/>
      <c r="P1" s="113"/>
      <c r="Q1" s="113"/>
    </row>
    <row r="2" spans="1:17" s="71" customFormat="1" ht="22.5" customHeight="1" thickBot="1" x14ac:dyDescent="0.2">
      <c r="A2" s="143" t="s">
        <v>325</v>
      </c>
      <c r="B2" s="143"/>
      <c r="C2" s="143"/>
      <c r="D2" s="143"/>
      <c r="E2" s="143"/>
      <c r="F2" s="143"/>
      <c r="G2" s="143"/>
      <c r="H2" s="143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4.25" customHeight="1" x14ac:dyDescent="0.15">
      <c r="A3" s="144" t="s">
        <v>4</v>
      </c>
      <c r="B3" s="145" t="s">
        <v>115</v>
      </c>
      <c r="C3" s="145"/>
      <c r="D3" s="145"/>
      <c r="E3" s="145"/>
      <c r="F3" s="145" t="s">
        <v>658</v>
      </c>
      <c r="G3" s="145"/>
      <c r="H3" s="146"/>
    </row>
    <row r="4" spans="1:17" ht="13.5" customHeight="1" x14ac:dyDescent="0.15">
      <c r="A4" s="147"/>
      <c r="B4" s="148" t="s">
        <v>104</v>
      </c>
      <c r="C4" s="148" t="s">
        <v>112</v>
      </c>
      <c r="D4" s="149" t="s">
        <v>139</v>
      </c>
      <c r="E4" s="149" t="s">
        <v>141</v>
      </c>
      <c r="F4" s="148" t="s">
        <v>142</v>
      </c>
      <c r="G4" s="148" t="s">
        <v>90</v>
      </c>
      <c r="H4" s="150" t="s">
        <v>7</v>
      </c>
    </row>
    <row r="5" spans="1:17" x14ac:dyDescent="0.15">
      <c r="A5" s="147"/>
      <c r="B5" s="148"/>
      <c r="C5" s="148"/>
      <c r="D5" s="151" t="s">
        <v>140</v>
      </c>
      <c r="E5" s="151" t="s">
        <v>140</v>
      </c>
      <c r="F5" s="148"/>
      <c r="G5" s="148"/>
      <c r="H5" s="150"/>
    </row>
    <row r="6" spans="1:17" ht="7.5" customHeight="1" x14ac:dyDescent="0.15">
      <c r="A6" s="152"/>
      <c r="B6" s="153" t="s">
        <v>113</v>
      </c>
      <c r="C6" s="153" t="s">
        <v>113</v>
      </c>
      <c r="D6" s="153" t="s">
        <v>113</v>
      </c>
      <c r="E6" s="153" t="s">
        <v>113</v>
      </c>
      <c r="F6" s="153" t="s">
        <v>155</v>
      </c>
      <c r="G6" s="153" t="s">
        <v>155</v>
      </c>
      <c r="H6" s="154" t="s">
        <v>108</v>
      </c>
    </row>
    <row r="7" spans="1:17" ht="20.25" hidden="1" customHeight="1" outlineLevel="1" x14ac:dyDescent="0.15">
      <c r="A7" s="155" t="s">
        <v>397</v>
      </c>
      <c r="B7" s="108">
        <v>886</v>
      </c>
      <c r="C7" s="108">
        <v>725</v>
      </c>
      <c r="D7" s="108">
        <v>96</v>
      </c>
      <c r="E7" s="108">
        <v>65</v>
      </c>
      <c r="F7" s="108">
        <v>2527</v>
      </c>
      <c r="G7" s="108">
        <v>1266</v>
      </c>
      <c r="H7" s="110">
        <v>1261</v>
      </c>
      <c r="I7" s="72"/>
      <c r="J7" s="72"/>
    </row>
    <row r="8" spans="1:17" s="71" customFormat="1" ht="22.5" hidden="1" customHeight="1" outlineLevel="1" x14ac:dyDescent="0.15">
      <c r="A8" s="156" t="s">
        <v>398</v>
      </c>
      <c r="B8" s="91">
        <v>872</v>
      </c>
      <c r="C8" s="91">
        <v>684</v>
      </c>
      <c r="D8" s="91">
        <v>126</v>
      </c>
      <c r="E8" s="91">
        <v>62</v>
      </c>
      <c r="F8" s="91">
        <v>2477</v>
      </c>
      <c r="G8" s="91">
        <v>1273</v>
      </c>
      <c r="H8" s="90">
        <v>1204</v>
      </c>
      <c r="I8" s="72"/>
      <c r="J8" s="72"/>
    </row>
    <row r="9" spans="1:17" s="71" customFormat="1" ht="22.5" hidden="1" customHeight="1" outlineLevel="1" x14ac:dyDescent="0.15">
      <c r="A9" s="156" t="s">
        <v>399</v>
      </c>
      <c r="B9" s="91">
        <v>861</v>
      </c>
      <c r="C9" s="91">
        <v>682</v>
      </c>
      <c r="D9" s="91">
        <v>138</v>
      </c>
      <c r="E9" s="91">
        <v>41</v>
      </c>
      <c r="F9" s="91">
        <v>2498</v>
      </c>
      <c r="G9" s="91">
        <v>1275</v>
      </c>
      <c r="H9" s="90">
        <v>1223</v>
      </c>
      <c r="I9" s="72"/>
      <c r="J9" s="72"/>
    </row>
    <row r="10" spans="1:17" s="71" customFormat="1" ht="22.5" hidden="1" customHeight="1" outlineLevel="1" x14ac:dyDescent="0.15">
      <c r="A10" s="156" t="s">
        <v>400</v>
      </c>
      <c r="B10" s="91">
        <v>859</v>
      </c>
      <c r="C10" s="91">
        <v>692</v>
      </c>
      <c r="D10" s="91">
        <v>118</v>
      </c>
      <c r="E10" s="91">
        <v>49</v>
      </c>
      <c r="F10" s="91">
        <v>2613</v>
      </c>
      <c r="G10" s="91">
        <v>1341</v>
      </c>
      <c r="H10" s="90">
        <v>1272</v>
      </c>
      <c r="I10" s="72"/>
      <c r="J10" s="72"/>
    </row>
    <row r="11" spans="1:17" s="71" customFormat="1" ht="22.5" hidden="1" customHeight="1" outlineLevel="1" x14ac:dyDescent="0.15">
      <c r="A11" s="156" t="s">
        <v>401</v>
      </c>
      <c r="B11" s="91">
        <v>842</v>
      </c>
      <c r="C11" s="91">
        <v>583</v>
      </c>
      <c r="D11" s="91">
        <v>200</v>
      </c>
      <c r="E11" s="91">
        <v>59</v>
      </c>
      <c r="F11" s="91">
        <v>2516</v>
      </c>
      <c r="G11" s="91">
        <v>1298</v>
      </c>
      <c r="H11" s="90">
        <v>1218</v>
      </c>
      <c r="I11" s="72"/>
      <c r="J11" s="72"/>
    </row>
    <row r="12" spans="1:17" s="71" customFormat="1" ht="22.5" hidden="1" customHeight="1" outlineLevel="1" x14ac:dyDescent="0.15">
      <c r="A12" s="156" t="s">
        <v>402</v>
      </c>
      <c r="B12" s="91">
        <v>838</v>
      </c>
      <c r="C12" s="91">
        <v>618</v>
      </c>
      <c r="D12" s="91">
        <v>169</v>
      </c>
      <c r="E12" s="91">
        <v>51</v>
      </c>
      <c r="F12" s="91">
        <v>2460</v>
      </c>
      <c r="G12" s="91">
        <v>1263</v>
      </c>
      <c r="H12" s="90">
        <v>1197</v>
      </c>
      <c r="I12" s="72"/>
      <c r="J12" s="72"/>
    </row>
    <row r="13" spans="1:17" s="71" customFormat="1" ht="22.5" hidden="1" customHeight="1" outlineLevel="1" x14ac:dyDescent="0.15">
      <c r="A13" s="156" t="s">
        <v>403</v>
      </c>
      <c r="B13" s="91">
        <v>832</v>
      </c>
      <c r="C13" s="91">
        <v>585</v>
      </c>
      <c r="D13" s="91">
        <v>196</v>
      </c>
      <c r="E13" s="91">
        <v>51</v>
      </c>
      <c r="F13" s="91">
        <v>2665</v>
      </c>
      <c r="G13" s="91">
        <v>1349</v>
      </c>
      <c r="H13" s="90">
        <v>1316</v>
      </c>
      <c r="I13" s="72"/>
      <c r="J13" s="72"/>
    </row>
    <row r="14" spans="1:17" s="71" customFormat="1" ht="22.5" hidden="1" customHeight="1" outlineLevel="1" x14ac:dyDescent="0.15">
      <c r="A14" s="156" t="s">
        <v>404</v>
      </c>
      <c r="B14" s="91">
        <v>822</v>
      </c>
      <c r="C14" s="91">
        <v>581</v>
      </c>
      <c r="D14" s="91">
        <v>193</v>
      </c>
      <c r="E14" s="91">
        <v>48</v>
      </c>
      <c r="F14" s="91">
        <v>2592</v>
      </c>
      <c r="G14" s="91">
        <v>1334</v>
      </c>
      <c r="H14" s="90">
        <v>1258</v>
      </c>
      <c r="I14" s="72"/>
      <c r="J14" s="72"/>
    </row>
    <row r="15" spans="1:17" s="71" customFormat="1" ht="22.5" hidden="1" customHeight="1" outlineLevel="1" x14ac:dyDescent="0.15">
      <c r="A15" s="156" t="s">
        <v>405</v>
      </c>
      <c r="B15" s="91">
        <v>813</v>
      </c>
      <c r="C15" s="91">
        <v>582</v>
      </c>
      <c r="D15" s="91">
        <v>184</v>
      </c>
      <c r="E15" s="91">
        <v>47</v>
      </c>
      <c r="F15" s="91">
        <v>2556</v>
      </c>
      <c r="G15" s="91">
        <v>1322</v>
      </c>
      <c r="H15" s="90">
        <v>1234</v>
      </c>
      <c r="I15" s="72"/>
      <c r="J15" s="72"/>
    </row>
    <row r="16" spans="1:17" s="71" customFormat="1" ht="22.5" hidden="1" customHeight="1" outlineLevel="1" x14ac:dyDescent="0.15">
      <c r="A16" s="156" t="s">
        <v>406</v>
      </c>
      <c r="B16" s="91">
        <v>801</v>
      </c>
      <c r="C16" s="91">
        <v>546</v>
      </c>
      <c r="D16" s="91">
        <v>203</v>
      </c>
      <c r="E16" s="91">
        <v>52</v>
      </c>
      <c r="F16" s="91">
        <v>2435</v>
      </c>
      <c r="G16" s="91">
        <v>1269</v>
      </c>
      <c r="H16" s="90">
        <v>1166</v>
      </c>
      <c r="I16" s="72"/>
      <c r="J16" s="72"/>
    </row>
    <row r="17" spans="1:10" s="71" customFormat="1" ht="22.5" hidden="1" customHeight="1" outlineLevel="1" x14ac:dyDescent="0.15">
      <c r="A17" s="156" t="s">
        <v>407</v>
      </c>
      <c r="B17" s="91">
        <v>792</v>
      </c>
      <c r="C17" s="91">
        <v>582</v>
      </c>
      <c r="D17" s="91">
        <v>170</v>
      </c>
      <c r="E17" s="91">
        <v>40</v>
      </c>
      <c r="F17" s="91">
        <v>2497</v>
      </c>
      <c r="G17" s="91">
        <v>1284</v>
      </c>
      <c r="H17" s="90">
        <v>1213</v>
      </c>
      <c r="I17" s="72"/>
      <c r="J17" s="72"/>
    </row>
    <row r="18" spans="1:10" s="71" customFormat="1" ht="22.5" hidden="1" customHeight="1" outlineLevel="1" x14ac:dyDescent="0.15">
      <c r="A18" s="156" t="s">
        <v>408</v>
      </c>
      <c r="B18" s="91">
        <v>784</v>
      </c>
      <c r="C18" s="91">
        <v>569</v>
      </c>
      <c r="D18" s="91">
        <v>171</v>
      </c>
      <c r="E18" s="91">
        <v>44</v>
      </c>
      <c r="F18" s="91">
        <v>2458</v>
      </c>
      <c r="G18" s="91">
        <v>1261</v>
      </c>
      <c r="H18" s="90">
        <v>1197</v>
      </c>
      <c r="I18" s="72"/>
      <c r="J18" s="72"/>
    </row>
    <row r="19" spans="1:10" s="71" customFormat="1" ht="22.5" hidden="1" customHeight="1" outlineLevel="1" x14ac:dyDescent="0.15">
      <c r="A19" s="156" t="s">
        <v>409</v>
      </c>
      <c r="B19" s="91">
        <v>773</v>
      </c>
      <c r="C19" s="91">
        <v>535</v>
      </c>
      <c r="D19" s="91">
        <v>196</v>
      </c>
      <c r="E19" s="91">
        <v>42</v>
      </c>
      <c r="F19" s="91">
        <v>2423</v>
      </c>
      <c r="G19" s="91">
        <v>1233</v>
      </c>
      <c r="H19" s="90">
        <v>1190</v>
      </c>
      <c r="I19" s="72"/>
      <c r="J19" s="72"/>
    </row>
    <row r="20" spans="1:10" s="71" customFormat="1" ht="22.5" hidden="1" customHeight="1" outlineLevel="1" x14ac:dyDescent="0.15">
      <c r="A20" s="156" t="s">
        <v>410</v>
      </c>
      <c r="B20" s="91">
        <v>763</v>
      </c>
      <c r="C20" s="91">
        <v>536</v>
      </c>
      <c r="D20" s="91">
        <v>186</v>
      </c>
      <c r="E20" s="91">
        <v>41</v>
      </c>
      <c r="F20" s="91">
        <v>2329</v>
      </c>
      <c r="G20" s="91">
        <v>1191</v>
      </c>
      <c r="H20" s="90">
        <v>1138</v>
      </c>
      <c r="I20" s="72"/>
      <c r="J20" s="72"/>
    </row>
    <row r="21" spans="1:10" s="71" customFormat="1" ht="22.5" hidden="1" customHeight="1" outlineLevel="1" x14ac:dyDescent="0.15">
      <c r="A21" s="156" t="s">
        <v>411</v>
      </c>
      <c r="B21" s="91">
        <v>740</v>
      </c>
      <c r="C21" s="91">
        <v>477</v>
      </c>
      <c r="D21" s="91">
        <v>197</v>
      </c>
      <c r="E21" s="91">
        <v>66</v>
      </c>
      <c r="F21" s="91">
        <v>2277</v>
      </c>
      <c r="G21" s="91">
        <v>1169</v>
      </c>
      <c r="H21" s="90">
        <v>1108</v>
      </c>
      <c r="I21" s="72"/>
      <c r="J21" s="72"/>
    </row>
    <row r="22" spans="1:10" s="71" customFormat="1" ht="22.5" hidden="1" customHeight="1" outlineLevel="1" x14ac:dyDescent="0.15">
      <c r="A22" s="156" t="s">
        <v>412</v>
      </c>
      <c r="B22" s="91">
        <v>728</v>
      </c>
      <c r="C22" s="91">
        <v>492</v>
      </c>
      <c r="D22" s="91">
        <v>199</v>
      </c>
      <c r="E22" s="91">
        <v>37</v>
      </c>
      <c r="F22" s="91">
        <v>2297</v>
      </c>
      <c r="G22" s="91">
        <v>1185</v>
      </c>
      <c r="H22" s="90">
        <v>1112</v>
      </c>
      <c r="I22" s="72"/>
      <c r="J22" s="72"/>
    </row>
    <row r="23" spans="1:10" s="71" customFormat="1" ht="22.5" hidden="1" customHeight="1" outlineLevel="1" x14ac:dyDescent="0.15">
      <c r="A23" s="156" t="s">
        <v>413</v>
      </c>
      <c r="B23" s="91">
        <v>703</v>
      </c>
      <c r="C23" s="91">
        <v>473</v>
      </c>
      <c r="D23" s="91">
        <v>196</v>
      </c>
      <c r="E23" s="91">
        <v>34</v>
      </c>
      <c r="F23" s="91">
        <v>2187</v>
      </c>
      <c r="G23" s="91">
        <v>1120</v>
      </c>
      <c r="H23" s="90">
        <v>1067</v>
      </c>
      <c r="I23" s="72"/>
      <c r="J23" s="72"/>
    </row>
    <row r="24" spans="1:10" s="71" customFormat="1" ht="22.5" hidden="1" customHeight="1" outlineLevel="1" x14ac:dyDescent="0.15">
      <c r="A24" s="156" t="s">
        <v>414</v>
      </c>
      <c r="B24" s="91">
        <v>688</v>
      </c>
      <c r="C24" s="91">
        <v>446</v>
      </c>
      <c r="D24" s="91">
        <v>203</v>
      </c>
      <c r="E24" s="91">
        <v>39</v>
      </c>
      <c r="F24" s="91">
        <v>2198</v>
      </c>
      <c r="G24" s="91">
        <v>1133</v>
      </c>
      <c r="H24" s="90">
        <v>1065</v>
      </c>
      <c r="I24" s="72"/>
      <c r="J24" s="72"/>
    </row>
    <row r="25" spans="1:10" s="71" customFormat="1" ht="22.5" hidden="1" customHeight="1" outlineLevel="1" x14ac:dyDescent="0.15">
      <c r="A25" s="156" t="s">
        <v>415</v>
      </c>
      <c r="B25" s="91">
        <v>672</v>
      </c>
      <c r="C25" s="91">
        <v>437</v>
      </c>
      <c r="D25" s="91">
        <v>190</v>
      </c>
      <c r="E25" s="91">
        <v>45</v>
      </c>
      <c r="F25" s="91">
        <v>2087</v>
      </c>
      <c r="G25" s="91">
        <v>1073</v>
      </c>
      <c r="H25" s="90">
        <v>1014</v>
      </c>
      <c r="I25" s="72"/>
      <c r="J25" s="72"/>
    </row>
    <row r="26" spans="1:10" s="71" customFormat="1" ht="15" hidden="1" customHeight="1" outlineLevel="1" x14ac:dyDescent="0.15">
      <c r="A26" s="155" t="s">
        <v>328</v>
      </c>
      <c r="B26" s="108">
        <v>655</v>
      </c>
      <c r="C26" s="108">
        <v>368</v>
      </c>
      <c r="D26" s="108">
        <v>227</v>
      </c>
      <c r="E26" s="108">
        <v>60</v>
      </c>
      <c r="F26" s="108">
        <v>1971</v>
      </c>
      <c r="G26" s="108">
        <v>1025</v>
      </c>
      <c r="H26" s="110">
        <v>946</v>
      </c>
      <c r="I26" s="72"/>
      <c r="J26" s="72"/>
    </row>
    <row r="27" spans="1:10" s="71" customFormat="1" ht="21" hidden="1" customHeight="1" outlineLevel="1" x14ac:dyDescent="0.15">
      <c r="A27" s="156" t="s">
        <v>0</v>
      </c>
      <c r="B27" s="91">
        <v>639</v>
      </c>
      <c r="C27" s="91">
        <v>397</v>
      </c>
      <c r="D27" s="91">
        <v>194</v>
      </c>
      <c r="E27" s="91">
        <v>48</v>
      </c>
      <c r="F27" s="91">
        <v>1962</v>
      </c>
      <c r="G27" s="91">
        <v>1017</v>
      </c>
      <c r="H27" s="90">
        <v>945</v>
      </c>
      <c r="I27" s="72"/>
      <c r="J27" s="72"/>
    </row>
    <row r="28" spans="1:10" s="71" customFormat="1" ht="21" hidden="1" customHeight="1" outlineLevel="1" x14ac:dyDescent="0.15">
      <c r="A28" s="157" t="s">
        <v>1</v>
      </c>
      <c r="B28" s="92">
        <v>615</v>
      </c>
      <c r="C28" s="92">
        <v>400</v>
      </c>
      <c r="D28" s="92">
        <v>179</v>
      </c>
      <c r="E28" s="92">
        <v>36</v>
      </c>
      <c r="F28" s="92">
        <v>1936</v>
      </c>
      <c r="G28" s="92">
        <v>1010</v>
      </c>
      <c r="H28" s="93">
        <v>926</v>
      </c>
      <c r="I28" s="72"/>
      <c r="J28" s="72"/>
    </row>
    <row r="29" spans="1:10" s="71" customFormat="1" ht="15" hidden="1" customHeight="1" outlineLevel="1" x14ac:dyDescent="0.15">
      <c r="A29" s="155" t="s">
        <v>505</v>
      </c>
      <c r="B29" s="108">
        <v>600</v>
      </c>
      <c r="C29" s="108">
        <v>366</v>
      </c>
      <c r="D29" s="108">
        <v>181</v>
      </c>
      <c r="E29" s="108">
        <v>53</v>
      </c>
      <c r="F29" s="108">
        <v>1920</v>
      </c>
      <c r="G29" s="108">
        <v>999</v>
      </c>
      <c r="H29" s="110">
        <v>921</v>
      </c>
      <c r="I29" s="72"/>
      <c r="J29" s="72"/>
    </row>
    <row r="30" spans="1:10" s="71" customFormat="1" ht="19.5" hidden="1" customHeight="1" outlineLevel="1" x14ac:dyDescent="0.15">
      <c r="A30" s="156" t="s">
        <v>2</v>
      </c>
      <c r="B30" s="91">
        <v>582</v>
      </c>
      <c r="C30" s="91">
        <v>372</v>
      </c>
      <c r="D30" s="91">
        <v>174</v>
      </c>
      <c r="E30" s="91">
        <v>36</v>
      </c>
      <c r="F30" s="91">
        <v>1830</v>
      </c>
      <c r="G30" s="91">
        <v>955</v>
      </c>
      <c r="H30" s="90">
        <v>875</v>
      </c>
      <c r="I30" s="72"/>
      <c r="J30" s="72"/>
    </row>
    <row r="31" spans="1:10" s="71" customFormat="1" ht="19.5" hidden="1" customHeight="1" collapsed="1" x14ac:dyDescent="0.15">
      <c r="A31" s="157" t="s">
        <v>564</v>
      </c>
      <c r="B31" s="92">
        <v>568</v>
      </c>
      <c r="C31" s="92">
        <v>317</v>
      </c>
      <c r="D31" s="92">
        <v>213</v>
      </c>
      <c r="E31" s="92">
        <v>38</v>
      </c>
      <c r="F31" s="92">
        <v>1789</v>
      </c>
      <c r="G31" s="92">
        <v>940</v>
      </c>
      <c r="H31" s="93">
        <v>849</v>
      </c>
      <c r="I31" s="72"/>
      <c r="J31" s="72"/>
    </row>
    <row r="32" spans="1:10" s="71" customFormat="1" ht="19.5" customHeight="1" x14ac:dyDescent="0.15">
      <c r="A32" s="155" t="s">
        <v>691</v>
      </c>
      <c r="B32" s="108">
        <v>557</v>
      </c>
      <c r="C32" s="108">
        <v>368</v>
      </c>
      <c r="D32" s="108">
        <v>163</v>
      </c>
      <c r="E32" s="108">
        <v>26</v>
      </c>
      <c r="F32" s="108">
        <v>1732</v>
      </c>
      <c r="G32" s="108">
        <v>912</v>
      </c>
      <c r="H32" s="110">
        <v>820</v>
      </c>
      <c r="I32" s="72"/>
      <c r="J32" s="72"/>
    </row>
    <row r="33" spans="1:10" s="71" customFormat="1" ht="19.5" customHeight="1" x14ac:dyDescent="0.15">
      <c r="A33" s="156" t="s">
        <v>3</v>
      </c>
      <c r="B33" s="91">
        <v>538</v>
      </c>
      <c r="C33" s="91">
        <v>341</v>
      </c>
      <c r="D33" s="91">
        <v>162</v>
      </c>
      <c r="E33" s="91">
        <v>35</v>
      </c>
      <c r="F33" s="91">
        <v>1690</v>
      </c>
      <c r="G33" s="91">
        <v>886</v>
      </c>
      <c r="H33" s="90">
        <v>804</v>
      </c>
      <c r="I33" s="72"/>
      <c r="J33" s="72"/>
    </row>
    <row r="34" spans="1:10" s="71" customFormat="1" ht="19.5" customHeight="1" x14ac:dyDescent="0.15">
      <c r="A34" s="156" t="s">
        <v>9</v>
      </c>
      <c r="B34" s="91">
        <v>516</v>
      </c>
      <c r="C34" s="91">
        <v>336</v>
      </c>
      <c r="D34" s="91">
        <v>143</v>
      </c>
      <c r="E34" s="91">
        <v>37</v>
      </c>
      <c r="F34" s="91">
        <v>1626</v>
      </c>
      <c r="G34" s="91">
        <v>857</v>
      </c>
      <c r="H34" s="90">
        <v>769</v>
      </c>
      <c r="I34" s="72"/>
      <c r="J34" s="72"/>
    </row>
    <row r="35" spans="1:10" s="71" customFormat="1" ht="19.5" customHeight="1" x14ac:dyDescent="0.15">
      <c r="A35" s="156" t="s">
        <v>10</v>
      </c>
      <c r="B35" s="91">
        <v>510</v>
      </c>
      <c r="C35" s="91">
        <v>341</v>
      </c>
      <c r="D35" s="91">
        <v>134</v>
      </c>
      <c r="E35" s="91">
        <v>35</v>
      </c>
      <c r="F35" s="91">
        <v>1602</v>
      </c>
      <c r="G35" s="91">
        <v>850</v>
      </c>
      <c r="H35" s="90">
        <v>752</v>
      </c>
      <c r="I35" s="72"/>
      <c r="J35" s="72"/>
    </row>
    <row r="36" spans="1:10" s="71" customFormat="1" ht="12.95" customHeight="1" x14ac:dyDescent="0.15">
      <c r="A36" s="158" t="s">
        <v>11</v>
      </c>
      <c r="B36" s="92">
        <v>501</v>
      </c>
      <c r="C36" s="92"/>
      <c r="D36" s="92"/>
      <c r="E36" s="92"/>
      <c r="F36" s="92"/>
      <c r="G36" s="92"/>
      <c r="H36" s="93"/>
      <c r="I36" s="72"/>
      <c r="J36" s="72"/>
    </row>
    <row r="37" spans="1:10" s="71" customFormat="1" ht="12.95" customHeight="1" x14ac:dyDescent="0.15">
      <c r="A37" s="159"/>
      <c r="B37" s="160">
        <v>494</v>
      </c>
      <c r="C37" s="160">
        <v>304</v>
      </c>
      <c r="D37" s="160">
        <v>160</v>
      </c>
      <c r="E37" s="160">
        <v>30</v>
      </c>
      <c r="F37" s="108">
        <v>1593</v>
      </c>
      <c r="G37" s="108">
        <v>846</v>
      </c>
      <c r="H37" s="110">
        <v>747</v>
      </c>
      <c r="I37" s="72"/>
      <c r="J37" s="72"/>
    </row>
    <row r="38" spans="1:10" s="71" customFormat="1" ht="19.5" customHeight="1" x14ac:dyDescent="0.15">
      <c r="A38" s="156" t="s">
        <v>12</v>
      </c>
      <c r="B38" s="91">
        <v>490</v>
      </c>
      <c r="C38" s="91">
        <v>341</v>
      </c>
      <c r="D38" s="91">
        <v>117</v>
      </c>
      <c r="E38" s="91">
        <v>32</v>
      </c>
      <c r="F38" s="91">
        <v>1513</v>
      </c>
      <c r="G38" s="91">
        <v>818</v>
      </c>
      <c r="H38" s="90">
        <v>695</v>
      </c>
      <c r="I38" s="72"/>
      <c r="J38" s="72"/>
    </row>
    <row r="39" spans="1:10" s="71" customFormat="1" ht="19.5" customHeight="1" x14ac:dyDescent="0.15">
      <c r="A39" s="156" t="s">
        <v>156</v>
      </c>
      <c r="B39" s="91">
        <v>449</v>
      </c>
      <c r="C39" s="91">
        <v>320</v>
      </c>
      <c r="D39" s="91">
        <v>110</v>
      </c>
      <c r="E39" s="91">
        <v>19</v>
      </c>
      <c r="F39" s="91">
        <v>1421</v>
      </c>
      <c r="G39" s="91">
        <v>750</v>
      </c>
      <c r="H39" s="90">
        <v>671</v>
      </c>
      <c r="I39" s="72"/>
      <c r="J39" s="72"/>
    </row>
    <row r="40" spans="1:10" s="71" customFormat="1" ht="12.95" customHeight="1" x14ac:dyDescent="0.15">
      <c r="A40" s="158" t="s">
        <v>323</v>
      </c>
      <c r="B40" s="92">
        <v>443</v>
      </c>
      <c r="C40" s="92"/>
      <c r="D40" s="92"/>
      <c r="E40" s="92"/>
      <c r="F40" s="92"/>
      <c r="G40" s="92"/>
      <c r="H40" s="93"/>
      <c r="I40" s="72"/>
      <c r="J40" s="72"/>
    </row>
    <row r="41" spans="1:10" s="71" customFormat="1" ht="12.95" customHeight="1" x14ac:dyDescent="0.15">
      <c r="A41" s="159"/>
      <c r="B41" s="160">
        <v>434</v>
      </c>
      <c r="C41" s="160">
        <v>285</v>
      </c>
      <c r="D41" s="160">
        <v>114</v>
      </c>
      <c r="E41" s="160">
        <v>35</v>
      </c>
      <c r="F41" s="160">
        <v>1365</v>
      </c>
      <c r="G41" s="160">
        <v>730</v>
      </c>
      <c r="H41" s="161">
        <v>635</v>
      </c>
      <c r="I41" s="72"/>
      <c r="J41" s="72"/>
    </row>
    <row r="42" spans="1:10" s="71" customFormat="1" ht="19.5" customHeight="1" x14ac:dyDescent="0.15">
      <c r="A42" s="156" t="s">
        <v>324</v>
      </c>
      <c r="B42" s="91">
        <v>414</v>
      </c>
      <c r="C42" s="91">
        <v>301</v>
      </c>
      <c r="D42" s="91">
        <v>99</v>
      </c>
      <c r="E42" s="91">
        <v>14</v>
      </c>
      <c r="F42" s="91">
        <v>1313</v>
      </c>
      <c r="G42" s="91">
        <v>692</v>
      </c>
      <c r="H42" s="90">
        <v>621</v>
      </c>
      <c r="I42" s="72"/>
      <c r="J42" s="72"/>
    </row>
    <row r="43" spans="1:10" s="71" customFormat="1" ht="19.5" customHeight="1" x14ac:dyDescent="0.15">
      <c r="A43" s="157" t="s">
        <v>506</v>
      </c>
      <c r="B43" s="92">
        <v>403</v>
      </c>
      <c r="C43" s="92">
        <v>310</v>
      </c>
      <c r="D43" s="92">
        <v>78</v>
      </c>
      <c r="E43" s="92">
        <v>15</v>
      </c>
      <c r="F43" s="92">
        <v>1264</v>
      </c>
      <c r="G43" s="92">
        <v>666</v>
      </c>
      <c r="H43" s="93">
        <v>598</v>
      </c>
      <c r="I43" s="72"/>
      <c r="J43" s="72"/>
    </row>
    <row r="44" spans="1:10" s="71" customFormat="1" ht="19.5" customHeight="1" x14ac:dyDescent="0.15">
      <c r="A44" s="157" t="s">
        <v>507</v>
      </c>
      <c r="B44" s="162">
        <v>393</v>
      </c>
      <c r="C44" s="162">
        <v>295</v>
      </c>
      <c r="D44" s="162">
        <v>82</v>
      </c>
      <c r="E44" s="162">
        <v>16</v>
      </c>
      <c r="F44" s="162">
        <v>1185</v>
      </c>
      <c r="G44" s="162">
        <v>639</v>
      </c>
      <c r="H44" s="163">
        <v>546</v>
      </c>
      <c r="I44" s="72"/>
      <c r="J44" s="72"/>
    </row>
    <row r="45" spans="1:10" s="71" customFormat="1" ht="19.5" customHeight="1" x14ac:dyDescent="0.15">
      <c r="A45" s="157" t="s">
        <v>554</v>
      </c>
      <c r="B45" s="92">
        <v>382</v>
      </c>
      <c r="C45" s="92">
        <v>336</v>
      </c>
      <c r="D45" s="92">
        <v>31</v>
      </c>
      <c r="E45" s="92">
        <v>15</v>
      </c>
      <c r="F45" s="92">
        <v>1169</v>
      </c>
      <c r="G45" s="92">
        <v>621</v>
      </c>
      <c r="H45" s="93">
        <v>548</v>
      </c>
      <c r="I45" s="72"/>
      <c r="J45" s="72"/>
    </row>
    <row r="46" spans="1:10" s="71" customFormat="1" ht="19.5" customHeight="1" x14ac:dyDescent="0.15">
      <c r="A46" s="157" t="s">
        <v>558</v>
      </c>
      <c r="B46" s="162">
        <v>366</v>
      </c>
      <c r="C46" s="164" t="s">
        <v>60</v>
      </c>
      <c r="D46" s="164" t="s">
        <v>60</v>
      </c>
      <c r="E46" s="164" t="s">
        <v>60</v>
      </c>
      <c r="F46" s="162">
        <v>977</v>
      </c>
      <c r="G46" s="162">
        <v>560</v>
      </c>
      <c r="H46" s="163">
        <v>417</v>
      </c>
      <c r="I46" s="72"/>
      <c r="J46" s="72"/>
    </row>
    <row r="47" spans="1:10" s="71" customFormat="1" ht="19.5" customHeight="1" thickBot="1" x14ac:dyDescent="0.2">
      <c r="A47" s="165" t="s">
        <v>559</v>
      </c>
      <c r="B47" s="14">
        <v>339</v>
      </c>
      <c r="C47" s="14">
        <v>310</v>
      </c>
      <c r="D47" s="14">
        <v>23</v>
      </c>
      <c r="E47" s="14">
        <v>6</v>
      </c>
      <c r="F47" s="14">
        <v>874</v>
      </c>
      <c r="G47" s="14">
        <v>500</v>
      </c>
      <c r="H47" s="166">
        <v>374</v>
      </c>
      <c r="I47" s="72"/>
      <c r="J47" s="72"/>
    </row>
    <row r="48" spans="1:10" ht="21" customHeight="1" x14ac:dyDescent="0.15">
      <c r="A48" s="46" t="s">
        <v>672</v>
      </c>
      <c r="H48" s="168" t="s">
        <v>601</v>
      </c>
    </row>
    <row r="49" spans="1:10" ht="21" customHeight="1" x14ac:dyDescent="0.15">
      <c r="A49" s="37" t="s">
        <v>669</v>
      </c>
      <c r="H49" s="168"/>
    </row>
    <row r="50" spans="1:10" ht="21" customHeight="1" x14ac:dyDescent="0.15">
      <c r="A50" s="37" t="s">
        <v>670</v>
      </c>
      <c r="H50" s="168"/>
    </row>
    <row r="51" spans="1:10" ht="21" customHeight="1" x14ac:dyDescent="0.15">
      <c r="A51" s="37"/>
      <c r="H51" s="168"/>
    </row>
    <row r="52" spans="1:10" ht="22.5" customHeight="1" thickBot="1" x14ac:dyDescent="0.2">
      <c r="A52" s="169" t="s">
        <v>546</v>
      </c>
      <c r="B52" s="169"/>
      <c r="C52" s="170"/>
      <c r="D52" s="171"/>
      <c r="E52" s="171"/>
      <c r="F52" s="171"/>
      <c r="G52" s="168" t="s">
        <v>337</v>
      </c>
    </row>
    <row r="53" spans="1:10" x14ac:dyDescent="0.15">
      <c r="A53" s="172" t="s">
        <v>59</v>
      </c>
      <c r="B53" s="173" t="s">
        <v>117</v>
      </c>
      <c r="C53" s="174" t="s">
        <v>329</v>
      </c>
      <c r="D53" s="175"/>
      <c r="E53" s="176"/>
      <c r="F53" s="177" t="s">
        <v>143</v>
      </c>
      <c r="G53" s="178" t="s">
        <v>144</v>
      </c>
      <c r="H53" s="179"/>
    </row>
    <row r="54" spans="1:10" x14ac:dyDescent="0.15">
      <c r="A54" s="180"/>
      <c r="B54" s="181" t="s">
        <v>117</v>
      </c>
      <c r="C54" s="91" t="s">
        <v>104</v>
      </c>
      <c r="D54" s="91" t="s">
        <v>8</v>
      </c>
      <c r="E54" s="91" t="s">
        <v>7</v>
      </c>
      <c r="F54" s="151" t="s">
        <v>5</v>
      </c>
      <c r="G54" s="182" t="s">
        <v>145</v>
      </c>
      <c r="H54" s="179"/>
    </row>
    <row r="55" spans="1:10" ht="7.5" customHeight="1" x14ac:dyDescent="0.15">
      <c r="A55" s="152"/>
      <c r="B55" s="183" t="s">
        <v>99</v>
      </c>
      <c r="C55" s="183" t="s">
        <v>543</v>
      </c>
      <c r="D55" s="183" t="s">
        <v>543</v>
      </c>
      <c r="E55" s="183" t="s">
        <v>543</v>
      </c>
      <c r="F55" s="183" t="s">
        <v>544</v>
      </c>
      <c r="G55" s="184" t="s">
        <v>545</v>
      </c>
      <c r="H55" s="179"/>
    </row>
    <row r="56" spans="1:10" s="71" customFormat="1" ht="20.25" hidden="1" customHeight="1" outlineLevel="1" x14ac:dyDescent="0.15">
      <c r="A56" s="185" t="s">
        <v>416</v>
      </c>
      <c r="B56" s="49">
        <v>26214</v>
      </c>
      <c r="C56" s="49">
        <v>4100</v>
      </c>
      <c r="D56" s="49">
        <v>2035</v>
      </c>
      <c r="E56" s="49">
        <v>2065</v>
      </c>
      <c r="F56" s="62">
        <v>4.5999999999999996</v>
      </c>
      <c r="G56" s="186">
        <v>15.6</v>
      </c>
      <c r="H56" s="187"/>
      <c r="I56" s="73"/>
      <c r="J56" s="73"/>
    </row>
    <row r="57" spans="1:10" s="71" customFormat="1" ht="22.5" hidden="1" customHeight="1" outlineLevel="1" x14ac:dyDescent="0.15">
      <c r="A57" s="185" t="s">
        <v>417</v>
      </c>
      <c r="B57" s="49">
        <v>26356</v>
      </c>
      <c r="C57" s="49">
        <v>4031</v>
      </c>
      <c r="D57" s="49">
        <v>2014</v>
      </c>
      <c r="E57" s="49">
        <v>2017</v>
      </c>
      <c r="F57" s="62">
        <v>4.5999999999999996</v>
      </c>
      <c r="G57" s="186">
        <v>15.3</v>
      </c>
      <c r="H57" s="187"/>
      <c r="I57" s="73"/>
      <c r="J57" s="73"/>
    </row>
    <row r="58" spans="1:10" s="71" customFormat="1" ht="22.5" hidden="1" customHeight="1" outlineLevel="1" x14ac:dyDescent="0.15">
      <c r="A58" s="185" t="s">
        <v>418</v>
      </c>
      <c r="B58" s="49">
        <v>26509</v>
      </c>
      <c r="C58" s="49">
        <v>4022</v>
      </c>
      <c r="D58" s="49">
        <v>2020</v>
      </c>
      <c r="E58" s="49">
        <v>2002</v>
      </c>
      <c r="F58" s="62">
        <v>4.7</v>
      </c>
      <c r="G58" s="186">
        <v>15.2</v>
      </c>
      <c r="H58" s="187"/>
      <c r="I58" s="73"/>
      <c r="J58" s="73"/>
    </row>
    <row r="59" spans="1:10" s="71" customFormat="1" ht="22.5" hidden="1" customHeight="1" outlineLevel="1" x14ac:dyDescent="0.15">
      <c r="A59" s="185" t="s">
        <v>419</v>
      </c>
      <c r="B59" s="49">
        <v>26533</v>
      </c>
      <c r="C59" s="49">
        <v>3970</v>
      </c>
      <c r="D59" s="49">
        <v>1992</v>
      </c>
      <c r="E59" s="49">
        <v>1978</v>
      </c>
      <c r="F59" s="62">
        <v>4.5999999999999996</v>
      </c>
      <c r="G59" s="186">
        <v>15</v>
      </c>
      <c r="H59" s="187"/>
      <c r="I59" s="73"/>
      <c r="J59" s="73"/>
    </row>
    <row r="60" spans="1:10" s="71" customFormat="1" ht="22.5" hidden="1" customHeight="1" outlineLevel="1" x14ac:dyDescent="0.15">
      <c r="A60" s="185" t="s">
        <v>420</v>
      </c>
      <c r="B60" s="49">
        <v>26592</v>
      </c>
      <c r="C60" s="49">
        <v>3867</v>
      </c>
      <c r="D60" s="49">
        <v>1924</v>
      </c>
      <c r="E60" s="49">
        <v>1943</v>
      </c>
      <c r="F60" s="62">
        <v>4.5999999999999996</v>
      </c>
      <c r="G60" s="186">
        <v>14.5</v>
      </c>
      <c r="H60" s="187"/>
      <c r="I60" s="73"/>
      <c r="J60" s="73"/>
    </row>
    <row r="61" spans="1:10" s="71" customFormat="1" ht="22.5" hidden="1" customHeight="1" outlineLevel="1" x14ac:dyDescent="0.15">
      <c r="A61" s="185" t="s">
        <v>421</v>
      </c>
      <c r="B61" s="49">
        <v>26949</v>
      </c>
      <c r="C61" s="49">
        <v>3844</v>
      </c>
      <c r="D61" s="49">
        <v>1922</v>
      </c>
      <c r="E61" s="49">
        <v>1922</v>
      </c>
      <c r="F61" s="62">
        <v>4.5999999999999996</v>
      </c>
      <c r="G61" s="186">
        <v>14.3</v>
      </c>
      <c r="H61" s="187"/>
      <c r="I61" s="73"/>
      <c r="J61" s="73"/>
    </row>
    <row r="62" spans="1:10" s="71" customFormat="1" ht="22.5" hidden="1" customHeight="1" outlineLevel="1" x14ac:dyDescent="0.15">
      <c r="A62" s="185" t="s">
        <v>422</v>
      </c>
      <c r="B62" s="49">
        <v>27071</v>
      </c>
      <c r="C62" s="49">
        <v>3834</v>
      </c>
      <c r="D62" s="49">
        <v>1911</v>
      </c>
      <c r="E62" s="49">
        <v>1923</v>
      </c>
      <c r="F62" s="62">
        <v>4.5999999999999996</v>
      </c>
      <c r="G62" s="186">
        <v>14.2</v>
      </c>
      <c r="H62" s="187"/>
      <c r="I62" s="73"/>
      <c r="J62" s="73"/>
    </row>
    <row r="63" spans="1:10" s="71" customFormat="1" ht="22.5" hidden="1" customHeight="1" outlineLevel="1" x14ac:dyDescent="0.15">
      <c r="A63" s="185" t="s">
        <v>423</v>
      </c>
      <c r="B63" s="49">
        <v>27067</v>
      </c>
      <c r="C63" s="49">
        <v>3778</v>
      </c>
      <c r="D63" s="49">
        <v>1883</v>
      </c>
      <c r="E63" s="49">
        <v>1895</v>
      </c>
      <c r="F63" s="62">
        <v>4.5999999999999996</v>
      </c>
      <c r="G63" s="186">
        <v>14</v>
      </c>
      <c r="H63" s="187"/>
      <c r="I63" s="73"/>
      <c r="J63" s="73"/>
    </row>
    <row r="64" spans="1:10" s="71" customFormat="1" ht="22.5" hidden="1" customHeight="1" outlineLevel="1" x14ac:dyDescent="0.15">
      <c r="A64" s="185" t="s">
        <v>424</v>
      </c>
      <c r="B64" s="49">
        <v>27063</v>
      </c>
      <c r="C64" s="49">
        <v>3802</v>
      </c>
      <c r="D64" s="49">
        <v>1898</v>
      </c>
      <c r="E64" s="49">
        <v>1904</v>
      </c>
      <c r="F64" s="62">
        <v>4.7</v>
      </c>
      <c r="G64" s="186">
        <v>14</v>
      </c>
      <c r="H64" s="187"/>
      <c r="I64" s="73"/>
      <c r="J64" s="73"/>
    </row>
    <row r="65" spans="1:10" s="71" customFormat="1" ht="22.5" hidden="1" customHeight="1" outlineLevel="1" x14ac:dyDescent="0.15">
      <c r="A65" s="185" t="s">
        <v>425</v>
      </c>
      <c r="B65" s="49">
        <v>27007</v>
      </c>
      <c r="C65" s="49">
        <v>3747</v>
      </c>
      <c r="D65" s="49">
        <v>1865</v>
      </c>
      <c r="E65" s="49">
        <v>1882</v>
      </c>
      <c r="F65" s="62">
        <v>4.7</v>
      </c>
      <c r="G65" s="186">
        <v>13.9</v>
      </c>
      <c r="H65" s="187"/>
      <c r="I65" s="73"/>
      <c r="J65" s="73"/>
    </row>
    <row r="66" spans="1:10" s="71" customFormat="1" ht="22.5" hidden="1" customHeight="1" outlineLevel="1" x14ac:dyDescent="0.15">
      <c r="A66" s="185" t="s">
        <v>426</v>
      </c>
      <c r="B66" s="49">
        <v>26935</v>
      </c>
      <c r="C66" s="49">
        <v>3724</v>
      </c>
      <c r="D66" s="49">
        <v>1851</v>
      </c>
      <c r="E66" s="49">
        <v>1873</v>
      </c>
      <c r="F66" s="62">
        <v>4.7</v>
      </c>
      <c r="G66" s="186">
        <v>13.8</v>
      </c>
      <c r="H66" s="187"/>
      <c r="I66" s="73"/>
      <c r="J66" s="73"/>
    </row>
    <row r="67" spans="1:10" s="71" customFormat="1" ht="22.5" hidden="1" customHeight="1" outlineLevel="1" x14ac:dyDescent="0.15">
      <c r="A67" s="185" t="s">
        <v>427</v>
      </c>
      <c r="B67" s="49">
        <v>26707</v>
      </c>
      <c r="C67" s="49">
        <v>3724</v>
      </c>
      <c r="D67" s="49">
        <v>1851</v>
      </c>
      <c r="E67" s="49">
        <v>1873</v>
      </c>
      <c r="F67" s="62">
        <v>4.8</v>
      </c>
      <c r="G67" s="186">
        <v>13.9</v>
      </c>
      <c r="H67" s="187"/>
      <c r="I67" s="73"/>
      <c r="J67" s="73"/>
    </row>
    <row r="68" spans="1:10" s="71" customFormat="1" ht="22.5" hidden="1" customHeight="1" outlineLevel="1" x14ac:dyDescent="0.15">
      <c r="A68" s="185" t="s">
        <v>428</v>
      </c>
      <c r="B68" s="49">
        <v>26571</v>
      </c>
      <c r="C68" s="49">
        <v>3696</v>
      </c>
      <c r="D68" s="49">
        <v>1818</v>
      </c>
      <c r="E68" s="49">
        <v>1878</v>
      </c>
      <c r="F68" s="62">
        <v>4.8</v>
      </c>
      <c r="G68" s="186">
        <v>13.9</v>
      </c>
      <c r="H68" s="187"/>
      <c r="I68" s="73"/>
      <c r="J68" s="73"/>
    </row>
    <row r="69" spans="1:10" s="71" customFormat="1" ht="22.5" hidden="1" customHeight="1" outlineLevel="1" x14ac:dyDescent="0.15">
      <c r="A69" s="185" t="s">
        <v>429</v>
      </c>
      <c r="B69" s="49">
        <v>26350</v>
      </c>
      <c r="C69" s="49">
        <v>3631</v>
      </c>
      <c r="D69" s="49">
        <v>1784</v>
      </c>
      <c r="E69" s="49">
        <v>1847</v>
      </c>
      <c r="F69" s="62">
        <v>4.8</v>
      </c>
      <c r="G69" s="186">
        <v>13.8</v>
      </c>
      <c r="H69" s="187"/>
      <c r="I69" s="73"/>
      <c r="J69" s="73"/>
    </row>
    <row r="70" spans="1:10" s="71" customFormat="1" ht="22.5" hidden="1" customHeight="1" outlineLevel="1" x14ac:dyDescent="0.15">
      <c r="A70" s="185" t="s">
        <v>430</v>
      </c>
      <c r="B70" s="49">
        <v>26084</v>
      </c>
      <c r="C70" s="49">
        <v>3564</v>
      </c>
      <c r="D70" s="49">
        <v>1756</v>
      </c>
      <c r="E70" s="49">
        <v>1808</v>
      </c>
      <c r="F70" s="62">
        <v>4.8</v>
      </c>
      <c r="G70" s="186">
        <v>13.7</v>
      </c>
      <c r="H70" s="187"/>
      <c r="I70" s="73"/>
      <c r="J70" s="73"/>
    </row>
    <row r="71" spans="1:10" s="71" customFormat="1" ht="22.5" hidden="1" customHeight="1" outlineLevel="1" x14ac:dyDescent="0.15">
      <c r="A71" s="185" t="s">
        <v>431</v>
      </c>
      <c r="B71" s="49">
        <v>25866</v>
      </c>
      <c r="C71" s="49">
        <v>3494</v>
      </c>
      <c r="D71" s="49">
        <v>1723</v>
      </c>
      <c r="E71" s="49">
        <v>1771</v>
      </c>
      <c r="F71" s="62">
        <v>4.8</v>
      </c>
      <c r="G71" s="186">
        <v>13.5</v>
      </c>
      <c r="H71" s="187"/>
      <c r="I71" s="73"/>
      <c r="J71" s="73"/>
    </row>
    <row r="72" spans="1:10" s="71" customFormat="1" ht="22.5" hidden="1" customHeight="1" outlineLevel="1" x14ac:dyDescent="0.15">
      <c r="A72" s="185" t="s">
        <v>432</v>
      </c>
      <c r="B72" s="49">
        <v>25453</v>
      </c>
      <c r="C72" s="49">
        <v>3389</v>
      </c>
      <c r="D72" s="49">
        <v>1679</v>
      </c>
      <c r="E72" s="49">
        <v>1710</v>
      </c>
      <c r="F72" s="62">
        <v>4.8</v>
      </c>
      <c r="G72" s="186">
        <v>13.3</v>
      </c>
      <c r="H72" s="187"/>
      <c r="I72" s="73"/>
      <c r="J72" s="73"/>
    </row>
    <row r="73" spans="1:10" s="71" customFormat="1" ht="22.5" hidden="1" customHeight="1" outlineLevel="1" x14ac:dyDescent="0.15">
      <c r="A73" s="185" t="s">
        <v>433</v>
      </c>
      <c r="B73" s="49">
        <v>25352</v>
      </c>
      <c r="C73" s="49">
        <v>3282</v>
      </c>
      <c r="D73" s="49">
        <v>1632</v>
      </c>
      <c r="E73" s="49">
        <v>1650</v>
      </c>
      <c r="F73" s="62">
        <v>4.8</v>
      </c>
      <c r="G73" s="186">
        <v>12.9</v>
      </c>
      <c r="H73" s="187"/>
      <c r="I73" s="73"/>
      <c r="J73" s="74"/>
    </row>
    <row r="74" spans="1:10" s="71" customFormat="1" ht="22.5" hidden="1" customHeight="1" outlineLevel="1" x14ac:dyDescent="0.15">
      <c r="A74" s="185" t="s">
        <v>434</v>
      </c>
      <c r="B74" s="49">
        <v>25238</v>
      </c>
      <c r="C74" s="49">
        <v>3201</v>
      </c>
      <c r="D74" s="49">
        <v>1600</v>
      </c>
      <c r="E74" s="49">
        <v>1601</v>
      </c>
      <c r="F74" s="62">
        <v>4.8</v>
      </c>
      <c r="G74" s="186">
        <v>12.7</v>
      </c>
      <c r="H74" s="187"/>
      <c r="I74" s="73"/>
      <c r="J74" s="73"/>
    </row>
    <row r="75" spans="1:10" s="71" customFormat="1" ht="15" hidden="1" customHeight="1" outlineLevel="1" x14ac:dyDescent="0.15">
      <c r="A75" s="185" t="s">
        <v>327</v>
      </c>
      <c r="B75" s="49">
        <v>25034</v>
      </c>
      <c r="C75" s="49">
        <v>3066</v>
      </c>
      <c r="D75" s="49">
        <v>1526</v>
      </c>
      <c r="E75" s="49">
        <v>1540</v>
      </c>
      <c r="F75" s="62">
        <v>4.7</v>
      </c>
      <c r="G75" s="186">
        <v>12.2</v>
      </c>
      <c r="H75" s="187"/>
      <c r="I75" s="73"/>
      <c r="J75" s="73"/>
    </row>
    <row r="76" spans="1:10" s="71" customFormat="1" ht="19.5" hidden="1" customHeight="1" outlineLevel="1" x14ac:dyDescent="0.15">
      <c r="A76" s="185" t="s">
        <v>118</v>
      </c>
      <c r="B76" s="49">
        <v>24860</v>
      </c>
      <c r="C76" s="49">
        <v>2967</v>
      </c>
      <c r="D76" s="49">
        <v>1481</v>
      </c>
      <c r="E76" s="49">
        <v>1486</v>
      </c>
      <c r="F76" s="62">
        <v>4.5999999999999996</v>
      </c>
      <c r="G76" s="186">
        <v>11.9</v>
      </c>
      <c r="H76" s="187"/>
      <c r="I76" s="73"/>
      <c r="J76" s="73"/>
    </row>
    <row r="77" spans="1:10" s="71" customFormat="1" ht="19.5" hidden="1" customHeight="1" outlineLevel="1" x14ac:dyDescent="0.15">
      <c r="A77" s="185" t="s">
        <v>119</v>
      </c>
      <c r="B77" s="49">
        <v>24679</v>
      </c>
      <c r="C77" s="49">
        <v>2866</v>
      </c>
      <c r="D77" s="49">
        <v>1434</v>
      </c>
      <c r="E77" s="49">
        <v>1432</v>
      </c>
      <c r="F77" s="62">
        <v>4.7</v>
      </c>
      <c r="G77" s="186">
        <v>11.6</v>
      </c>
      <c r="H77" s="187"/>
      <c r="I77" s="73"/>
      <c r="J77" s="73"/>
    </row>
    <row r="78" spans="1:10" s="71" customFormat="1" ht="15" hidden="1" customHeight="1" outlineLevel="1" x14ac:dyDescent="0.15">
      <c r="A78" s="155" t="s">
        <v>508</v>
      </c>
      <c r="B78" s="108">
        <v>24489</v>
      </c>
      <c r="C78" s="108">
        <v>2781</v>
      </c>
      <c r="D78" s="108">
        <v>1381</v>
      </c>
      <c r="E78" s="108">
        <v>1400</v>
      </c>
      <c r="F78" s="109">
        <v>4.5999999999999996</v>
      </c>
      <c r="G78" s="188">
        <v>11.4</v>
      </c>
      <c r="H78" s="187"/>
      <c r="I78" s="73"/>
      <c r="J78" s="73"/>
    </row>
    <row r="79" spans="1:10" s="71" customFormat="1" ht="19.5" hidden="1" customHeight="1" outlineLevel="1" x14ac:dyDescent="0.15">
      <c r="A79" s="156" t="s">
        <v>120</v>
      </c>
      <c r="B79" s="91">
        <v>24308</v>
      </c>
      <c r="C79" s="91">
        <v>2686</v>
      </c>
      <c r="D79" s="91">
        <v>1337</v>
      </c>
      <c r="E79" s="91">
        <v>1349</v>
      </c>
      <c r="F79" s="19">
        <v>4.5999999999999996</v>
      </c>
      <c r="G79" s="189">
        <v>11</v>
      </c>
      <c r="H79" s="187"/>
      <c r="I79" s="73"/>
      <c r="J79" s="75"/>
    </row>
    <row r="80" spans="1:10" s="71" customFormat="1" ht="19.5" hidden="1" customHeight="1" collapsed="1" x14ac:dyDescent="0.15">
      <c r="A80" s="157" t="s">
        <v>565</v>
      </c>
      <c r="B80" s="92">
        <v>24207</v>
      </c>
      <c r="C80" s="92">
        <v>2644</v>
      </c>
      <c r="D80" s="92">
        <v>1303</v>
      </c>
      <c r="E80" s="92">
        <v>1341</v>
      </c>
      <c r="F80" s="84">
        <v>4.7</v>
      </c>
      <c r="G80" s="190">
        <v>10.9</v>
      </c>
      <c r="H80" s="187"/>
      <c r="I80" s="73"/>
      <c r="J80" s="73"/>
    </row>
    <row r="81" spans="1:12" s="71" customFormat="1" ht="19.5" customHeight="1" x14ac:dyDescent="0.15">
      <c r="A81" s="155" t="s">
        <v>690</v>
      </c>
      <c r="B81" s="108">
        <v>24091</v>
      </c>
      <c r="C81" s="108">
        <v>2511</v>
      </c>
      <c r="D81" s="108">
        <v>1243</v>
      </c>
      <c r="E81" s="108">
        <v>1268</v>
      </c>
      <c r="F81" s="109">
        <v>4.5</v>
      </c>
      <c r="G81" s="188">
        <v>10.4</v>
      </c>
      <c r="H81" s="187"/>
      <c r="I81" s="73"/>
      <c r="J81" s="73"/>
    </row>
    <row r="82" spans="1:12" s="71" customFormat="1" ht="19.5" customHeight="1" x14ac:dyDescent="0.15">
      <c r="A82" s="156" t="s">
        <v>121</v>
      </c>
      <c r="B82" s="91">
        <v>23819</v>
      </c>
      <c r="C82" s="91">
        <v>2426</v>
      </c>
      <c r="D82" s="91">
        <v>1198</v>
      </c>
      <c r="E82" s="91">
        <v>1228</v>
      </c>
      <c r="F82" s="19">
        <v>4.5</v>
      </c>
      <c r="G82" s="189">
        <v>10.199999999999999</v>
      </c>
      <c r="H82" s="187"/>
      <c r="I82" s="73"/>
      <c r="J82" s="73"/>
    </row>
    <row r="83" spans="1:12" s="71" customFormat="1" ht="19.5" customHeight="1" x14ac:dyDescent="0.15">
      <c r="A83" s="156" t="s">
        <v>122</v>
      </c>
      <c r="B83" s="91">
        <v>23559</v>
      </c>
      <c r="C83" s="91">
        <v>2328</v>
      </c>
      <c r="D83" s="91">
        <v>1164</v>
      </c>
      <c r="E83" s="91">
        <v>1164</v>
      </c>
      <c r="F83" s="19">
        <v>4.5</v>
      </c>
      <c r="G83" s="189">
        <v>9.9</v>
      </c>
      <c r="H83" s="187"/>
      <c r="I83" s="73"/>
      <c r="J83" s="73"/>
    </row>
    <row r="84" spans="1:12" s="71" customFormat="1" ht="19.5" customHeight="1" x14ac:dyDescent="0.15">
      <c r="A84" s="156" t="s">
        <v>123</v>
      </c>
      <c r="B84" s="91">
        <v>23411</v>
      </c>
      <c r="C84" s="91">
        <v>2261</v>
      </c>
      <c r="D84" s="91">
        <v>1122</v>
      </c>
      <c r="E84" s="91">
        <v>1139</v>
      </c>
      <c r="F84" s="19">
        <v>4.4000000000000004</v>
      </c>
      <c r="G84" s="189">
        <v>9.6999999999999993</v>
      </c>
      <c r="H84" s="187"/>
      <c r="I84" s="73"/>
      <c r="J84" s="73"/>
    </row>
    <row r="85" spans="1:12" s="71" customFormat="1" ht="19.5" customHeight="1" x14ac:dyDescent="0.15">
      <c r="A85" s="156" t="s">
        <v>124</v>
      </c>
      <c r="B85" s="91">
        <v>23150</v>
      </c>
      <c r="C85" s="91">
        <v>2234</v>
      </c>
      <c r="D85" s="91">
        <v>1115</v>
      </c>
      <c r="E85" s="91">
        <v>1119</v>
      </c>
      <c r="F85" s="19">
        <v>4.5</v>
      </c>
      <c r="G85" s="189">
        <v>9.6999999999999993</v>
      </c>
      <c r="H85" s="187"/>
      <c r="I85" s="73"/>
      <c r="J85" s="73"/>
    </row>
    <row r="86" spans="1:12" s="71" customFormat="1" ht="19.5" customHeight="1" x14ac:dyDescent="0.15">
      <c r="A86" s="156" t="s">
        <v>125</v>
      </c>
      <c r="B86" s="91">
        <v>23064</v>
      </c>
      <c r="C86" s="91">
        <v>2144</v>
      </c>
      <c r="D86" s="91">
        <v>1075</v>
      </c>
      <c r="E86" s="91">
        <v>1069</v>
      </c>
      <c r="F86" s="19">
        <v>4.4000000000000004</v>
      </c>
      <c r="G86" s="189">
        <v>9.3000000000000007</v>
      </c>
      <c r="H86" s="187"/>
      <c r="I86" s="73"/>
      <c r="J86" s="73"/>
    </row>
    <row r="87" spans="1:12" s="71" customFormat="1" ht="19.5" customHeight="1" x14ac:dyDescent="0.15">
      <c r="A87" s="156" t="s">
        <v>157</v>
      </c>
      <c r="B87" s="91">
        <v>22512</v>
      </c>
      <c r="C87" s="91">
        <v>1985</v>
      </c>
      <c r="D87" s="91">
        <v>988</v>
      </c>
      <c r="E87" s="91">
        <v>997</v>
      </c>
      <c r="F87" s="19">
        <v>4.4000000000000004</v>
      </c>
      <c r="G87" s="189">
        <v>8.8000000000000007</v>
      </c>
      <c r="H87" s="187"/>
      <c r="I87" s="73"/>
      <c r="J87" s="73"/>
    </row>
    <row r="88" spans="1:12" s="71" customFormat="1" ht="19.5" customHeight="1" x14ac:dyDescent="0.15">
      <c r="A88" s="185" t="s">
        <v>326</v>
      </c>
      <c r="B88" s="91">
        <v>22050</v>
      </c>
      <c r="C88" s="160">
        <v>1872</v>
      </c>
      <c r="D88" s="160">
        <v>947</v>
      </c>
      <c r="E88" s="160">
        <v>925</v>
      </c>
      <c r="F88" s="191">
        <v>4.3</v>
      </c>
      <c r="G88" s="189">
        <v>8.5</v>
      </c>
      <c r="H88" s="187"/>
      <c r="I88" s="73"/>
      <c r="J88" s="73"/>
    </row>
    <row r="89" spans="1:12" s="71" customFormat="1" ht="19.5" customHeight="1" x14ac:dyDescent="0.15">
      <c r="A89" s="156" t="s">
        <v>509</v>
      </c>
      <c r="B89" s="91">
        <v>21515</v>
      </c>
      <c r="C89" s="91">
        <v>1775</v>
      </c>
      <c r="D89" s="91">
        <v>896</v>
      </c>
      <c r="E89" s="91">
        <v>879</v>
      </c>
      <c r="F89" s="19">
        <v>4.3</v>
      </c>
      <c r="G89" s="189">
        <v>8.3000000000000007</v>
      </c>
      <c r="H89" s="187"/>
      <c r="I89" s="73"/>
      <c r="J89" s="73"/>
    </row>
    <row r="90" spans="1:12" s="71" customFormat="1" ht="19.5" customHeight="1" x14ac:dyDescent="0.15">
      <c r="A90" s="156" t="s">
        <v>510</v>
      </c>
      <c r="B90" s="91">
        <v>21022</v>
      </c>
      <c r="C90" s="91">
        <v>1715</v>
      </c>
      <c r="D90" s="91">
        <v>861</v>
      </c>
      <c r="E90" s="91">
        <v>854</v>
      </c>
      <c r="F90" s="19">
        <v>4.3</v>
      </c>
      <c r="G90" s="189">
        <v>8.1999999999999993</v>
      </c>
      <c r="H90" s="187"/>
      <c r="I90" s="73"/>
      <c r="J90" s="73"/>
    </row>
    <row r="91" spans="1:12" s="71" customFormat="1" ht="19.5" customHeight="1" x14ac:dyDescent="0.15">
      <c r="A91" s="156" t="s">
        <v>511</v>
      </c>
      <c r="B91" s="91">
        <v>20830</v>
      </c>
      <c r="C91" s="192">
        <v>1687</v>
      </c>
      <c r="D91" s="192">
        <v>841</v>
      </c>
      <c r="E91" s="192">
        <v>846</v>
      </c>
      <c r="F91" s="193">
        <v>4.3</v>
      </c>
      <c r="G91" s="189">
        <v>8.1</v>
      </c>
      <c r="H91" s="187"/>
      <c r="I91" s="73"/>
      <c r="J91" s="73"/>
    </row>
    <row r="92" spans="1:12" s="71" customFormat="1" ht="19.5" customHeight="1" x14ac:dyDescent="0.15">
      <c r="A92" s="157" t="s">
        <v>560</v>
      </c>
      <c r="B92" s="91">
        <v>20225</v>
      </c>
      <c r="C92" s="91">
        <v>1612</v>
      </c>
      <c r="D92" s="91">
        <v>812</v>
      </c>
      <c r="E92" s="91">
        <v>800</v>
      </c>
      <c r="F92" s="19">
        <v>4.2</v>
      </c>
      <c r="G92" s="190">
        <v>8</v>
      </c>
      <c r="H92" s="187"/>
      <c r="I92" s="73"/>
      <c r="J92" s="73"/>
    </row>
    <row r="93" spans="1:12" s="71" customFormat="1" ht="19.5" customHeight="1" x14ac:dyDescent="0.15">
      <c r="A93" s="157" t="s">
        <v>563</v>
      </c>
      <c r="B93" s="91">
        <v>19218</v>
      </c>
      <c r="C93" s="192">
        <f>136+1310</f>
        <v>1446</v>
      </c>
      <c r="D93" s="192">
        <f>87+680</f>
        <v>767</v>
      </c>
      <c r="E93" s="192">
        <f>49+630</f>
        <v>679</v>
      </c>
      <c r="F93" s="193">
        <f>C93/B46</f>
        <v>3.9508196721311477</v>
      </c>
      <c r="G93" s="193">
        <f>C93/B93*100</f>
        <v>7.5241960661879492</v>
      </c>
      <c r="H93" s="111"/>
      <c r="I93" s="112"/>
      <c r="J93" s="112"/>
      <c r="K93" s="112"/>
      <c r="L93" s="112"/>
    </row>
    <row r="94" spans="1:12" s="71" customFormat="1" ht="19.5" customHeight="1" thickBot="1" x14ac:dyDescent="0.2">
      <c r="A94" s="165" t="s">
        <v>559</v>
      </c>
      <c r="B94" s="91">
        <v>18526</v>
      </c>
      <c r="C94" s="91">
        <v>1404</v>
      </c>
      <c r="D94" s="91">
        <v>719</v>
      </c>
      <c r="E94" s="91">
        <v>685</v>
      </c>
      <c r="F94" s="19">
        <v>4.0999999999999996</v>
      </c>
      <c r="G94" s="194">
        <f>C94/B94*100</f>
        <v>7.5785382705387025</v>
      </c>
      <c r="H94" s="195"/>
      <c r="I94" s="73"/>
    </row>
    <row r="95" spans="1:12" s="71" customFormat="1" ht="18" customHeight="1" x14ac:dyDescent="0.15">
      <c r="A95" s="38" t="s">
        <v>673</v>
      </c>
      <c r="B95" s="34"/>
      <c r="C95" s="34"/>
      <c r="D95" s="34"/>
      <c r="E95" s="34"/>
      <c r="F95" s="34"/>
      <c r="G95" s="196"/>
      <c r="H95" s="197" t="s">
        <v>601</v>
      </c>
    </row>
    <row r="96" spans="1:12" s="71" customFormat="1" ht="18" customHeight="1" x14ac:dyDescent="0.15">
      <c r="A96" s="37" t="s">
        <v>500</v>
      </c>
      <c r="B96" s="167"/>
      <c r="C96" s="167"/>
      <c r="D96" s="196"/>
      <c r="E96" s="197"/>
      <c r="F96" s="197"/>
      <c r="G96" s="197"/>
      <c r="H96" s="197"/>
    </row>
    <row r="97" ht="14.25" customHeight="1" x14ac:dyDescent="0.15"/>
  </sheetData>
  <mergeCells count="19">
    <mergeCell ref="I1:Q1"/>
    <mergeCell ref="I2:Q2"/>
    <mergeCell ref="A1:H1"/>
    <mergeCell ref="A2:H2"/>
    <mergeCell ref="A36:A37"/>
    <mergeCell ref="A3:A5"/>
    <mergeCell ref="B3:E3"/>
    <mergeCell ref="F3:H3"/>
    <mergeCell ref="B4:B5"/>
    <mergeCell ref="F4:F5"/>
    <mergeCell ref="G4:G5"/>
    <mergeCell ref="H4:H5"/>
    <mergeCell ref="C4:C5"/>
    <mergeCell ref="H93:L93"/>
    <mergeCell ref="A53:A54"/>
    <mergeCell ref="B53:B54"/>
    <mergeCell ref="C53:E53"/>
    <mergeCell ref="A40:A41"/>
    <mergeCell ref="A52:B52"/>
  </mergeCells>
  <phoneticPr fontId="5"/>
  <pageMargins left="0.78740157480314965" right="0.78740157480314965" top="0.59055118110236227" bottom="0.39370078740157483" header="0.51181102362204722" footer="0.31496062992125984"/>
  <pageSetup paperSize="9" firstPageNumber="54" orientation="portrait" blackAndWhite="1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67"/>
  <sheetViews>
    <sheetView zoomScaleNormal="100" zoomScaleSheetLayoutView="95" workbookViewId="0">
      <selection activeCell="J34" sqref="J34"/>
    </sheetView>
  </sheetViews>
  <sheetFormatPr defaultRowHeight="13.5" outlineLevelRow="1" x14ac:dyDescent="0.15"/>
  <cols>
    <col min="1" max="1" width="10.875" style="200" customWidth="1"/>
    <col min="2" max="18" width="9.5" style="200" customWidth="1"/>
  </cols>
  <sheetData>
    <row r="1" spans="1:18" ht="22.5" customHeight="1" x14ac:dyDescent="0.15">
      <c r="A1" s="142" t="s">
        <v>685</v>
      </c>
      <c r="B1" s="142"/>
      <c r="C1" s="142"/>
      <c r="D1" s="142"/>
      <c r="E1" s="142"/>
      <c r="F1" s="142"/>
      <c r="G1" s="142"/>
    </row>
    <row r="2" spans="1:18" ht="16.5" customHeight="1" thickBot="1" x14ac:dyDescent="0.2">
      <c r="I2" s="422" t="s">
        <v>478</v>
      </c>
      <c r="J2" s="454" t="s">
        <v>477</v>
      </c>
      <c r="K2" s="422"/>
      <c r="L2" s="422"/>
    </row>
    <row r="3" spans="1:18" ht="14.25" customHeight="1" x14ac:dyDescent="0.15">
      <c r="A3" s="144" t="s">
        <v>187</v>
      </c>
      <c r="B3" s="390" t="s">
        <v>180</v>
      </c>
      <c r="C3" s="390"/>
      <c r="D3" s="390" t="s">
        <v>181</v>
      </c>
      <c r="E3" s="390"/>
      <c r="F3" s="390" t="s">
        <v>188</v>
      </c>
      <c r="G3" s="390"/>
      <c r="H3" s="390" t="s">
        <v>182</v>
      </c>
      <c r="I3" s="390"/>
      <c r="J3" s="390" t="s">
        <v>189</v>
      </c>
      <c r="K3" s="390"/>
      <c r="L3" s="390" t="s">
        <v>190</v>
      </c>
      <c r="M3" s="389"/>
      <c r="N3" s="179"/>
    </row>
    <row r="4" spans="1:18" ht="14.25" customHeight="1" x14ac:dyDescent="0.15">
      <c r="A4" s="147"/>
      <c r="B4" s="455" t="s">
        <v>191</v>
      </c>
      <c r="C4" s="455" t="s">
        <v>192</v>
      </c>
      <c r="D4" s="455" t="s">
        <v>191</v>
      </c>
      <c r="E4" s="455" t="s">
        <v>192</v>
      </c>
      <c r="F4" s="455" t="s">
        <v>191</v>
      </c>
      <c r="G4" s="455" t="s">
        <v>192</v>
      </c>
      <c r="H4" s="455" t="s">
        <v>191</v>
      </c>
      <c r="I4" s="455" t="s">
        <v>192</v>
      </c>
      <c r="J4" s="455" t="s">
        <v>191</v>
      </c>
      <c r="K4" s="455" t="s">
        <v>192</v>
      </c>
      <c r="L4" s="455" t="s">
        <v>191</v>
      </c>
      <c r="M4" s="456" t="s">
        <v>193</v>
      </c>
      <c r="N4" s="179"/>
    </row>
    <row r="5" spans="1:18" ht="7.5" customHeight="1" x14ac:dyDescent="0.15">
      <c r="A5" s="152"/>
      <c r="B5" s="183" t="s">
        <v>194</v>
      </c>
      <c r="C5" s="183" t="s">
        <v>183</v>
      </c>
      <c r="D5" s="183" t="s">
        <v>13</v>
      </c>
      <c r="E5" s="183" t="s">
        <v>183</v>
      </c>
      <c r="F5" s="183" t="s">
        <v>13</v>
      </c>
      <c r="G5" s="183" t="s">
        <v>183</v>
      </c>
      <c r="H5" s="183" t="s">
        <v>13</v>
      </c>
      <c r="I5" s="183" t="s">
        <v>183</v>
      </c>
      <c r="J5" s="183" t="s">
        <v>13</v>
      </c>
      <c r="K5" s="183" t="s">
        <v>183</v>
      </c>
      <c r="L5" s="183" t="s">
        <v>13</v>
      </c>
      <c r="M5" s="184" t="s">
        <v>184</v>
      </c>
      <c r="N5" s="179"/>
    </row>
    <row r="6" spans="1:18" s="1" customFormat="1" ht="20.25" hidden="1" customHeight="1" outlineLevel="1" x14ac:dyDescent="0.15">
      <c r="A6" s="185" t="s">
        <v>51</v>
      </c>
      <c r="B6" s="49">
        <v>152</v>
      </c>
      <c r="C6" s="49">
        <v>2832</v>
      </c>
      <c r="D6" s="49">
        <v>118</v>
      </c>
      <c r="E6" s="49">
        <v>868</v>
      </c>
      <c r="F6" s="49">
        <v>277</v>
      </c>
      <c r="G6" s="49">
        <v>308</v>
      </c>
      <c r="H6" s="49">
        <v>11</v>
      </c>
      <c r="I6" s="49">
        <v>42</v>
      </c>
      <c r="J6" s="49">
        <v>44</v>
      </c>
      <c r="K6" s="49">
        <v>5004</v>
      </c>
      <c r="L6" s="49">
        <v>27</v>
      </c>
      <c r="M6" s="64">
        <v>12886</v>
      </c>
      <c r="N6" s="457"/>
      <c r="O6" s="458"/>
      <c r="P6" s="458"/>
      <c r="Q6" s="458"/>
      <c r="R6" s="458"/>
    </row>
    <row r="7" spans="1:18" s="1" customFormat="1" ht="22.5" hidden="1" customHeight="1" outlineLevel="1" x14ac:dyDescent="0.15">
      <c r="A7" s="185" t="s">
        <v>15</v>
      </c>
      <c r="B7" s="49">
        <v>137</v>
      </c>
      <c r="C7" s="49">
        <v>2831</v>
      </c>
      <c r="D7" s="49">
        <v>114</v>
      </c>
      <c r="E7" s="49">
        <v>1021</v>
      </c>
      <c r="F7" s="49">
        <v>196</v>
      </c>
      <c r="G7" s="49">
        <v>218</v>
      </c>
      <c r="H7" s="49">
        <v>7</v>
      </c>
      <c r="I7" s="49">
        <v>24</v>
      </c>
      <c r="J7" s="49">
        <v>34</v>
      </c>
      <c r="K7" s="49">
        <v>4721</v>
      </c>
      <c r="L7" s="49">
        <v>21</v>
      </c>
      <c r="M7" s="64">
        <v>12368</v>
      </c>
      <c r="N7" s="457"/>
      <c r="O7" s="458"/>
      <c r="P7" s="458"/>
      <c r="Q7" s="458"/>
      <c r="R7" s="458"/>
    </row>
    <row r="8" spans="1:18" s="1" customFormat="1" ht="22.5" hidden="1" customHeight="1" outlineLevel="1" x14ac:dyDescent="0.15">
      <c r="A8" s="185" t="s">
        <v>16</v>
      </c>
      <c r="B8" s="49">
        <v>130</v>
      </c>
      <c r="C8" s="49">
        <v>2914</v>
      </c>
      <c r="D8" s="49">
        <v>102</v>
      </c>
      <c r="E8" s="49">
        <v>1058</v>
      </c>
      <c r="F8" s="49">
        <v>134</v>
      </c>
      <c r="G8" s="49">
        <v>148</v>
      </c>
      <c r="H8" s="49">
        <v>3</v>
      </c>
      <c r="I8" s="49">
        <v>18</v>
      </c>
      <c r="J8" s="49">
        <v>35</v>
      </c>
      <c r="K8" s="49">
        <v>6689</v>
      </c>
      <c r="L8" s="49">
        <v>14</v>
      </c>
      <c r="M8" s="64">
        <v>12705</v>
      </c>
      <c r="N8" s="457"/>
      <c r="O8" s="458"/>
      <c r="P8" s="458"/>
      <c r="Q8" s="458"/>
      <c r="R8" s="458"/>
    </row>
    <row r="9" spans="1:18" s="1" customFormat="1" ht="22.5" hidden="1" customHeight="1" outlineLevel="1" x14ac:dyDescent="0.15">
      <c r="A9" s="185" t="s">
        <v>17</v>
      </c>
      <c r="B9" s="49">
        <v>115</v>
      </c>
      <c r="C9" s="49">
        <v>3092</v>
      </c>
      <c r="D9" s="49">
        <v>104</v>
      </c>
      <c r="E9" s="49">
        <v>939</v>
      </c>
      <c r="F9" s="49">
        <v>101</v>
      </c>
      <c r="G9" s="49">
        <v>114</v>
      </c>
      <c r="H9" s="49">
        <v>2</v>
      </c>
      <c r="I9" s="49">
        <v>9</v>
      </c>
      <c r="J9" s="49">
        <v>37</v>
      </c>
      <c r="K9" s="49">
        <v>5556</v>
      </c>
      <c r="L9" s="49">
        <v>10</v>
      </c>
      <c r="M9" s="64">
        <v>12404</v>
      </c>
      <c r="N9" s="457"/>
      <c r="O9" s="458"/>
      <c r="P9" s="458"/>
      <c r="Q9" s="458"/>
      <c r="R9" s="458"/>
    </row>
    <row r="10" spans="1:18" s="1" customFormat="1" ht="22.5" hidden="1" customHeight="1" outlineLevel="1" x14ac:dyDescent="0.15">
      <c r="A10" s="185" t="s">
        <v>18</v>
      </c>
      <c r="B10" s="49">
        <v>99</v>
      </c>
      <c r="C10" s="49">
        <v>2961</v>
      </c>
      <c r="D10" s="49">
        <v>109</v>
      </c>
      <c r="E10" s="49">
        <v>1202</v>
      </c>
      <c r="F10" s="49">
        <v>72</v>
      </c>
      <c r="G10" s="49">
        <v>80</v>
      </c>
      <c r="H10" s="317" t="s">
        <v>195</v>
      </c>
      <c r="I10" s="317" t="s">
        <v>195</v>
      </c>
      <c r="J10" s="49">
        <v>38</v>
      </c>
      <c r="K10" s="49">
        <v>8297</v>
      </c>
      <c r="L10" s="49">
        <v>16</v>
      </c>
      <c r="M10" s="64">
        <v>18355</v>
      </c>
      <c r="N10" s="457"/>
      <c r="O10" s="458"/>
      <c r="P10" s="458"/>
      <c r="Q10" s="458"/>
      <c r="R10" s="458"/>
    </row>
    <row r="11" spans="1:18" s="1" customFormat="1" ht="22.5" hidden="1" customHeight="1" outlineLevel="1" x14ac:dyDescent="0.15">
      <c r="A11" s="185" t="s">
        <v>19</v>
      </c>
      <c r="B11" s="49">
        <v>106</v>
      </c>
      <c r="C11" s="49">
        <v>3159</v>
      </c>
      <c r="D11" s="49">
        <v>107</v>
      </c>
      <c r="E11" s="49">
        <v>1108</v>
      </c>
      <c r="F11" s="49">
        <v>58</v>
      </c>
      <c r="G11" s="49">
        <v>71</v>
      </c>
      <c r="H11" s="49">
        <v>2</v>
      </c>
      <c r="I11" s="49">
        <v>12</v>
      </c>
      <c r="J11" s="49">
        <v>29</v>
      </c>
      <c r="K11" s="49">
        <v>9403</v>
      </c>
      <c r="L11" s="49">
        <v>10</v>
      </c>
      <c r="M11" s="64">
        <v>20315</v>
      </c>
      <c r="N11" s="457"/>
      <c r="O11" s="458"/>
      <c r="P11" s="458"/>
      <c r="Q11" s="458"/>
      <c r="R11" s="458"/>
    </row>
    <row r="12" spans="1:18" s="1" customFormat="1" ht="22.5" hidden="1" customHeight="1" outlineLevel="1" x14ac:dyDescent="0.15">
      <c r="A12" s="185" t="s">
        <v>20</v>
      </c>
      <c r="B12" s="49">
        <v>88</v>
      </c>
      <c r="C12" s="49">
        <v>2932</v>
      </c>
      <c r="D12" s="49">
        <v>103</v>
      </c>
      <c r="E12" s="49">
        <v>1120</v>
      </c>
      <c r="F12" s="49">
        <v>48</v>
      </c>
      <c r="G12" s="49">
        <v>58</v>
      </c>
      <c r="H12" s="49">
        <v>4</v>
      </c>
      <c r="I12" s="49">
        <v>21</v>
      </c>
      <c r="J12" s="49">
        <v>27</v>
      </c>
      <c r="K12" s="49">
        <v>7846</v>
      </c>
      <c r="L12" s="49">
        <v>9</v>
      </c>
      <c r="M12" s="64">
        <v>15985</v>
      </c>
      <c r="N12" s="457"/>
      <c r="O12" s="458"/>
      <c r="P12" s="458"/>
      <c r="Q12" s="458"/>
      <c r="R12" s="458"/>
    </row>
    <row r="13" spans="1:18" s="1" customFormat="1" ht="22.5" hidden="1" customHeight="1" outlineLevel="1" x14ac:dyDescent="0.15">
      <c r="A13" s="185" t="s">
        <v>21</v>
      </c>
      <c r="B13" s="49">
        <v>73</v>
      </c>
      <c r="C13" s="49">
        <v>2789</v>
      </c>
      <c r="D13" s="49">
        <v>109</v>
      </c>
      <c r="E13" s="49">
        <v>1192</v>
      </c>
      <c r="F13" s="49">
        <v>40</v>
      </c>
      <c r="G13" s="49">
        <v>55</v>
      </c>
      <c r="H13" s="49">
        <v>3</v>
      </c>
      <c r="I13" s="49">
        <v>13</v>
      </c>
      <c r="J13" s="49">
        <v>27</v>
      </c>
      <c r="K13" s="49">
        <v>6748</v>
      </c>
      <c r="L13" s="49">
        <v>8</v>
      </c>
      <c r="M13" s="64">
        <v>5055</v>
      </c>
      <c r="N13" s="457"/>
      <c r="O13" s="458"/>
      <c r="P13" s="458"/>
      <c r="Q13" s="458"/>
      <c r="R13" s="458"/>
    </row>
    <row r="14" spans="1:18" s="1" customFormat="1" ht="22.5" hidden="1" customHeight="1" outlineLevel="1" x14ac:dyDescent="0.15">
      <c r="A14" s="185" t="s">
        <v>22</v>
      </c>
      <c r="B14" s="49">
        <v>67</v>
      </c>
      <c r="C14" s="49">
        <v>2696</v>
      </c>
      <c r="D14" s="49">
        <v>96</v>
      </c>
      <c r="E14" s="49">
        <v>1076</v>
      </c>
      <c r="F14" s="49">
        <v>39</v>
      </c>
      <c r="G14" s="49">
        <v>49</v>
      </c>
      <c r="H14" s="49">
        <v>2</v>
      </c>
      <c r="I14" s="49">
        <v>4</v>
      </c>
      <c r="J14" s="49">
        <v>25</v>
      </c>
      <c r="K14" s="49">
        <v>7478</v>
      </c>
      <c r="L14" s="49">
        <v>7</v>
      </c>
      <c r="M14" s="64">
        <v>1933</v>
      </c>
      <c r="N14" s="457"/>
      <c r="O14" s="458"/>
      <c r="P14" s="458"/>
      <c r="Q14" s="458"/>
      <c r="R14" s="458"/>
    </row>
    <row r="15" spans="1:18" s="1" customFormat="1" ht="22.5" hidden="1" customHeight="1" outlineLevel="1" x14ac:dyDescent="0.15">
      <c r="A15" s="185" t="s">
        <v>23</v>
      </c>
      <c r="B15" s="49">
        <v>60</v>
      </c>
      <c r="C15" s="49">
        <v>2706</v>
      </c>
      <c r="D15" s="49">
        <v>91</v>
      </c>
      <c r="E15" s="49">
        <v>1063</v>
      </c>
      <c r="F15" s="49">
        <v>33</v>
      </c>
      <c r="G15" s="49">
        <v>41</v>
      </c>
      <c r="H15" s="317" t="s">
        <v>195</v>
      </c>
      <c r="I15" s="317" t="s">
        <v>195</v>
      </c>
      <c r="J15" s="49">
        <v>28</v>
      </c>
      <c r="K15" s="49">
        <v>8635</v>
      </c>
      <c r="L15" s="49">
        <v>7</v>
      </c>
      <c r="M15" s="64">
        <v>1058</v>
      </c>
      <c r="N15" s="457"/>
      <c r="O15" s="458"/>
      <c r="P15" s="458"/>
      <c r="Q15" s="458"/>
      <c r="R15" s="458"/>
    </row>
    <row r="16" spans="1:18" s="1" customFormat="1" ht="22.5" hidden="1" customHeight="1" outlineLevel="1" x14ac:dyDescent="0.15">
      <c r="A16" s="185" t="s">
        <v>24</v>
      </c>
      <c r="B16" s="49">
        <v>63</v>
      </c>
      <c r="C16" s="49">
        <v>2661</v>
      </c>
      <c r="D16" s="49">
        <v>79</v>
      </c>
      <c r="E16" s="49">
        <v>941</v>
      </c>
      <c r="F16" s="49">
        <v>28</v>
      </c>
      <c r="G16" s="49">
        <v>35</v>
      </c>
      <c r="H16" s="49">
        <v>4</v>
      </c>
      <c r="I16" s="49">
        <v>12</v>
      </c>
      <c r="J16" s="49">
        <v>26</v>
      </c>
      <c r="K16" s="49">
        <v>8328</v>
      </c>
      <c r="L16" s="49">
        <v>3</v>
      </c>
      <c r="M16" s="64">
        <v>725</v>
      </c>
      <c r="N16" s="457"/>
      <c r="O16" s="458"/>
      <c r="P16" s="458"/>
      <c r="Q16" s="458"/>
      <c r="R16" s="458"/>
    </row>
    <row r="17" spans="1:18" s="1" customFormat="1" ht="22.5" hidden="1" customHeight="1" outlineLevel="1" x14ac:dyDescent="0.15">
      <c r="A17" s="185" t="s">
        <v>25</v>
      </c>
      <c r="B17" s="49">
        <v>58</v>
      </c>
      <c r="C17" s="49">
        <v>2580</v>
      </c>
      <c r="D17" s="49">
        <v>74</v>
      </c>
      <c r="E17" s="49">
        <v>740</v>
      </c>
      <c r="F17" s="49">
        <v>26</v>
      </c>
      <c r="G17" s="49">
        <v>34</v>
      </c>
      <c r="H17" s="49">
        <v>3</v>
      </c>
      <c r="I17" s="49">
        <v>12</v>
      </c>
      <c r="J17" s="49">
        <v>25</v>
      </c>
      <c r="K17" s="49">
        <v>8492</v>
      </c>
      <c r="L17" s="49">
        <v>5</v>
      </c>
      <c r="M17" s="64">
        <v>866</v>
      </c>
      <c r="N17" s="457"/>
      <c r="O17" s="458"/>
      <c r="P17" s="458"/>
      <c r="Q17" s="458"/>
      <c r="R17" s="458"/>
    </row>
    <row r="18" spans="1:18" s="1" customFormat="1" ht="22.5" hidden="1" customHeight="1" outlineLevel="1" x14ac:dyDescent="0.15">
      <c r="A18" s="185" t="s">
        <v>26</v>
      </c>
      <c r="B18" s="49">
        <v>53</v>
      </c>
      <c r="C18" s="49">
        <v>2401</v>
      </c>
      <c r="D18" s="49">
        <v>75</v>
      </c>
      <c r="E18" s="49">
        <v>805</v>
      </c>
      <c r="F18" s="49">
        <v>21</v>
      </c>
      <c r="G18" s="49">
        <v>25</v>
      </c>
      <c r="H18" s="49">
        <v>3</v>
      </c>
      <c r="I18" s="49">
        <v>8</v>
      </c>
      <c r="J18" s="49">
        <v>23</v>
      </c>
      <c r="K18" s="49">
        <v>8590</v>
      </c>
      <c r="L18" s="49">
        <v>6</v>
      </c>
      <c r="M18" s="64">
        <v>912</v>
      </c>
      <c r="N18" s="457"/>
      <c r="O18" s="458"/>
      <c r="P18" s="458"/>
      <c r="Q18" s="458"/>
      <c r="R18" s="458"/>
    </row>
    <row r="19" spans="1:18" s="1" customFormat="1" ht="22.5" hidden="1" customHeight="1" outlineLevel="1" x14ac:dyDescent="0.15">
      <c r="A19" s="185" t="s">
        <v>27</v>
      </c>
      <c r="B19" s="49">
        <v>52</v>
      </c>
      <c r="C19" s="49">
        <v>2535</v>
      </c>
      <c r="D19" s="49">
        <v>71</v>
      </c>
      <c r="E19" s="49">
        <v>753</v>
      </c>
      <c r="F19" s="49">
        <v>16</v>
      </c>
      <c r="G19" s="49">
        <v>19</v>
      </c>
      <c r="H19" s="49">
        <v>4</v>
      </c>
      <c r="I19" s="49">
        <v>15</v>
      </c>
      <c r="J19" s="49">
        <v>20</v>
      </c>
      <c r="K19" s="49">
        <v>8914</v>
      </c>
      <c r="L19" s="49">
        <v>8</v>
      </c>
      <c r="M19" s="64">
        <v>861</v>
      </c>
      <c r="N19" s="457"/>
      <c r="O19" s="458"/>
      <c r="P19" s="458"/>
      <c r="Q19" s="458"/>
      <c r="R19" s="458"/>
    </row>
    <row r="20" spans="1:18" s="1" customFormat="1" ht="22.5" hidden="1" customHeight="1" outlineLevel="1" x14ac:dyDescent="0.15">
      <c r="A20" s="185" t="s">
        <v>28</v>
      </c>
      <c r="B20" s="49">
        <v>53</v>
      </c>
      <c r="C20" s="49">
        <v>2558</v>
      </c>
      <c r="D20" s="49">
        <v>72</v>
      </c>
      <c r="E20" s="49">
        <v>1001</v>
      </c>
      <c r="F20" s="49">
        <v>12</v>
      </c>
      <c r="G20" s="49">
        <v>14</v>
      </c>
      <c r="H20" s="317" t="s">
        <v>195</v>
      </c>
      <c r="I20" s="317" t="s">
        <v>195</v>
      </c>
      <c r="J20" s="49">
        <v>16</v>
      </c>
      <c r="K20" s="49">
        <v>7597</v>
      </c>
      <c r="L20" s="49">
        <v>2</v>
      </c>
      <c r="M20" s="64">
        <v>800</v>
      </c>
      <c r="N20" s="457"/>
      <c r="O20" s="458"/>
      <c r="P20" s="458"/>
      <c r="Q20" s="458"/>
      <c r="R20" s="458"/>
    </row>
    <row r="21" spans="1:18" s="1" customFormat="1" ht="22.5" hidden="1" customHeight="1" outlineLevel="1" x14ac:dyDescent="0.15">
      <c r="A21" s="185" t="s">
        <v>29</v>
      </c>
      <c r="B21" s="49">
        <v>52</v>
      </c>
      <c r="C21" s="49">
        <v>2535</v>
      </c>
      <c r="D21" s="49">
        <v>71</v>
      </c>
      <c r="E21" s="49">
        <v>753</v>
      </c>
      <c r="F21" s="49">
        <v>16</v>
      </c>
      <c r="G21" s="49">
        <v>19</v>
      </c>
      <c r="H21" s="49">
        <v>4</v>
      </c>
      <c r="I21" s="49">
        <v>15</v>
      </c>
      <c r="J21" s="49">
        <v>20</v>
      </c>
      <c r="K21" s="49">
        <v>8914</v>
      </c>
      <c r="L21" s="49">
        <v>4</v>
      </c>
      <c r="M21" s="64">
        <v>236</v>
      </c>
      <c r="N21" s="457"/>
      <c r="O21" s="458"/>
      <c r="P21" s="458"/>
      <c r="Q21" s="458"/>
      <c r="R21" s="458"/>
    </row>
    <row r="22" spans="1:18" s="1" customFormat="1" ht="22.5" hidden="1" customHeight="1" outlineLevel="1" x14ac:dyDescent="0.15">
      <c r="A22" s="185" t="s">
        <v>30</v>
      </c>
      <c r="B22" s="49">
        <v>51</v>
      </c>
      <c r="C22" s="49">
        <v>2994</v>
      </c>
      <c r="D22" s="49">
        <v>87</v>
      </c>
      <c r="E22" s="49">
        <v>1354</v>
      </c>
      <c r="F22" s="49">
        <v>12</v>
      </c>
      <c r="G22" s="49">
        <v>18</v>
      </c>
      <c r="H22" s="49">
        <v>5</v>
      </c>
      <c r="I22" s="49">
        <v>28</v>
      </c>
      <c r="J22" s="49">
        <v>13</v>
      </c>
      <c r="K22" s="49">
        <v>7589</v>
      </c>
      <c r="L22" s="49">
        <v>6</v>
      </c>
      <c r="M22" s="64">
        <v>148</v>
      </c>
      <c r="N22" s="457"/>
      <c r="O22" s="458"/>
      <c r="P22" s="458"/>
      <c r="Q22" s="458"/>
      <c r="R22" s="458"/>
    </row>
    <row r="23" spans="1:18" s="1" customFormat="1" ht="22.5" hidden="1" customHeight="1" outlineLevel="1" x14ac:dyDescent="0.15">
      <c r="A23" s="185" t="s">
        <v>31</v>
      </c>
      <c r="B23" s="49">
        <v>51</v>
      </c>
      <c r="C23" s="49">
        <v>2967</v>
      </c>
      <c r="D23" s="49">
        <v>89</v>
      </c>
      <c r="E23" s="49">
        <v>1483</v>
      </c>
      <c r="F23" s="49">
        <v>12</v>
      </c>
      <c r="G23" s="49">
        <v>20</v>
      </c>
      <c r="H23" s="49">
        <v>3</v>
      </c>
      <c r="I23" s="49">
        <v>6</v>
      </c>
      <c r="J23" s="49">
        <v>12</v>
      </c>
      <c r="K23" s="49">
        <v>7472</v>
      </c>
      <c r="L23" s="49">
        <v>7</v>
      </c>
      <c r="M23" s="64">
        <v>315</v>
      </c>
      <c r="N23" s="457"/>
      <c r="O23" s="458"/>
      <c r="P23" s="458"/>
      <c r="Q23" s="458"/>
      <c r="R23" s="458"/>
    </row>
    <row r="24" spans="1:18" s="1" customFormat="1" ht="22.5" hidden="1" customHeight="1" outlineLevel="1" x14ac:dyDescent="0.15">
      <c r="A24" s="185" t="s">
        <v>32</v>
      </c>
      <c r="B24" s="49">
        <v>48</v>
      </c>
      <c r="C24" s="49">
        <v>2863</v>
      </c>
      <c r="D24" s="49">
        <v>89</v>
      </c>
      <c r="E24" s="49">
        <v>1843</v>
      </c>
      <c r="F24" s="49">
        <v>11</v>
      </c>
      <c r="G24" s="49">
        <v>17</v>
      </c>
      <c r="H24" s="49">
        <v>1</v>
      </c>
      <c r="I24" s="459" t="s">
        <v>476</v>
      </c>
      <c r="J24" s="49">
        <v>12</v>
      </c>
      <c r="K24" s="49">
        <v>6948</v>
      </c>
      <c r="L24" s="49">
        <v>7</v>
      </c>
      <c r="M24" s="64">
        <v>549</v>
      </c>
      <c r="N24" s="457"/>
      <c r="O24" s="458"/>
      <c r="P24" s="458"/>
      <c r="Q24" s="458"/>
      <c r="R24" s="458"/>
    </row>
    <row r="25" spans="1:18" s="36" customFormat="1" ht="15" hidden="1" customHeight="1" outlineLevel="1" x14ac:dyDescent="0.15">
      <c r="A25" s="185" t="s">
        <v>334</v>
      </c>
      <c r="B25" s="49">
        <v>46</v>
      </c>
      <c r="C25" s="49">
        <v>2693</v>
      </c>
      <c r="D25" s="49">
        <v>83</v>
      </c>
      <c r="E25" s="49">
        <v>1582</v>
      </c>
      <c r="F25" s="49">
        <v>9</v>
      </c>
      <c r="G25" s="49">
        <v>16</v>
      </c>
      <c r="H25" s="49" t="s">
        <v>196</v>
      </c>
      <c r="I25" s="49" t="s">
        <v>196</v>
      </c>
      <c r="J25" s="49">
        <v>9</v>
      </c>
      <c r="K25" s="49">
        <v>6498</v>
      </c>
      <c r="L25" s="49">
        <v>7</v>
      </c>
      <c r="M25" s="64">
        <v>788</v>
      </c>
      <c r="N25" s="457"/>
      <c r="O25" s="458"/>
      <c r="P25" s="458"/>
      <c r="Q25" s="458"/>
      <c r="R25" s="458"/>
    </row>
    <row r="26" spans="1:18" s="1" customFormat="1" ht="21.75" hidden="1" customHeight="1" outlineLevel="1" x14ac:dyDescent="0.15">
      <c r="A26" s="185" t="s">
        <v>35</v>
      </c>
      <c r="B26" s="49">
        <v>45</v>
      </c>
      <c r="C26" s="49">
        <v>2676</v>
      </c>
      <c r="D26" s="49">
        <v>76</v>
      </c>
      <c r="E26" s="49">
        <v>1547</v>
      </c>
      <c r="F26" s="49">
        <v>9</v>
      </c>
      <c r="G26" s="49">
        <v>13</v>
      </c>
      <c r="H26" s="317" t="s">
        <v>196</v>
      </c>
      <c r="I26" s="317" t="s">
        <v>196</v>
      </c>
      <c r="J26" s="49">
        <v>9</v>
      </c>
      <c r="K26" s="49">
        <v>7053</v>
      </c>
      <c r="L26" s="49">
        <v>5</v>
      </c>
      <c r="M26" s="64">
        <v>349</v>
      </c>
      <c r="N26" s="457"/>
      <c r="O26" s="458"/>
      <c r="P26" s="458"/>
      <c r="Q26" s="458"/>
      <c r="R26" s="458"/>
    </row>
    <row r="27" spans="1:18" s="1" customFormat="1" ht="21.75" hidden="1" customHeight="1" outlineLevel="1" x14ac:dyDescent="0.15">
      <c r="A27" s="185" t="s">
        <v>36</v>
      </c>
      <c r="B27" s="49">
        <v>45</v>
      </c>
      <c r="C27" s="49">
        <v>2757</v>
      </c>
      <c r="D27" s="49">
        <v>70</v>
      </c>
      <c r="E27" s="49">
        <v>1464</v>
      </c>
      <c r="F27" s="49">
        <v>5</v>
      </c>
      <c r="G27" s="49">
        <v>8</v>
      </c>
      <c r="H27" s="317" t="s">
        <v>196</v>
      </c>
      <c r="I27" s="317" t="s">
        <v>196</v>
      </c>
      <c r="J27" s="49">
        <v>8</v>
      </c>
      <c r="K27" s="49">
        <v>6014</v>
      </c>
      <c r="L27" s="49">
        <v>6</v>
      </c>
      <c r="M27" s="64">
        <v>445</v>
      </c>
      <c r="N27" s="457"/>
      <c r="O27" s="458"/>
      <c r="P27" s="458"/>
      <c r="Q27" s="458"/>
      <c r="R27" s="458"/>
    </row>
    <row r="28" spans="1:18" s="1" customFormat="1" ht="21.75" hidden="1" customHeight="1" outlineLevel="1" x14ac:dyDescent="0.15">
      <c r="A28" s="155" t="s">
        <v>526</v>
      </c>
      <c r="B28" s="108">
        <v>45</v>
      </c>
      <c r="C28" s="108">
        <v>2744</v>
      </c>
      <c r="D28" s="108">
        <v>67</v>
      </c>
      <c r="E28" s="108">
        <v>1874</v>
      </c>
      <c r="F28" s="108">
        <v>5</v>
      </c>
      <c r="G28" s="108">
        <v>8</v>
      </c>
      <c r="H28" s="460" t="s">
        <v>196</v>
      </c>
      <c r="I28" s="460" t="s">
        <v>196</v>
      </c>
      <c r="J28" s="108">
        <v>7</v>
      </c>
      <c r="K28" s="108">
        <v>6015</v>
      </c>
      <c r="L28" s="108">
        <v>4</v>
      </c>
      <c r="M28" s="110">
        <v>425</v>
      </c>
      <c r="N28" s="457"/>
      <c r="O28" s="458"/>
      <c r="P28" s="458"/>
      <c r="Q28" s="458"/>
      <c r="R28" s="458"/>
    </row>
    <row r="29" spans="1:18" s="1" customFormat="1" ht="21.75" hidden="1" customHeight="1" outlineLevel="1" x14ac:dyDescent="0.15">
      <c r="A29" s="157" t="s">
        <v>38</v>
      </c>
      <c r="B29" s="92">
        <v>44</v>
      </c>
      <c r="C29" s="92">
        <v>2659</v>
      </c>
      <c r="D29" s="92">
        <v>61</v>
      </c>
      <c r="E29" s="92">
        <v>1916</v>
      </c>
      <c r="F29" s="92">
        <v>4</v>
      </c>
      <c r="G29" s="92">
        <v>7</v>
      </c>
      <c r="H29" s="92">
        <v>1</v>
      </c>
      <c r="I29" s="461" t="s">
        <v>476</v>
      </c>
      <c r="J29" s="92">
        <v>7</v>
      </c>
      <c r="K29" s="92">
        <v>6218</v>
      </c>
      <c r="L29" s="92">
        <v>5</v>
      </c>
      <c r="M29" s="93">
        <v>124</v>
      </c>
      <c r="N29" s="457"/>
      <c r="O29" s="458"/>
      <c r="P29" s="458"/>
      <c r="Q29" s="458"/>
      <c r="R29" s="458"/>
    </row>
    <row r="30" spans="1:18" s="1" customFormat="1" ht="21.75" customHeight="1" collapsed="1" x14ac:dyDescent="0.15">
      <c r="A30" s="155" t="s">
        <v>578</v>
      </c>
      <c r="B30" s="108">
        <v>41</v>
      </c>
      <c r="C30" s="108">
        <v>2578</v>
      </c>
      <c r="D30" s="108">
        <v>54</v>
      </c>
      <c r="E30" s="108">
        <v>2148</v>
      </c>
      <c r="F30" s="108">
        <v>1</v>
      </c>
      <c r="G30" s="462" t="s">
        <v>197</v>
      </c>
      <c r="H30" s="460" t="s">
        <v>196</v>
      </c>
      <c r="I30" s="460" t="s">
        <v>196</v>
      </c>
      <c r="J30" s="108">
        <v>7</v>
      </c>
      <c r="K30" s="108">
        <v>5762</v>
      </c>
      <c r="L30" s="460" t="s">
        <v>196</v>
      </c>
      <c r="M30" s="463" t="s">
        <v>196</v>
      </c>
      <c r="N30" s="457"/>
      <c r="O30" s="458"/>
      <c r="P30" s="458"/>
      <c r="Q30" s="458"/>
      <c r="R30" s="458"/>
    </row>
    <row r="31" spans="1:18" s="1" customFormat="1" ht="21.75" customHeight="1" x14ac:dyDescent="0.15">
      <c r="A31" s="156" t="s">
        <v>40</v>
      </c>
      <c r="B31" s="91">
        <v>44</v>
      </c>
      <c r="C31" s="91">
        <v>2639</v>
      </c>
      <c r="D31" s="91">
        <v>52</v>
      </c>
      <c r="E31" s="91">
        <v>2444</v>
      </c>
      <c r="F31" s="91">
        <v>2</v>
      </c>
      <c r="G31" s="91">
        <v>3</v>
      </c>
      <c r="H31" s="324" t="s">
        <v>196</v>
      </c>
      <c r="I31" s="324" t="s">
        <v>196</v>
      </c>
      <c r="J31" s="91">
        <v>7</v>
      </c>
      <c r="K31" s="91">
        <v>6145</v>
      </c>
      <c r="L31" s="91">
        <v>7</v>
      </c>
      <c r="M31" s="90">
        <v>202</v>
      </c>
      <c r="N31" s="457"/>
      <c r="O31" s="458"/>
      <c r="P31" s="458"/>
      <c r="Q31" s="458"/>
      <c r="R31" s="458"/>
    </row>
    <row r="32" spans="1:18" s="1" customFormat="1" ht="21.75" customHeight="1" x14ac:dyDescent="0.15">
      <c r="A32" s="156" t="s">
        <v>41</v>
      </c>
      <c r="B32" s="91">
        <v>43</v>
      </c>
      <c r="C32" s="91">
        <v>2579</v>
      </c>
      <c r="D32" s="91">
        <v>51</v>
      </c>
      <c r="E32" s="91">
        <v>2818</v>
      </c>
      <c r="F32" s="91">
        <v>2</v>
      </c>
      <c r="G32" s="91">
        <v>3</v>
      </c>
      <c r="H32" s="324" t="s">
        <v>196</v>
      </c>
      <c r="I32" s="324" t="s">
        <v>196</v>
      </c>
      <c r="J32" s="91">
        <v>5</v>
      </c>
      <c r="K32" s="91">
        <v>5007</v>
      </c>
      <c r="L32" s="91">
        <v>8</v>
      </c>
      <c r="M32" s="90">
        <v>258</v>
      </c>
      <c r="N32" s="457"/>
      <c r="O32" s="458"/>
      <c r="P32" s="458"/>
      <c r="Q32" s="458"/>
      <c r="R32" s="458"/>
    </row>
    <row r="33" spans="1:18" s="1" customFormat="1" ht="21.75" customHeight="1" x14ac:dyDescent="0.15">
      <c r="A33" s="156" t="s">
        <v>47</v>
      </c>
      <c r="B33" s="91">
        <v>40</v>
      </c>
      <c r="C33" s="91">
        <v>2666</v>
      </c>
      <c r="D33" s="91">
        <v>47</v>
      </c>
      <c r="E33" s="91">
        <v>3077</v>
      </c>
      <c r="F33" s="91">
        <v>2</v>
      </c>
      <c r="G33" s="91">
        <v>3</v>
      </c>
      <c r="H33" s="324" t="s">
        <v>196</v>
      </c>
      <c r="I33" s="324" t="s">
        <v>196</v>
      </c>
      <c r="J33" s="91">
        <v>5</v>
      </c>
      <c r="K33" s="91">
        <v>5883</v>
      </c>
      <c r="L33" s="91">
        <v>7</v>
      </c>
      <c r="M33" s="90">
        <v>234</v>
      </c>
      <c r="N33" s="457"/>
      <c r="O33" s="458"/>
      <c r="P33" s="458"/>
      <c r="Q33" s="458"/>
      <c r="R33" s="458"/>
    </row>
    <row r="34" spans="1:18" s="1" customFormat="1" ht="21.75" customHeight="1" x14ac:dyDescent="0.15">
      <c r="A34" s="156" t="s">
        <v>48</v>
      </c>
      <c r="B34" s="91">
        <v>38</v>
      </c>
      <c r="C34" s="91">
        <v>2700</v>
      </c>
      <c r="D34" s="91">
        <v>46</v>
      </c>
      <c r="E34" s="91">
        <v>3380</v>
      </c>
      <c r="F34" s="324" t="s">
        <v>196</v>
      </c>
      <c r="G34" s="324" t="s">
        <v>196</v>
      </c>
      <c r="H34" s="324" t="s">
        <v>196</v>
      </c>
      <c r="I34" s="324" t="s">
        <v>196</v>
      </c>
      <c r="J34" s="91">
        <v>4</v>
      </c>
      <c r="K34" s="91">
        <v>5020</v>
      </c>
      <c r="L34" s="91">
        <v>6</v>
      </c>
      <c r="M34" s="90">
        <v>229</v>
      </c>
      <c r="N34" s="457"/>
      <c r="O34" s="458"/>
      <c r="P34" s="458"/>
      <c r="Q34" s="458"/>
      <c r="R34" s="458"/>
    </row>
    <row r="35" spans="1:18" s="1" customFormat="1" ht="21.75" customHeight="1" x14ac:dyDescent="0.15">
      <c r="A35" s="156" t="s">
        <v>49</v>
      </c>
      <c r="B35" s="91">
        <v>32</v>
      </c>
      <c r="C35" s="91">
        <v>2274</v>
      </c>
      <c r="D35" s="91">
        <v>45</v>
      </c>
      <c r="E35" s="91">
        <v>3586</v>
      </c>
      <c r="F35" s="91">
        <v>1</v>
      </c>
      <c r="G35" s="464" t="s">
        <v>197</v>
      </c>
      <c r="H35" s="91" t="s">
        <v>195</v>
      </c>
      <c r="I35" s="91" t="s">
        <v>195</v>
      </c>
      <c r="J35" s="91">
        <v>5</v>
      </c>
      <c r="K35" s="91">
        <v>5457</v>
      </c>
      <c r="L35" s="91">
        <v>3</v>
      </c>
      <c r="M35" s="465" t="s">
        <v>185</v>
      </c>
      <c r="N35" s="457"/>
      <c r="O35" s="458"/>
      <c r="P35" s="458"/>
      <c r="Q35" s="458"/>
      <c r="R35" s="458"/>
    </row>
    <row r="36" spans="1:18" s="1" customFormat="1" ht="21.75" customHeight="1" x14ac:dyDescent="0.15">
      <c r="A36" s="156" t="s">
        <v>50</v>
      </c>
      <c r="B36" s="91">
        <v>31</v>
      </c>
      <c r="C36" s="91">
        <v>2321</v>
      </c>
      <c r="D36" s="91">
        <v>39</v>
      </c>
      <c r="E36" s="91">
        <v>4324</v>
      </c>
      <c r="F36" s="91">
        <v>1</v>
      </c>
      <c r="G36" s="464" t="s">
        <v>476</v>
      </c>
      <c r="H36" s="324" t="s">
        <v>196</v>
      </c>
      <c r="I36" s="324" t="s">
        <v>196</v>
      </c>
      <c r="J36" s="91">
        <v>5</v>
      </c>
      <c r="K36" s="91">
        <v>5550</v>
      </c>
      <c r="L36" s="91">
        <v>4</v>
      </c>
      <c r="M36" s="90">
        <v>180</v>
      </c>
      <c r="N36" s="457"/>
      <c r="O36" s="458"/>
      <c r="P36" s="458"/>
      <c r="Q36" s="458"/>
      <c r="R36" s="458"/>
    </row>
    <row r="37" spans="1:18" s="1" customFormat="1" ht="21.75" customHeight="1" x14ac:dyDescent="0.15">
      <c r="A37" s="156" t="s">
        <v>179</v>
      </c>
      <c r="B37" s="91">
        <v>27</v>
      </c>
      <c r="C37" s="91">
        <v>2268</v>
      </c>
      <c r="D37" s="91">
        <v>38</v>
      </c>
      <c r="E37" s="91">
        <v>5687</v>
      </c>
      <c r="F37" s="91">
        <v>1</v>
      </c>
      <c r="G37" s="464" t="s">
        <v>476</v>
      </c>
      <c r="H37" s="324" t="s">
        <v>186</v>
      </c>
      <c r="I37" s="324" t="s">
        <v>186</v>
      </c>
      <c r="J37" s="91">
        <v>5</v>
      </c>
      <c r="K37" s="91">
        <v>6000</v>
      </c>
      <c r="L37" s="91">
        <v>5</v>
      </c>
      <c r="M37" s="90">
        <v>208</v>
      </c>
      <c r="N37" s="457"/>
      <c r="O37" s="458"/>
      <c r="P37" s="458"/>
      <c r="Q37" s="458"/>
      <c r="R37" s="458"/>
    </row>
    <row r="38" spans="1:18" s="36" customFormat="1" ht="21.75" customHeight="1" x14ac:dyDescent="0.15">
      <c r="A38" s="156" t="s">
        <v>466</v>
      </c>
      <c r="B38" s="91">
        <v>24</v>
      </c>
      <c r="C38" s="91">
        <v>1864</v>
      </c>
      <c r="D38" s="91">
        <v>27</v>
      </c>
      <c r="E38" s="91">
        <v>5730</v>
      </c>
      <c r="F38" s="91" t="s">
        <v>101</v>
      </c>
      <c r="G38" s="91" t="s">
        <v>101</v>
      </c>
      <c r="H38" s="91" t="s">
        <v>101</v>
      </c>
      <c r="I38" s="91" t="s">
        <v>101</v>
      </c>
      <c r="J38" s="91">
        <v>4</v>
      </c>
      <c r="K38" s="91">
        <v>4605</v>
      </c>
      <c r="L38" s="91" t="s">
        <v>101</v>
      </c>
      <c r="M38" s="90" t="s">
        <v>101</v>
      </c>
      <c r="N38" s="457"/>
      <c r="O38" s="458"/>
      <c r="P38" s="458"/>
      <c r="Q38" s="458"/>
      <c r="R38" s="458"/>
    </row>
    <row r="39" spans="1:18" s="36" customFormat="1" ht="21.75" customHeight="1" x14ac:dyDescent="0.15">
      <c r="A39" s="466" t="s">
        <v>467</v>
      </c>
      <c r="B39" s="91">
        <v>24</v>
      </c>
      <c r="C39" s="91">
        <v>1878</v>
      </c>
      <c r="D39" s="91">
        <v>29</v>
      </c>
      <c r="E39" s="91">
        <v>5852</v>
      </c>
      <c r="F39" s="91">
        <v>1</v>
      </c>
      <c r="G39" s="464" t="s">
        <v>197</v>
      </c>
      <c r="H39" s="91">
        <v>1</v>
      </c>
      <c r="I39" s="324" t="s">
        <v>197</v>
      </c>
      <c r="J39" s="91">
        <v>1</v>
      </c>
      <c r="K39" s="324" t="s">
        <v>197</v>
      </c>
      <c r="L39" s="91">
        <v>5</v>
      </c>
      <c r="M39" s="90">
        <v>117</v>
      </c>
      <c r="N39" s="457"/>
      <c r="O39" s="458"/>
      <c r="P39" s="458"/>
      <c r="Q39" s="458"/>
      <c r="R39" s="458"/>
    </row>
    <row r="40" spans="1:18" s="36" customFormat="1" ht="21.75" customHeight="1" x14ac:dyDescent="0.15">
      <c r="A40" s="466" t="s">
        <v>527</v>
      </c>
      <c r="B40" s="91">
        <v>22</v>
      </c>
      <c r="C40" s="91">
        <v>1760</v>
      </c>
      <c r="D40" s="91">
        <v>24</v>
      </c>
      <c r="E40" s="91">
        <v>6179</v>
      </c>
      <c r="F40" s="324" t="s">
        <v>196</v>
      </c>
      <c r="G40" s="324" t="s">
        <v>196</v>
      </c>
      <c r="H40" s="91">
        <v>1</v>
      </c>
      <c r="I40" s="91">
        <v>1</v>
      </c>
      <c r="J40" s="91">
        <v>1</v>
      </c>
      <c r="K40" s="91">
        <v>2204</v>
      </c>
      <c r="L40" s="91">
        <v>1</v>
      </c>
      <c r="M40" s="90">
        <v>10</v>
      </c>
      <c r="N40" s="457"/>
      <c r="O40" s="458"/>
      <c r="P40" s="458"/>
      <c r="Q40" s="458"/>
      <c r="R40" s="458"/>
    </row>
    <row r="41" spans="1:18" s="36" customFormat="1" ht="21.75" customHeight="1" x14ac:dyDescent="0.15">
      <c r="A41" s="466" t="s">
        <v>528</v>
      </c>
      <c r="B41" s="92">
        <v>21</v>
      </c>
      <c r="C41" s="92">
        <v>1565</v>
      </c>
      <c r="D41" s="92">
        <v>26</v>
      </c>
      <c r="E41" s="464" t="s">
        <v>197</v>
      </c>
      <c r="F41" s="92" t="s">
        <v>277</v>
      </c>
      <c r="G41" s="92" t="s">
        <v>530</v>
      </c>
      <c r="H41" s="92" t="s">
        <v>530</v>
      </c>
      <c r="I41" s="92" t="s">
        <v>530</v>
      </c>
      <c r="J41" s="92">
        <v>1</v>
      </c>
      <c r="K41" s="321" t="s">
        <v>531</v>
      </c>
      <c r="L41" s="92">
        <v>1</v>
      </c>
      <c r="M41" s="467" t="s">
        <v>197</v>
      </c>
      <c r="N41" s="457"/>
      <c r="O41" s="458"/>
      <c r="P41" s="458"/>
      <c r="Q41" s="458"/>
      <c r="R41" s="458"/>
    </row>
    <row r="42" spans="1:18" s="36" customFormat="1" ht="21.75" customHeight="1" x14ac:dyDescent="0.15">
      <c r="A42" s="468" t="s">
        <v>580</v>
      </c>
      <c r="B42" s="92">
        <v>18</v>
      </c>
      <c r="C42" s="92">
        <v>1633</v>
      </c>
      <c r="D42" s="92">
        <v>23</v>
      </c>
      <c r="E42" s="92">
        <v>6952</v>
      </c>
      <c r="F42" s="92" t="s">
        <v>277</v>
      </c>
      <c r="G42" s="92" t="s">
        <v>277</v>
      </c>
      <c r="H42" s="92" t="s">
        <v>277</v>
      </c>
      <c r="I42" s="92" t="s">
        <v>277</v>
      </c>
      <c r="J42" s="92">
        <v>1</v>
      </c>
      <c r="K42" s="321" t="s">
        <v>185</v>
      </c>
      <c r="L42" s="92" t="s">
        <v>277</v>
      </c>
      <c r="M42" s="469" t="s">
        <v>277</v>
      </c>
      <c r="N42" s="457"/>
      <c r="O42" s="458"/>
      <c r="P42" s="458"/>
      <c r="Q42" s="458"/>
      <c r="R42" s="458"/>
    </row>
    <row r="43" spans="1:18" s="36" customFormat="1" ht="21.75" customHeight="1" x14ac:dyDescent="0.15">
      <c r="A43" s="468" t="s">
        <v>581</v>
      </c>
      <c r="B43" s="92">
        <v>17</v>
      </c>
      <c r="C43" s="92">
        <v>1552</v>
      </c>
      <c r="D43" s="92">
        <v>26</v>
      </c>
      <c r="E43" s="92">
        <v>7697</v>
      </c>
      <c r="F43" s="92" t="s">
        <v>277</v>
      </c>
      <c r="G43" s="92" t="s">
        <v>277</v>
      </c>
      <c r="H43" s="92" t="s">
        <v>277</v>
      </c>
      <c r="I43" s="92" t="s">
        <v>277</v>
      </c>
      <c r="J43" s="92">
        <v>0</v>
      </c>
      <c r="K43" s="321">
        <v>0</v>
      </c>
      <c r="L43" s="92">
        <v>1</v>
      </c>
      <c r="M43" s="467" t="s">
        <v>197</v>
      </c>
      <c r="N43" s="457"/>
      <c r="O43" s="458"/>
      <c r="P43" s="458"/>
      <c r="Q43" s="458"/>
      <c r="R43" s="458"/>
    </row>
    <row r="44" spans="1:18" s="36" customFormat="1" ht="21.75" customHeight="1" thickBot="1" x14ac:dyDescent="0.2">
      <c r="A44" s="470" t="s">
        <v>582</v>
      </c>
      <c r="B44" s="14">
        <v>16</v>
      </c>
      <c r="C44" s="14">
        <v>1358</v>
      </c>
      <c r="D44" s="14">
        <v>21</v>
      </c>
      <c r="E44" s="14">
        <v>5112</v>
      </c>
      <c r="F44" s="14">
        <v>0</v>
      </c>
      <c r="G44" s="14">
        <v>0</v>
      </c>
      <c r="H44" s="14">
        <v>0</v>
      </c>
      <c r="I44" s="14">
        <v>0</v>
      </c>
      <c r="J44" s="14">
        <v>1</v>
      </c>
      <c r="K44" s="471">
        <v>3</v>
      </c>
      <c r="L44" s="14">
        <v>0</v>
      </c>
      <c r="M44" s="166">
        <v>0</v>
      </c>
      <c r="N44" s="457"/>
      <c r="O44" s="458"/>
      <c r="P44" s="458"/>
      <c r="Q44" s="458"/>
      <c r="R44" s="458"/>
    </row>
    <row r="45" spans="1:18" ht="18" customHeight="1" x14ac:dyDescent="0.15">
      <c r="D45" s="383"/>
      <c r="E45" s="383"/>
      <c r="F45" s="383"/>
      <c r="G45" s="383"/>
      <c r="H45" s="383"/>
      <c r="I45" s="197"/>
      <c r="J45" s="197"/>
      <c r="K45" s="197"/>
      <c r="L45" s="197"/>
      <c r="M45" s="197" t="s">
        <v>606</v>
      </c>
      <c r="N45" s="472"/>
    </row>
    <row r="46" spans="1:18" s="1" customFormat="1" x14ac:dyDescent="0.15">
      <c r="A46" s="458"/>
      <c r="B46" s="458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</row>
    <row r="47" spans="1:18" s="1" customFormat="1" x14ac:dyDescent="0.15">
      <c r="A47" s="458"/>
      <c r="B47" s="458"/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</row>
    <row r="48" spans="1:18" s="1" customFormat="1" x14ac:dyDescent="0.15">
      <c r="A48" s="458"/>
      <c r="B48" s="458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</row>
    <row r="49" spans="1:18" s="1" customFormat="1" x14ac:dyDescent="0.15">
      <c r="A49" s="458"/>
      <c r="B49" s="458"/>
      <c r="C49" s="458"/>
      <c r="D49" s="458"/>
      <c r="E49" s="458"/>
      <c r="F49" s="458"/>
      <c r="G49" s="458"/>
      <c r="H49" s="458"/>
      <c r="I49" s="458"/>
      <c r="J49" s="458"/>
      <c r="K49" s="458"/>
      <c r="L49" s="458"/>
      <c r="M49" s="458"/>
      <c r="N49" s="458"/>
      <c r="O49" s="458"/>
      <c r="P49" s="458"/>
      <c r="Q49" s="458"/>
      <c r="R49" s="458"/>
    </row>
    <row r="50" spans="1:18" s="1" customFormat="1" x14ac:dyDescent="0.15">
      <c r="A50" s="458"/>
      <c r="B50" s="458"/>
      <c r="C50" s="458"/>
      <c r="D50" s="458"/>
      <c r="E50" s="458"/>
      <c r="F50" s="458"/>
      <c r="G50" s="458"/>
      <c r="H50" s="458"/>
      <c r="I50" s="458"/>
      <c r="J50" s="458"/>
      <c r="K50" s="458"/>
      <c r="L50" s="458"/>
      <c r="M50" s="458"/>
      <c r="N50" s="458"/>
      <c r="O50" s="458"/>
      <c r="P50" s="458"/>
      <c r="Q50" s="458"/>
      <c r="R50" s="458"/>
    </row>
    <row r="51" spans="1:18" s="1" customFormat="1" x14ac:dyDescent="0.15">
      <c r="A51" s="458"/>
      <c r="B51" s="458"/>
      <c r="C51" s="458"/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</row>
    <row r="52" spans="1:18" s="1" customFormat="1" x14ac:dyDescent="0.15">
      <c r="A52" s="458"/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8"/>
      <c r="R52" s="458"/>
    </row>
    <row r="53" spans="1:18" s="1" customFormat="1" x14ac:dyDescent="0.15">
      <c r="A53" s="458"/>
      <c r="B53" s="458"/>
      <c r="C53" s="458"/>
      <c r="D53" s="458"/>
      <c r="E53" s="458"/>
      <c r="F53" s="458"/>
      <c r="G53" s="458"/>
      <c r="H53" s="458"/>
      <c r="I53" s="458"/>
      <c r="J53" s="458"/>
      <c r="K53" s="458"/>
      <c r="L53" s="458"/>
      <c r="M53" s="458"/>
      <c r="N53" s="458"/>
      <c r="O53" s="458"/>
      <c r="P53" s="458"/>
      <c r="Q53" s="458"/>
      <c r="R53" s="458"/>
    </row>
    <row r="54" spans="1:18" s="1" customFormat="1" x14ac:dyDescent="0.15">
      <c r="A54" s="458"/>
      <c r="B54" s="458"/>
      <c r="C54" s="458"/>
      <c r="D54" s="458"/>
      <c r="E54" s="458"/>
      <c r="F54" s="458"/>
      <c r="G54" s="458"/>
      <c r="H54" s="458"/>
      <c r="I54" s="458"/>
      <c r="J54" s="458"/>
      <c r="K54" s="458"/>
      <c r="L54" s="458"/>
      <c r="M54" s="458"/>
      <c r="N54" s="458"/>
      <c r="O54" s="458"/>
      <c r="P54" s="458"/>
      <c r="Q54" s="458"/>
      <c r="R54" s="458"/>
    </row>
    <row r="55" spans="1:18" s="1" customFormat="1" x14ac:dyDescent="0.15">
      <c r="A55" s="458"/>
      <c r="B55" s="458"/>
      <c r="C55" s="458"/>
      <c r="D55" s="458"/>
      <c r="E55" s="458"/>
      <c r="F55" s="458"/>
      <c r="G55" s="458"/>
      <c r="H55" s="458"/>
      <c r="I55" s="458"/>
      <c r="J55" s="458"/>
      <c r="K55" s="458"/>
      <c r="L55" s="458"/>
      <c r="M55" s="458"/>
      <c r="N55" s="458"/>
      <c r="O55" s="458"/>
      <c r="P55" s="458"/>
      <c r="Q55" s="458"/>
      <c r="R55" s="458"/>
    </row>
    <row r="56" spans="1:18" s="1" customFormat="1" x14ac:dyDescent="0.15">
      <c r="A56" s="458"/>
      <c r="B56" s="458"/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</row>
    <row r="57" spans="1:18" s="1" customFormat="1" x14ac:dyDescent="0.15">
      <c r="A57" s="458"/>
      <c r="B57" s="458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</row>
    <row r="58" spans="1:18" s="1" customFormat="1" x14ac:dyDescent="0.15">
      <c r="A58" s="458"/>
      <c r="B58" s="458"/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8"/>
      <c r="R58" s="458"/>
    </row>
    <row r="59" spans="1:18" s="1" customFormat="1" x14ac:dyDescent="0.15">
      <c r="A59" s="458"/>
      <c r="B59" s="458"/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</row>
    <row r="60" spans="1:18" s="1" customFormat="1" x14ac:dyDescent="0.15">
      <c r="A60" s="458"/>
      <c r="B60" s="458"/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458"/>
      <c r="O60" s="458"/>
      <c r="P60" s="458"/>
      <c r="Q60" s="458"/>
      <c r="R60" s="458"/>
    </row>
    <row r="61" spans="1:18" s="1" customFormat="1" x14ac:dyDescent="0.15">
      <c r="A61" s="458"/>
      <c r="B61" s="458"/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8"/>
      <c r="R61" s="458"/>
    </row>
    <row r="62" spans="1:18" s="1" customFormat="1" x14ac:dyDescent="0.15">
      <c r="A62" s="458"/>
      <c r="B62" s="458"/>
      <c r="C62" s="458"/>
      <c r="D62" s="458"/>
      <c r="E62" s="458"/>
      <c r="F62" s="458"/>
      <c r="G62" s="458"/>
      <c r="H62" s="458"/>
      <c r="I62" s="458"/>
      <c r="J62" s="458"/>
      <c r="K62" s="458"/>
      <c r="L62" s="458"/>
      <c r="M62" s="458"/>
      <c r="N62" s="458"/>
      <c r="O62" s="458"/>
      <c r="P62" s="458"/>
      <c r="Q62" s="458"/>
      <c r="R62" s="458"/>
    </row>
    <row r="63" spans="1:18" s="1" customFormat="1" x14ac:dyDescent="0.15">
      <c r="A63" s="458"/>
      <c r="B63" s="458"/>
      <c r="C63" s="458"/>
      <c r="D63" s="458"/>
      <c r="E63" s="458"/>
      <c r="F63" s="458"/>
      <c r="G63" s="458"/>
      <c r="H63" s="458"/>
      <c r="I63" s="458"/>
      <c r="J63" s="458"/>
      <c r="K63" s="458"/>
      <c r="L63" s="458"/>
      <c r="M63" s="458"/>
      <c r="N63" s="458"/>
      <c r="O63" s="458"/>
      <c r="P63" s="458"/>
      <c r="Q63" s="458"/>
      <c r="R63" s="458"/>
    </row>
    <row r="64" spans="1:18" s="1" customFormat="1" x14ac:dyDescent="0.15">
      <c r="A64" s="458"/>
      <c r="B64" s="458"/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8"/>
      <c r="R64" s="458"/>
    </row>
    <row r="65" spans="1:18" s="1" customFormat="1" x14ac:dyDescent="0.15">
      <c r="A65" s="458"/>
      <c r="B65" s="458"/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</row>
    <row r="66" spans="1:18" s="1" customFormat="1" x14ac:dyDescent="0.15">
      <c r="A66" s="458"/>
      <c r="B66" s="458"/>
      <c r="C66" s="458"/>
      <c r="D66" s="458"/>
      <c r="E66" s="458"/>
      <c r="F66" s="458"/>
      <c r="G66" s="458"/>
      <c r="H66" s="458"/>
      <c r="I66" s="458"/>
      <c r="J66" s="458"/>
      <c r="K66" s="458"/>
      <c r="L66" s="458"/>
      <c r="M66" s="458"/>
      <c r="N66" s="458"/>
      <c r="O66" s="458"/>
      <c r="P66" s="458"/>
      <c r="Q66" s="458"/>
      <c r="R66" s="458"/>
    </row>
    <row r="67" spans="1:18" s="1" customFormat="1" x14ac:dyDescent="0.15">
      <c r="A67" s="458"/>
      <c r="B67" s="458"/>
      <c r="C67" s="458"/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458"/>
    </row>
  </sheetData>
  <mergeCells count="9">
    <mergeCell ref="D45:H45"/>
    <mergeCell ref="H3:I3"/>
    <mergeCell ref="J3:K3"/>
    <mergeCell ref="L3:M3"/>
    <mergeCell ref="A1:G1"/>
    <mergeCell ref="A3:A4"/>
    <mergeCell ref="B3:C3"/>
    <mergeCell ref="D3:E3"/>
    <mergeCell ref="F3:G3"/>
  </mergeCells>
  <phoneticPr fontId="5"/>
  <pageMargins left="0.78740157480314965" right="0.78740157480314965" top="0.98425196850393704" bottom="0.78740157480314965" header="0.51181102362204722" footer="0.31496062992125984"/>
  <pageSetup paperSize="9" firstPageNumber="68" orientation="portrait" blackAndWhite="1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108"/>
  <sheetViews>
    <sheetView showGridLines="0" view="pageBreakPreview" zoomScaleNormal="100" zoomScaleSheetLayoutView="100" workbookViewId="0">
      <selection activeCell="J95" sqref="J95"/>
    </sheetView>
  </sheetViews>
  <sheetFormatPr defaultRowHeight="13.5" outlineLevelRow="1" x14ac:dyDescent="0.15"/>
  <cols>
    <col min="1" max="1" width="12.5" style="200" customWidth="1"/>
    <col min="2" max="7" width="12.375" style="200" customWidth="1"/>
    <col min="8" max="15" width="10.875" style="200" customWidth="1"/>
    <col min="16" max="16" width="9.5" customWidth="1"/>
  </cols>
  <sheetData>
    <row r="1" spans="1:15" s="86" customFormat="1" ht="22.5" customHeight="1" x14ac:dyDescent="0.15">
      <c r="A1" s="142" t="s">
        <v>686</v>
      </c>
      <c r="B1" s="142"/>
      <c r="C1" s="142"/>
      <c r="D1" s="142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15" s="86" customFormat="1" ht="16.5" customHeight="1" thickBot="1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15" s="86" customFormat="1" ht="14.25" customHeight="1" x14ac:dyDescent="0.15">
      <c r="A3" s="144" t="s">
        <v>218</v>
      </c>
      <c r="B3" s="473" t="s">
        <v>628</v>
      </c>
      <c r="C3" s="474" t="s">
        <v>628</v>
      </c>
      <c r="D3" s="474" t="s">
        <v>628</v>
      </c>
      <c r="E3" s="475" t="s">
        <v>628</v>
      </c>
      <c r="F3" s="476"/>
      <c r="G3" s="477" t="s">
        <v>219</v>
      </c>
      <c r="H3" s="179"/>
      <c r="I3" s="200"/>
      <c r="J3" s="200"/>
      <c r="K3" s="200"/>
      <c r="L3" s="200"/>
      <c r="M3" s="200"/>
      <c r="N3" s="200"/>
      <c r="O3" s="200"/>
    </row>
    <row r="4" spans="1:15" s="86" customFormat="1" ht="13.5" customHeight="1" x14ac:dyDescent="0.15">
      <c r="A4" s="147"/>
      <c r="B4" s="478" t="s">
        <v>204</v>
      </c>
      <c r="C4" s="479" t="s">
        <v>629</v>
      </c>
      <c r="D4" s="479" t="s">
        <v>205</v>
      </c>
      <c r="E4" s="480" t="s">
        <v>206</v>
      </c>
      <c r="F4" s="481" t="s">
        <v>207</v>
      </c>
      <c r="G4" s="482" t="s">
        <v>208</v>
      </c>
      <c r="H4" s="179"/>
      <c r="I4" s="200"/>
      <c r="J4" s="200"/>
      <c r="K4" s="200"/>
      <c r="L4" s="200"/>
      <c r="M4" s="200"/>
      <c r="N4" s="200"/>
      <c r="O4" s="200"/>
    </row>
    <row r="5" spans="1:15" s="86" customFormat="1" ht="13.5" customHeight="1" x14ac:dyDescent="0.15">
      <c r="A5" s="147"/>
      <c r="B5" s="483" t="s">
        <v>209</v>
      </c>
      <c r="C5" s="484" t="s">
        <v>630</v>
      </c>
      <c r="D5" s="484" t="s">
        <v>630</v>
      </c>
      <c r="E5" s="485" t="s">
        <v>631</v>
      </c>
      <c r="F5" s="486"/>
      <c r="G5" s="487" t="s">
        <v>210</v>
      </c>
      <c r="H5" s="179"/>
      <c r="I5" s="200"/>
      <c r="J5" s="200"/>
      <c r="K5" s="200"/>
      <c r="L5" s="200"/>
      <c r="M5" s="200"/>
      <c r="N5" s="200"/>
      <c r="O5" s="200"/>
    </row>
    <row r="6" spans="1:15" s="86" customFormat="1" ht="7.5" hidden="1" customHeight="1" outlineLevel="1" x14ac:dyDescent="0.15">
      <c r="A6" s="152"/>
      <c r="B6" s="183" t="s">
        <v>178</v>
      </c>
      <c r="C6" s="183" t="s">
        <v>211</v>
      </c>
      <c r="D6" s="183" t="s">
        <v>211</v>
      </c>
      <c r="E6" s="183" t="s">
        <v>632</v>
      </c>
      <c r="F6" s="183" t="s">
        <v>633</v>
      </c>
      <c r="G6" s="184" t="s">
        <v>634</v>
      </c>
      <c r="H6" s="179"/>
      <c r="I6" s="200"/>
      <c r="J6" s="200"/>
      <c r="K6" s="200"/>
      <c r="L6" s="200"/>
      <c r="M6" s="200"/>
      <c r="N6" s="200"/>
      <c r="O6" s="200"/>
    </row>
    <row r="7" spans="1:15" s="36" customFormat="1" ht="15" hidden="1" customHeight="1" outlineLevel="1" x14ac:dyDescent="0.15">
      <c r="A7" s="155" t="s">
        <v>212</v>
      </c>
      <c r="B7" s="108">
        <v>223</v>
      </c>
      <c r="C7" s="108">
        <v>2170</v>
      </c>
      <c r="D7" s="108">
        <v>1230</v>
      </c>
      <c r="E7" s="109">
        <v>15.2</v>
      </c>
      <c r="F7" s="108">
        <v>6825</v>
      </c>
      <c r="G7" s="110">
        <v>3145</v>
      </c>
      <c r="H7" s="490"/>
      <c r="I7" s="491"/>
      <c r="J7" s="458"/>
      <c r="K7" s="458"/>
      <c r="L7" s="458"/>
      <c r="M7" s="458"/>
      <c r="N7" s="458"/>
      <c r="O7" s="458"/>
    </row>
    <row r="8" spans="1:15" s="36" customFormat="1" ht="7.5" customHeight="1" collapsed="1" x14ac:dyDescent="0.15">
      <c r="A8" s="152"/>
      <c r="B8" s="183" t="s">
        <v>178</v>
      </c>
      <c r="C8" s="183" t="s">
        <v>211</v>
      </c>
      <c r="D8" s="183" t="s">
        <v>211</v>
      </c>
      <c r="E8" s="183" t="s">
        <v>635</v>
      </c>
      <c r="F8" s="183" t="s">
        <v>636</v>
      </c>
      <c r="G8" s="184" t="s">
        <v>637</v>
      </c>
      <c r="H8" s="490"/>
      <c r="I8" s="491"/>
      <c r="J8" s="458"/>
      <c r="K8" s="458"/>
      <c r="L8" s="458"/>
      <c r="M8" s="458"/>
      <c r="N8" s="458"/>
      <c r="O8" s="458"/>
    </row>
    <row r="9" spans="1:15" s="36" customFormat="1" ht="15" hidden="1" customHeight="1" outlineLevel="1" x14ac:dyDescent="0.15">
      <c r="A9" s="185" t="s">
        <v>638</v>
      </c>
      <c r="B9" s="49">
        <v>212</v>
      </c>
      <c r="C9" s="49">
        <v>1868</v>
      </c>
      <c r="D9" s="49">
        <v>1187</v>
      </c>
      <c r="E9" s="62">
        <v>14.4</v>
      </c>
      <c r="F9" s="49">
        <v>6473</v>
      </c>
      <c r="G9" s="64">
        <v>3465</v>
      </c>
      <c r="H9" s="490"/>
      <c r="I9" s="491"/>
      <c r="J9" s="458"/>
      <c r="K9" s="458"/>
      <c r="L9" s="458"/>
      <c r="M9" s="458"/>
      <c r="N9" s="458"/>
      <c r="O9" s="458"/>
    </row>
    <row r="10" spans="1:15" s="36" customFormat="1" ht="21.75" hidden="1" customHeight="1" outlineLevel="1" x14ac:dyDescent="0.15">
      <c r="A10" s="185" t="s">
        <v>16</v>
      </c>
      <c r="B10" s="49">
        <v>149</v>
      </c>
      <c r="C10" s="49">
        <v>1702</v>
      </c>
      <c r="D10" s="49">
        <v>1357</v>
      </c>
      <c r="E10" s="62">
        <v>20.5</v>
      </c>
      <c r="F10" s="49">
        <v>7313</v>
      </c>
      <c r="G10" s="64">
        <v>4297</v>
      </c>
      <c r="H10" s="490"/>
      <c r="I10" s="491"/>
      <c r="J10" s="458"/>
      <c r="K10" s="458"/>
      <c r="L10" s="458"/>
      <c r="M10" s="458"/>
      <c r="N10" s="458"/>
      <c r="O10" s="458"/>
    </row>
    <row r="11" spans="1:15" s="36" customFormat="1" ht="21.75" hidden="1" customHeight="1" outlineLevel="1" x14ac:dyDescent="0.15">
      <c r="A11" s="185" t="s">
        <v>17</v>
      </c>
      <c r="B11" s="49">
        <v>149</v>
      </c>
      <c r="C11" s="49">
        <v>1802</v>
      </c>
      <c r="D11" s="49">
        <v>1420</v>
      </c>
      <c r="E11" s="62">
        <v>21.6</v>
      </c>
      <c r="F11" s="49">
        <v>8009</v>
      </c>
      <c r="G11" s="64">
        <v>4445</v>
      </c>
      <c r="H11" s="490"/>
      <c r="I11" s="491"/>
      <c r="J11" s="458"/>
      <c r="K11" s="458"/>
      <c r="L11" s="458"/>
      <c r="M11" s="458"/>
      <c r="N11" s="458"/>
      <c r="O11" s="458"/>
    </row>
    <row r="12" spans="1:15" s="36" customFormat="1" ht="21.75" hidden="1" customHeight="1" outlineLevel="1" x14ac:dyDescent="0.15">
      <c r="A12" s="185" t="s">
        <v>18</v>
      </c>
      <c r="B12" s="49">
        <v>141</v>
      </c>
      <c r="C12" s="49">
        <v>1786</v>
      </c>
      <c r="D12" s="49">
        <v>1485</v>
      </c>
      <c r="E12" s="62">
        <v>23.2</v>
      </c>
      <c r="F12" s="49">
        <v>8678</v>
      </c>
      <c r="G12" s="64">
        <v>4859</v>
      </c>
      <c r="H12" s="490"/>
      <c r="I12" s="491"/>
      <c r="J12" s="458"/>
      <c r="K12" s="458"/>
      <c r="L12" s="458"/>
      <c r="M12" s="458"/>
      <c r="N12" s="458"/>
      <c r="O12" s="458"/>
    </row>
    <row r="13" spans="1:15" s="36" customFormat="1" ht="21.75" hidden="1" customHeight="1" outlineLevel="1" x14ac:dyDescent="0.15">
      <c r="A13" s="185" t="s">
        <v>19</v>
      </c>
      <c r="B13" s="49">
        <v>133</v>
      </c>
      <c r="C13" s="49">
        <v>1776</v>
      </c>
      <c r="D13" s="49">
        <v>1602</v>
      </c>
      <c r="E13" s="62">
        <v>25.4</v>
      </c>
      <c r="F13" s="49">
        <v>8960</v>
      </c>
      <c r="G13" s="64">
        <v>5045</v>
      </c>
      <c r="H13" s="490"/>
      <c r="I13" s="491"/>
      <c r="J13" s="458"/>
      <c r="K13" s="458"/>
      <c r="L13" s="458"/>
      <c r="M13" s="458"/>
      <c r="N13" s="458"/>
      <c r="O13" s="458"/>
    </row>
    <row r="14" spans="1:15" s="36" customFormat="1" ht="21.75" hidden="1" customHeight="1" outlineLevel="1" x14ac:dyDescent="0.15">
      <c r="A14" s="185" t="s">
        <v>20</v>
      </c>
      <c r="B14" s="49">
        <v>112</v>
      </c>
      <c r="C14" s="49">
        <v>1730</v>
      </c>
      <c r="D14" s="49">
        <v>1473</v>
      </c>
      <c r="E14" s="62">
        <v>28.6</v>
      </c>
      <c r="F14" s="49">
        <v>9032</v>
      </c>
      <c r="G14" s="64">
        <v>5221</v>
      </c>
      <c r="H14" s="490"/>
      <c r="I14" s="491"/>
      <c r="J14" s="458"/>
      <c r="K14" s="458"/>
      <c r="L14" s="458"/>
      <c r="M14" s="458"/>
      <c r="N14" s="458"/>
      <c r="O14" s="458"/>
    </row>
    <row r="15" spans="1:15" s="36" customFormat="1" ht="21.75" hidden="1" customHeight="1" outlineLevel="1" x14ac:dyDescent="0.15">
      <c r="A15" s="185" t="s">
        <v>21</v>
      </c>
      <c r="B15" s="49">
        <v>97</v>
      </c>
      <c r="C15" s="49">
        <v>1651</v>
      </c>
      <c r="D15" s="49">
        <v>1489</v>
      </c>
      <c r="E15" s="62">
        <v>32.4</v>
      </c>
      <c r="F15" s="49">
        <v>9050</v>
      </c>
      <c r="G15" s="64">
        <v>5482</v>
      </c>
      <c r="H15" s="490"/>
      <c r="I15" s="491"/>
      <c r="J15" s="458"/>
      <c r="K15" s="458"/>
      <c r="L15" s="458"/>
      <c r="M15" s="458"/>
      <c r="N15" s="458"/>
      <c r="O15" s="458"/>
    </row>
    <row r="16" spans="1:15" s="36" customFormat="1" ht="21.75" hidden="1" customHeight="1" outlineLevel="1" x14ac:dyDescent="0.15">
      <c r="A16" s="185" t="s">
        <v>22</v>
      </c>
      <c r="B16" s="49">
        <v>89</v>
      </c>
      <c r="C16" s="49">
        <v>1545</v>
      </c>
      <c r="D16" s="49">
        <v>1338</v>
      </c>
      <c r="E16" s="62">
        <v>32.4</v>
      </c>
      <c r="F16" s="49">
        <v>8725</v>
      </c>
      <c r="G16" s="64">
        <v>5647</v>
      </c>
      <c r="H16" s="490"/>
      <c r="I16" s="491"/>
      <c r="J16" s="458"/>
      <c r="K16" s="458"/>
      <c r="L16" s="458"/>
      <c r="M16" s="458"/>
      <c r="N16" s="458"/>
      <c r="O16" s="458"/>
    </row>
    <row r="17" spans="1:15" s="36" customFormat="1" ht="21.75" hidden="1" customHeight="1" outlineLevel="1" x14ac:dyDescent="0.15">
      <c r="A17" s="185" t="s">
        <v>23</v>
      </c>
      <c r="B17" s="49">
        <v>74</v>
      </c>
      <c r="C17" s="49">
        <v>1569</v>
      </c>
      <c r="D17" s="49">
        <v>1274</v>
      </c>
      <c r="E17" s="62">
        <v>38.4</v>
      </c>
      <c r="F17" s="49">
        <v>8802</v>
      </c>
      <c r="G17" s="64">
        <v>5610</v>
      </c>
      <c r="H17" s="490"/>
      <c r="I17" s="491"/>
      <c r="J17" s="458"/>
      <c r="K17" s="458"/>
      <c r="L17" s="458"/>
      <c r="M17" s="458"/>
      <c r="N17" s="458"/>
      <c r="O17" s="458"/>
    </row>
    <row r="18" spans="1:15" s="36" customFormat="1" ht="21.75" hidden="1" customHeight="1" outlineLevel="1" x14ac:dyDescent="0.15">
      <c r="A18" s="185" t="s">
        <v>24</v>
      </c>
      <c r="B18" s="49">
        <v>69</v>
      </c>
      <c r="C18" s="49">
        <v>1444</v>
      </c>
      <c r="D18" s="49">
        <v>1498</v>
      </c>
      <c r="E18" s="62">
        <v>42.6</v>
      </c>
      <c r="F18" s="49">
        <v>8931</v>
      </c>
      <c r="G18" s="64">
        <v>6185</v>
      </c>
      <c r="H18" s="490"/>
      <c r="I18" s="491"/>
      <c r="J18" s="458"/>
      <c r="K18" s="458"/>
      <c r="L18" s="458"/>
      <c r="M18" s="458"/>
      <c r="N18" s="458"/>
      <c r="O18" s="458"/>
    </row>
    <row r="19" spans="1:15" s="36" customFormat="1" ht="21.75" hidden="1" customHeight="1" outlineLevel="1" x14ac:dyDescent="0.15">
      <c r="A19" s="185" t="s">
        <v>25</v>
      </c>
      <c r="B19" s="49">
        <v>67</v>
      </c>
      <c r="C19" s="49">
        <v>1433</v>
      </c>
      <c r="D19" s="49">
        <v>1397</v>
      </c>
      <c r="E19" s="62">
        <v>42.2</v>
      </c>
      <c r="F19" s="49">
        <v>8797</v>
      </c>
      <c r="G19" s="64">
        <v>6139</v>
      </c>
      <c r="H19" s="490"/>
      <c r="I19" s="491"/>
      <c r="J19" s="458"/>
      <c r="K19" s="458"/>
      <c r="L19" s="458"/>
      <c r="M19" s="458"/>
      <c r="N19" s="458"/>
      <c r="O19" s="458"/>
    </row>
    <row r="20" spans="1:15" s="36" customFormat="1" ht="21.75" hidden="1" customHeight="1" outlineLevel="1" x14ac:dyDescent="0.15">
      <c r="A20" s="185" t="s">
        <v>26</v>
      </c>
      <c r="B20" s="49">
        <v>61</v>
      </c>
      <c r="C20" s="49">
        <v>1354</v>
      </c>
      <c r="D20" s="49">
        <v>1256</v>
      </c>
      <c r="E20" s="62">
        <v>42.8</v>
      </c>
      <c r="F20" s="49">
        <v>8928</v>
      </c>
      <c r="G20" s="64">
        <v>6594</v>
      </c>
      <c r="H20" s="490"/>
      <c r="I20" s="491"/>
      <c r="J20" s="458"/>
      <c r="K20" s="458"/>
      <c r="L20" s="458"/>
      <c r="M20" s="458"/>
      <c r="N20" s="458"/>
      <c r="O20" s="458"/>
    </row>
    <row r="21" spans="1:15" s="36" customFormat="1" ht="21.75" hidden="1" customHeight="1" outlineLevel="1" x14ac:dyDescent="0.15">
      <c r="A21" s="185" t="s">
        <v>27</v>
      </c>
      <c r="B21" s="49">
        <v>59</v>
      </c>
      <c r="C21" s="49">
        <v>1351</v>
      </c>
      <c r="D21" s="49">
        <v>1337</v>
      </c>
      <c r="E21" s="62">
        <v>45.6</v>
      </c>
      <c r="F21" s="49">
        <v>9089</v>
      </c>
      <c r="G21" s="64">
        <v>6728</v>
      </c>
      <c r="H21" s="490"/>
      <c r="I21" s="491"/>
      <c r="J21" s="458"/>
      <c r="K21" s="458"/>
      <c r="L21" s="458"/>
      <c r="M21" s="458"/>
      <c r="N21" s="458"/>
      <c r="O21" s="458"/>
    </row>
    <row r="22" spans="1:15" s="36" customFormat="1" ht="21.75" hidden="1" customHeight="1" outlineLevel="1" x14ac:dyDescent="0.15">
      <c r="A22" s="185" t="s">
        <v>639</v>
      </c>
      <c r="B22" s="49">
        <v>59</v>
      </c>
      <c r="C22" s="49">
        <v>1395</v>
      </c>
      <c r="D22" s="49">
        <v>1343</v>
      </c>
      <c r="E22" s="62">
        <v>46.4</v>
      </c>
      <c r="F22" s="49">
        <v>9727</v>
      </c>
      <c r="G22" s="64">
        <v>6973</v>
      </c>
      <c r="H22" s="490"/>
      <c r="I22" s="491"/>
      <c r="J22" s="458"/>
      <c r="K22" s="458"/>
      <c r="L22" s="458"/>
      <c r="M22" s="458"/>
      <c r="N22" s="458"/>
      <c r="O22" s="458"/>
    </row>
    <row r="23" spans="1:15" s="36" customFormat="1" ht="21.75" hidden="1" customHeight="1" outlineLevel="1" x14ac:dyDescent="0.15">
      <c r="A23" s="185" t="s">
        <v>640</v>
      </c>
      <c r="B23" s="49">
        <v>60</v>
      </c>
      <c r="C23" s="49">
        <v>1461</v>
      </c>
      <c r="D23" s="49">
        <v>1464</v>
      </c>
      <c r="E23" s="62">
        <v>48.8</v>
      </c>
      <c r="F23" s="49">
        <v>10561</v>
      </c>
      <c r="G23" s="64">
        <v>7229</v>
      </c>
      <c r="H23" s="490"/>
      <c r="I23" s="491"/>
      <c r="J23" s="458"/>
      <c r="K23" s="458"/>
      <c r="L23" s="458"/>
      <c r="M23" s="458"/>
      <c r="N23" s="458"/>
      <c r="O23" s="458"/>
    </row>
    <row r="24" spans="1:15" s="36" customFormat="1" ht="21.75" hidden="1" customHeight="1" outlineLevel="1" x14ac:dyDescent="0.15">
      <c r="A24" s="185" t="s">
        <v>30</v>
      </c>
      <c r="B24" s="49">
        <v>56</v>
      </c>
      <c r="C24" s="49">
        <v>1463</v>
      </c>
      <c r="D24" s="49">
        <v>1497</v>
      </c>
      <c r="E24" s="62">
        <v>52.9</v>
      </c>
      <c r="F24" s="49">
        <v>11209</v>
      </c>
      <c r="G24" s="64">
        <v>7662</v>
      </c>
      <c r="H24" s="492"/>
      <c r="I24" s="491"/>
      <c r="J24" s="458"/>
      <c r="K24" s="458"/>
      <c r="L24" s="458"/>
      <c r="M24" s="458"/>
      <c r="N24" s="458"/>
      <c r="O24" s="458"/>
    </row>
    <row r="25" spans="1:15" s="36" customFormat="1" ht="21.75" hidden="1" customHeight="1" outlineLevel="1" x14ac:dyDescent="0.15">
      <c r="A25" s="185" t="s">
        <v>31</v>
      </c>
      <c r="B25" s="49">
        <v>56</v>
      </c>
      <c r="C25" s="49">
        <v>1522</v>
      </c>
      <c r="D25" s="49">
        <v>1544</v>
      </c>
      <c r="E25" s="62">
        <v>54.8</v>
      </c>
      <c r="F25" s="49">
        <v>11412</v>
      </c>
      <c r="G25" s="64">
        <v>7498</v>
      </c>
      <c r="H25" s="490"/>
      <c r="I25" s="491"/>
      <c r="J25" s="458"/>
      <c r="K25" s="458"/>
      <c r="L25" s="458"/>
      <c r="M25" s="458"/>
      <c r="N25" s="458"/>
      <c r="O25" s="458"/>
    </row>
    <row r="26" spans="1:15" s="36" customFormat="1" ht="21.75" hidden="1" customHeight="1" outlineLevel="1" x14ac:dyDescent="0.15">
      <c r="A26" s="185" t="s">
        <v>32</v>
      </c>
      <c r="B26" s="49">
        <v>53</v>
      </c>
      <c r="C26" s="49">
        <v>1470</v>
      </c>
      <c r="D26" s="49">
        <v>1508</v>
      </c>
      <c r="E26" s="62">
        <v>56.2</v>
      </c>
      <c r="F26" s="49">
        <v>11003</v>
      </c>
      <c r="G26" s="64">
        <v>7485</v>
      </c>
      <c r="H26" s="490"/>
      <c r="I26" s="491"/>
      <c r="J26" s="458"/>
      <c r="K26" s="458"/>
      <c r="L26" s="458"/>
      <c r="M26" s="458"/>
      <c r="N26" s="458"/>
      <c r="O26" s="458"/>
    </row>
    <row r="27" spans="1:15" s="36" customFormat="1" ht="21.75" hidden="1" customHeight="1" outlineLevel="1" x14ac:dyDescent="0.15">
      <c r="A27" s="185" t="s">
        <v>33</v>
      </c>
      <c r="B27" s="49">
        <v>50</v>
      </c>
      <c r="C27" s="49">
        <v>1470</v>
      </c>
      <c r="D27" s="49">
        <v>1414</v>
      </c>
      <c r="E27" s="62">
        <v>57.7</v>
      </c>
      <c r="F27" s="49">
        <v>10724</v>
      </c>
      <c r="G27" s="64">
        <v>7295</v>
      </c>
      <c r="H27" s="490"/>
      <c r="I27" s="491"/>
      <c r="J27" s="458"/>
      <c r="K27" s="458"/>
      <c r="L27" s="458"/>
      <c r="M27" s="458"/>
      <c r="N27" s="458"/>
      <c r="O27" s="458"/>
    </row>
    <row r="28" spans="1:15" s="36" customFormat="1" ht="21.75" hidden="1" customHeight="1" outlineLevel="1" x14ac:dyDescent="0.15">
      <c r="A28" s="185" t="s">
        <v>35</v>
      </c>
      <c r="B28" s="49">
        <v>45</v>
      </c>
      <c r="C28" s="49">
        <v>1409</v>
      </c>
      <c r="D28" s="49">
        <v>1346</v>
      </c>
      <c r="E28" s="62">
        <v>61.2</v>
      </c>
      <c r="F28" s="49">
        <v>10548</v>
      </c>
      <c r="G28" s="64">
        <v>7486</v>
      </c>
      <c r="H28" s="490"/>
      <c r="I28" s="491"/>
      <c r="J28" s="458"/>
      <c r="K28" s="458"/>
      <c r="L28" s="458"/>
      <c r="M28" s="458"/>
      <c r="N28" s="458"/>
      <c r="O28" s="458"/>
    </row>
    <row r="29" spans="1:15" s="36" customFormat="1" ht="21.75" hidden="1" customHeight="1" outlineLevel="1" x14ac:dyDescent="0.15">
      <c r="A29" s="185" t="s">
        <v>36</v>
      </c>
      <c r="B29" s="49">
        <v>47</v>
      </c>
      <c r="C29" s="49">
        <v>1450</v>
      </c>
      <c r="D29" s="49">
        <v>1356</v>
      </c>
      <c r="E29" s="62">
        <v>59.7</v>
      </c>
      <c r="F29" s="49">
        <v>10355</v>
      </c>
      <c r="G29" s="64">
        <v>7141</v>
      </c>
      <c r="H29" s="490"/>
      <c r="I29" s="491"/>
      <c r="J29" s="458"/>
      <c r="K29" s="458"/>
      <c r="L29" s="458"/>
      <c r="M29" s="458"/>
      <c r="N29" s="458"/>
      <c r="O29" s="458"/>
    </row>
    <row r="30" spans="1:15" s="36" customFormat="1" ht="15" hidden="1" customHeight="1" outlineLevel="1" x14ac:dyDescent="0.15">
      <c r="A30" s="185" t="s">
        <v>487</v>
      </c>
      <c r="B30" s="49">
        <v>47</v>
      </c>
      <c r="C30" s="49">
        <v>1500</v>
      </c>
      <c r="D30" s="49">
        <v>1377</v>
      </c>
      <c r="E30" s="62">
        <v>61.2</v>
      </c>
      <c r="F30" s="49">
        <v>10896</v>
      </c>
      <c r="G30" s="64">
        <v>7264</v>
      </c>
      <c r="H30" s="490"/>
      <c r="I30" s="491"/>
      <c r="J30" s="458"/>
      <c r="K30" s="458"/>
      <c r="L30" s="458"/>
      <c r="M30" s="458"/>
      <c r="N30" s="458"/>
      <c r="O30" s="458"/>
    </row>
    <row r="31" spans="1:15" s="36" customFormat="1" ht="21.75" hidden="1" customHeight="1" outlineLevel="1" x14ac:dyDescent="0.15">
      <c r="A31" s="185" t="s">
        <v>641</v>
      </c>
      <c r="B31" s="49">
        <v>49</v>
      </c>
      <c r="C31" s="49">
        <v>1499</v>
      </c>
      <c r="D31" s="49">
        <v>1374</v>
      </c>
      <c r="E31" s="62">
        <v>58.6</v>
      </c>
      <c r="F31" s="49">
        <v>11075</v>
      </c>
      <c r="G31" s="64">
        <v>7388</v>
      </c>
      <c r="H31" s="490"/>
      <c r="I31" s="491"/>
      <c r="J31" s="458"/>
      <c r="K31" s="458"/>
      <c r="L31" s="458"/>
      <c r="M31" s="458"/>
      <c r="N31" s="458"/>
      <c r="O31" s="458"/>
    </row>
    <row r="32" spans="1:15" s="36" customFormat="1" ht="21.75" hidden="1" customHeight="1" outlineLevel="1" x14ac:dyDescent="0.15">
      <c r="A32" s="185" t="s">
        <v>199</v>
      </c>
      <c r="B32" s="49">
        <v>47</v>
      </c>
      <c r="C32" s="49">
        <v>1493</v>
      </c>
      <c r="D32" s="49">
        <v>1361</v>
      </c>
      <c r="E32" s="62">
        <v>60.7</v>
      </c>
      <c r="F32" s="49">
        <v>11032</v>
      </c>
      <c r="G32" s="64">
        <v>7389</v>
      </c>
      <c r="H32" s="490"/>
      <c r="I32" s="491"/>
      <c r="J32" s="458"/>
      <c r="K32" s="458"/>
      <c r="L32" s="458"/>
      <c r="M32" s="458"/>
      <c r="N32" s="458"/>
      <c r="O32" s="458"/>
    </row>
    <row r="33" spans="1:15" s="36" customFormat="1" ht="15" hidden="1" customHeight="1" outlineLevel="1" x14ac:dyDescent="0.15">
      <c r="A33" s="155" t="s">
        <v>642</v>
      </c>
      <c r="B33" s="108">
        <v>46</v>
      </c>
      <c r="C33" s="108">
        <v>1427</v>
      </c>
      <c r="D33" s="108">
        <v>1254</v>
      </c>
      <c r="E33" s="109">
        <v>58.3</v>
      </c>
      <c r="F33" s="108">
        <v>10498</v>
      </c>
      <c r="G33" s="110">
        <v>7357</v>
      </c>
      <c r="H33" s="490"/>
      <c r="I33" s="491"/>
      <c r="J33" s="458"/>
      <c r="K33" s="458"/>
      <c r="L33" s="458"/>
      <c r="M33" s="458"/>
      <c r="N33" s="458"/>
      <c r="O33" s="458"/>
    </row>
    <row r="34" spans="1:15" s="36" customFormat="1" ht="21.75" hidden="1" customHeight="1" outlineLevel="1" x14ac:dyDescent="0.15">
      <c r="A34" s="157" t="s">
        <v>213</v>
      </c>
      <c r="B34" s="92">
        <v>43</v>
      </c>
      <c r="C34" s="92">
        <v>1465</v>
      </c>
      <c r="D34" s="92">
        <v>1168</v>
      </c>
      <c r="E34" s="84">
        <v>61.2</v>
      </c>
      <c r="F34" s="92">
        <v>10284</v>
      </c>
      <c r="G34" s="93">
        <v>7020</v>
      </c>
      <c r="H34" s="490"/>
      <c r="I34" s="491"/>
      <c r="J34" s="458"/>
      <c r="K34" s="458"/>
      <c r="L34" s="458"/>
      <c r="M34" s="458"/>
      <c r="N34" s="458"/>
      <c r="O34" s="458"/>
    </row>
    <row r="35" spans="1:15" s="36" customFormat="1" ht="15" hidden="1" customHeight="1" outlineLevel="1" x14ac:dyDescent="0.15">
      <c r="A35" s="155" t="s">
        <v>643</v>
      </c>
      <c r="B35" s="108">
        <v>37</v>
      </c>
      <c r="C35" s="108">
        <v>1540</v>
      </c>
      <c r="D35" s="108">
        <v>1210</v>
      </c>
      <c r="E35" s="109">
        <v>74.3</v>
      </c>
      <c r="F35" s="108">
        <v>10833</v>
      </c>
      <c r="G35" s="110">
        <v>7034</v>
      </c>
      <c r="H35" s="490"/>
      <c r="I35" s="491"/>
      <c r="J35" s="458"/>
      <c r="K35" s="458"/>
      <c r="L35" s="458"/>
      <c r="M35" s="458"/>
      <c r="N35" s="458"/>
      <c r="O35" s="458"/>
    </row>
    <row r="36" spans="1:15" s="36" customFormat="1" ht="21.75" hidden="1" customHeight="1" outlineLevel="1" x14ac:dyDescent="0.15">
      <c r="A36" s="156" t="s">
        <v>214</v>
      </c>
      <c r="B36" s="91">
        <v>33</v>
      </c>
      <c r="C36" s="91">
        <v>1418</v>
      </c>
      <c r="D36" s="91">
        <v>1135</v>
      </c>
      <c r="E36" s="19">
        <v>77.400000000000006</v>
      </c>
      <c r="F36" s="91">
        <v>10087</v>
      </c>
      <c r="G36" s="90">
        <v>7114</v>
      </c>
      <c r="H36" s="492"/>
      <c r="I36" s="491"/>
      <c r="J36" s="458"/>
      <c r="K36" s="458"/>
      <c r="L36" s="458"/>
      <c r="M36" s="458"/>
      <c r="N36" s="458"/>
      <c r="O36" s="458"/>
    </row>
    <row r="37" spans="1:15" s="36" customFormat="1" ht="21.75" hidden="1" customHeight="1" outlineLevel="1" x14ac:dyDescent="0.15">
      <c r="A37" s="156" t="s">
        <v>215</v>
      </c>
      <c r="B37" s="91">
        <v>30</v>
      </c>
      <c r="C37" s="91">
        <v>1304</v>
      </c>
      <c r="D37" s="91">
        <v>1175</v>
      </c>
      <c r="E37" s="19">
        <v>82.6</v>
      </c>
      <c r="F37" s="91">
        <v>9399</v>
      </c>
      <c r="G37" s="90">
        <v>7208</v>
      </c>
      <c r="H37" s="490"/>
      <c r="I37" s="493"/>
      <c r="J37" s="458"/>
      <c r="K37" s="458"/>
      <c r="L37" s="458"/>
      <c r="M37" s="458"/>
      <c r="N37" s="458"/>
      <c r="O37" s="458"/>
    </row>
    <row r="38" spans="1:15" s="36" customFormat="1" ht="21.75" hidden="1" customHeight="1" outlineLevel="1" x14ac:dyDescent="0.15">
      <c r="A38" s="156" t="s">
        <v>216</v>
      </c>
      <c r="B38" s="91">
        <v>35</v>
      </c>
      <c r="C38" s="91">
        <v>1217</v>
      </c>
      <c r="D38" s="91">
        <v>1130</v>
      </c>
      <c r="E38" s="19">
        <v>67.099999999999994</v>
      </c>
      <c r="F38" s="91">
        <v>9303</v>
      </c>
      <c r="G38" s="90">
        <v>7644</v>
      </c>
      <c r="H38" s="490"/>
      <c r="I38" s="491"/>
      <c r="J38" s="458"/>
      <c r="K38" s="458"/>
      <c r="L38" s="458"/>
      <c r="M38" s="458"/>
      <c r="N38" s="458"/>
      <c r="O38" s="458"/>
    </row>
    <row r="39" spans="1:15" s="36" customFormat="1" ht="21.75" hidden="1" customHeight="1" collapsed="1" x14ac:dyDescent="0.15">
      <c r="A39" s="156" t="s">
        <v>589</v>
      </c>
      <c r="B39" s="91">
        <v>28</v>
      </c>
      <c r="C39" s="91">
        <v>1214</v>
      </c>
      <c r="D39" s="91">
        <v>1001</v>
      </c>
      <c r="E39" s="19">
        <v>79.099999999999994</v>
      </c>
      <c r="F39" s="91">
        <v>9029</v>
      </c>
      <c r="G39" s="90">
        <v>7437</v>
      </c>
      <c r="H39" s="490"/>
      <c r="I39" s="491"/>
      <c r="J39" s="494"/>
      <c r="K39" s="458"/>
      <c r="L39" s="458"/>
      <c r="M39" s="458"/>
      <c r="N39" s="458"/>
      <c r="O39" s="458"/>
    </row>
    <row r="40" spans="1:15" s="36" customFormat="1" ht="21.75" hidden="1" customHeight="1" x14ac:dyDescent="0.15">
      <c r="A40" s="157" t="s">
        <v>596</v>
      </c>
      <c r="B40" s="92">
        <v>27</v>
      </c>
      <c r="C40" s="92">
        <v>1197</v>
      </c>
      <c r="D40" s="92">
        <v>954</v>
      </c>
      <c r="E40" s="84">
        <v>79.599999999999994</v>
      </c>
      <c r="F40" s="92">
        <v>9769</v>
      </c>
      <c r="G40" s="93">
        <v>8161</v>
      </c>
      <c r="H40" s="490"/>
      <c r="I40" s="491"/>
      <c r="J40" s="494"/>
      <c r="K40" s="458"/>
      <c r="L40" s="458"/>
      <c r="M40" s="458"/>
      <c r="N40" s="458"/>
      <c r="O40" s="458"/>
    </row>
    <row r="41" spans="1:15" s="36" customFormat="1" ht="21.75" customHeight="1" x14ac:dyDescent="0.15">
      <c r="A41" s="155" t="s">
        <v>666</v>
      </c>
      <c r="B41" s="108">
        <v>26</v>
      </c>
      <c r="C41" s="108">
        <v>1140</v>
      </c>
      <c r="D41" s="108">
        <v>857</v>
      </c>
      <c r="E41" s="109">
        <v>76.8</v>
      </c>
      <c r="F41" s="108">
        <v>9806</v>
      </c>
      <c r="G41" s="110">
        <v>8602</v>
      </c>
      <c r="H41" s="492"/>
      <c r="I41" s="491"/>
      <c r="J41" s="458"/>
      <c r="K41" s="458"/>
      <c r="L41" s="458"/>
      <c r="M41" s="458"/>
      <c r="N41" s="458"/>
      <c r="O41" s="458"/>
    </row>
    <row r="42" spans="1:15" s="36" customFormat="1" ht="21.75" customHeight="1" x14ac:dyDescent="0.15">
      <c r="A42" s="156" t="s">
        <v>480</v>
      </c>
      <c r="B42" s="91">
        <v>24</v>
      </c>
      <c r="C42" s="91">
        <v>1090</v>
      </c>
      <c r="D42" s="91">
        <v>832</v>
      </c>
      <c r="E42" s="19">
        <v>80</v>
      </c>
      <c r="F42" s="91">
        <v>9752</v>
      </c>
      <c r="G42" s="90">
        <v>8947</v>
      </c>
      <c r="H42" s="490"/>
      <c r="I42" s="493"/>
      <c r="J42" s="458"/>
      <c r="K42" s="458"/>
      <c r="L42" s="458"/>
      <c r="M42" s="458"/>
      <c r="N42" s="458"/>
      <c r="O42" s="458"/>
    </row>
    <row r="43" spans="1:15" s="36" customFormat="1" ht="21.75" customHeight="1" x14ac:dyDescent="0.15">
      <c r="A43" s="156" t="s">
        <v>481</v>
      </c>
      <c r="B43" s="91">
        <v>24</v>
      </c>
      <c r="C43" s="91">
        <v>1105</v>
      </c>
      <c r="D43" s="91">
        <v>884</v>
      </c>
      <c r="E43" s="19">
        <v>86.4</v>
      </c>
      <c r="F43" s="91">
        <v>9624</v>
      </c>
      <c r="G43" s="90">
        <v>8710</v>
      </c>
      <c r="H43" s="490"/>
      <c r="I43" s="491"/>
      <c r="J43" s="458"/>
      <c r="K43" s="458"/>
      <c r="L43" s="458"/>
      <c r="M43" s="458"/>
      <c r="N43" s="458"/>
      <c r="O43" s="458"/>
    </row>
    <row r="44" spans="1:15" s="36" customFormat="1" ht="21.75" customHeight="1" x14ac:dyDescent="0.15">
      <c r="A44" s="156" t="s">
        <v>482</v>
      </c>
      <c r="B44" s="91">
        <v>24</v>
      </c>
      <c r="C44" s="91">
        <v>1103</v>
      </c>
      <c r="D44" s="91">
        <v>850</v>
      </c>
      <c r="E44" s="19">
        <v>79</v>
      </c>
      <c r="F44" s="91">
        <v>8997</v>
      </c>
      <c r="G44" s="90">
        <v>8157</v>
      </c>
      <c r="H44" s="490"/>
      <c r="I44" s="491"/>
      <c r="J44" s="458"/>
      <c r="K44" s="458"/>
      <c r="L44" s="458"/>
      <c r="M44" s="458"/>
      <c r="N44" s="458"/>
      <c r="O44" s="458"/>
    </row>
    <row r="45" spans="1:15" s="36" customFormat="1" ht="21.75" customHeight="1" x14ac:dyDescent="0.15">
      <c r="A45" s="156" t="s">
        <v>644</v>
      </c>
      <c r="B45" s="91">
        <v>24</v>
      </c>
      <c r="C45" s="91">
        <v>1031</v>
      </c>
      <c r="D45" s="91">
        <v>798</v>
      </c>
      <c r="E45" s="19">
        <v>76.2</v>
      </c>
      <c r="F45" s="91">
        <v>8937</v>
      </c>
      <c r="G45" s="90">
        <v>8668</v>
      </c>
      <c r="H45" s="490"/>
      <c r="I45" s="491"/>
      <c r="J45" s="458"/>
      <c r="K45" s="458"/>
      <c r="L45" s="458"/>
      <c r="M45" s="458"/>
      <c r="N45" s="458"/>
      <c r="O45" s="458"/>
    </row>
    <row r="46" spans="1:15" s="36" customFormat="1" ht="21.75" customHeight="1" x14ac:dyDescent="0.15">
      <c r="A46" s="156" t="s">
        <v>645</v>
      </c>
      <c r="B46" s="91">
        <v>24</v>
      </c>
      <c r="C46" s="91">
        <v>1004</v>
      </c>
      <c r="D46" s="91">
        <v>831</v>
      </c>
      <c r="E46" s="19">
        <v>76.5</v>
      </c>
      <c r="F46" s="91">
        <v>8644</v>
      </c>
      <c r="G46" s="90">
        <v>8610</v>
      </c>
      <c r="H46" s="490"/>
      <c r="I46" s="491"/>
      <c r="J46" s="458"/>
      <c r="K46" s="458"/>
      <c r="L46" s="458"/>
      <c r="M46" s="458"/>
      <c r="N46" s="458"/>
      <c r="O46" s="458"/>
    </row>
    <row r="47" spans="1:15" s="36" customFormat="1" ht="21.75" customHeight="1" x14ac:dyDescent="0.15">
      <c r="A47" s="156" t="s">
        <v>646</v>
      </c>
      <c r="B47" s="92">
        <v>22</v>
      </c>
      <c r="C47" s="92">
        <v>932</v>
      </c>
      <c r="D47" s="92">
        <v>671</v>
      </c>
      <c r="E47" s="19">
        <v>72.900000000000006</v>
      </c>
      <c r="F47" s="92">
        <v>7869</v>
      </c>
      <c r="G47" s="93">
        <v>8443</v>
      </c>
      <c r="H47" s="490"/>
      <c r="I47" s="491"/>
      <c r="J47" s="458"/>
      <c r="K47" s="458"/>
      <c r="L47" s="458"/>
      <c r="M47" s="458"/>
      <c r="N47" s="458"/>
      <c r="O47" s="458"/>
    </row>
    <row r="48" spans="1:15" s="36" customFormat="1" ht="21.75" customHeight="1" x14ac:dyDescent="0.15">
      <c r="A48" s="156" t="s">
        <v>647</v>
      </c>
      <c r="B48" s="92">
        <v>19</v>
      </c>
      <c r="C48" s="92">
        <v>873</v>
      </c>
      <c r="D48" s="92">
        <v>703</v>
      </c>
      <c r="E48" s="19">
        <v>82.9</v>
      </c>
      <c r="F48" s="92">
        <v>7722</v>
      </c>
      <c r="G48" s="93">
        <v>8845</v>
      </c>
      <c r="H48" s="490"/>
      <c r="I48" s="491"/>
      <c r="J48" s="458"/>
      <c r="K48" s="458"/>
      <c r="L48" s="458"/>
      <c r="M48" s="458"/>
      <c r="N48" s="458"/>
      <c r="O48" s="458"/>
    </row>
    <row r="49" spans="1:16" s="36" customFormat="1" ht="21.75" customHeight="1" x14ac:dyDescent="0.15">
      <c r="A49" s="156" t="s">
        <v>580</v>
      </c>
      <c r="B49" s="92">
        <v>19</v>
      </c>
      <c r="C49" s="92">
        <v>853</v>
      </c>
      <c r="D49" s="92">
        <v>671</v>
      </c>
      <c r="E49" s="84">
        <v>80.2</v>
      </c>
      <c r="F49" s="92">
        <v>7627</v>
      </c>
      <c r="G49" s="93">
        <v>8941</v>
      </c>
      <c r="H49" s="490"/>
      <c r="I49" s="491"/>
      <c r="J49" s="458"/>
      <c r="K49" s="458"/>
      <c r="L49" s="458"/>
      <c r="M49" s="458"/>
      <c r="N49" s="458"/>
      <c r="O49" s="458"/>
    </row>
    <row r="50" spans="1:16" s="36" customFormat="1" ht="21.75" customHeight="1" x14ac:dyDescent="0.15">
      <c r="A50" s="156" t="s">
        <v>583</v>
      </c>
      <c r="B50" s="92">
        <v>19</v>
      </c>
      <c r="C50" s="92">
        <v>881</v>
      </c>
      <c r="D50" s="92">
        <v>655</v>
      </c>
      <c r="E50" s="84">
        <v>80.8</v>
      </c>
      <c r="F50" s="92">
        <v>7069</v>
      </c>
      <c r="G50" s="93">
        <v>8023</v>
      </c>
      <c r="H50" s="490"/>
      <c r="I50" s="491"/>
      <c r="J50" s="458"/>
      <c r="K50" s="458"/>
      <c r="L50" s="458"/>
      <c r="M50" s="458"/>
      <c r="N50" s="458"/>
      <c r="O50" s="458"/>
    </row>
    <row r="51" spans="1:16" s="36" customFormat="1" ht="21.75" customHeight="1" x14ac:dyDescent="0.15">
      <c r="A51" s="156" t="s">
        <v>586</v>
      </c>
      <c r="B51" s="92">
        <v>19</v>
      </c>
      <c r="C51" s="92">
        <v>805</v>
      </c>
      <c r="D51" s="92">
        <v>683</v>
      </c>
      <c r="E51" s="84">
        <v>78.3</v>
      </c>
      <c r="F51" s="92">
        <v>7364</v>
      </c>
      <c r="G51" s="93">
        <v>9147</v>
      </c>
      <c r="H51" s="490"/>
      <c r="I51" s="491"/>
      <c r="J51" s="458"/>
      <c r="K51" s="458"/>
      <c r="L51" s="458"/>
      <c r="M51" s="458"/>
      <c r="N51" s="458"/>
      <c r="O51" s="458"/>
    </row>
    <row r="52" spans="1:16" s="36" customFormat="1" ht="21.75" customHeight="1" x14ac:dyDescent="0.15">
      <c r="A52" s="156" t="s">
        <v>555</v>
      </c>
      <c r="B52" s="92">
        <v>19</v>
      </c>
      <c r="C52" s="92">
        <v>1180</v>
      </c>
      <c r="D52" s="92">
        <v>725</v>
      </c>
      <c r="E52" s="84">
        <v>100.2</v>
      </c>
      <c r="F52" s="92">
        <v>7670</v>
      </c>
      <c r="G52" s="93">
        <v>6500</v>
      </c>
      <c r="H52" s="490"/>
      <c r="I52" s="491"/>
      <c r="J52" s="458"/>
      <c r="K52" s="458"/>
      <c r="L52" s="458"/>
      <c r="M52" s="458"/>
      <c r="N52" s="458"/>
      <c r="O52" s="458"/>
    </row>
    <row r="53" spans="1:16" s="36" customFormat="1" ht="21.75" customHeight="1" x14ac:dyDescent="0.15">
      <c r="A53" s="157" t="s">
        <v>587</v>
      </c>
      <c r="B53" s="92">
        <v>18</v>
      </c>
      <c r="C53" s="92">
        <v>1047</v>
      </c>
      <c r="D53" s="92">
        <v>730</v>
      </c>
      <c r="E53" s="84">
        <v>98.7</v>
      </c>
      <c r="F53" s="92">
        <v>7752</v>
      </c>
      <c r="G53" s="93">
        <v>7404</v>
      </c>
      <c r="H53" s="490"/>
      <c r="I53" s="491"/>
      <c r="J53" s="458"/>
      <c r="K53" s="458"/>
      <c r="L53" s="458"/>
      <c r="M53" s="458"/>
      <c r="N53" s="458"/>
      <c r="O53" s="458"/>
    </row>
    <row r="54" spans="1:16" s="36" customFormat="1" ht="21.75" customHeight="1" x14ac:dyDescent="0.15">
      <c r="A54" s="157" t="s">
        <v>648</v>
      </c>
      <c r="B54" s="92">
        <v>17</v>
      </c>
      <c r="C54" s="92">
        <v>944</v>
      </c>
      <c r="D54" s="92">
        <v>651</v>
      </c>
      <c r="E54" s="84">
        <v>93.8</v>
      </c>
      <c r="F54" s="92">
        <v>8274</v>
      </c>
      <c r="G54" s="93">
        <v>8764</v>
      </c>
      <c r="H54" s="490"/>
      <c r="I54" s="491"/>
      <c r="J54" s="458"/>
      <c r="K54" s="458"/>
      <c r="L54" s="458"/>
      <c r="M54" s="458"/>
      <c r="N54" s="458"/>
      <c r="O54" s="458"/>
    </row>
    <row r="55" spans="1:16" s="86" customFormat="1" ht="21.75" customHeight="1" thickBot="1" x14ac:dyDescent="0.2">
      <c r="A55" s="165" t="s">
        <v>649</v>
      </c>
      <c r="B55" s="14">
        <v>16</v>
      </c>
      <c r="C55" s="14">
        <v>895</v>
      </c>
      <c r="D55" s="14">
        <v>619</v>
      </c>
      <c r="E55" s="488">
        <v>94.6</v>
      </c>
      <c r="F55" s="14">
        <v>8117</v>
      </c>
      <c r="G55" s="166">
        <v>9069</v>
      </c>
      <c r="H55" s="200"/>
      <c r="I55" s="200"/>
      <c r="J55" s="200"/>
      <c r="K55" s="200"/>
      <c r="L55" s="200"/>
      <c r="M55" s="200"/>
      <c r="N55" s="200"/>
      <c r="O55" s="200"/>
    </row>
    <row r="56" spans="1:16" s="86" customFormat="1" ht="21.75" customHeight="1" x14ac:dyDescent="0.15">
      <c r="A56" s="200"/>
      <c r="B56" s="200"/>
      <c r="C56" s="200"/>
      <c r="D56" s="200"/>
      <c r="E56" s="489" t="s">
        <v>607</v>
      </c>
      <c r="F56" s="489"/>
      <c r="G56" s="489"/>
      <c r="H56" s="200"/>
      <c r="I56" s="200"/>
      <c r="J56" s="200"/>
      <c r="K56" s="200"/>
      <c r="L56" s="200"/>
      <c r="M56" s="200"/>
      <c r="N56" s="200"/>
      <c r="O56" s="200"/>
    </row>
    <row r="57" spans="1:16" ht="16.5" customHeight="1" thickBot="1" x14ac:dyDescent="0.2">
      <c r="A57" s="198" t="s">
        <v>687</v>
      </c>
      <c r="P57" s="86"/>
    </row>
    <row r="58" spans="1:16" ht="15" customHeight="1" x14ac:dyDescent="0.15">
      <c r="A58" s="144" t="s">
        <v>610</v>
      </c>
      <c r="B58" s="145" t="s">
        <v>221</v>
      </c>
      <c r="C58" s="145"/>
      <c r="D58" s="145" t="s">
        <v>222</v>
      </c>
      <c r="E58" s="145"/>
      <c r="F58" s="145" t="s">
        <v>223</v>
      </c>
      <c r="G58" s="145"/>
      <c r="H58" s="145" t="s">
        <v>224</v>
      </c>
      <c r="I58" s="145"/>
      <c r="J58" s="145" t="s">
        <v>225</v>
      </c>
      <c r="K58" s="145"/>
      <c r="L58" s="145" t="s">
        <v>226</v>
      </c>
      <c r="M58" s="145"/>
      <c r="N58" s="145" t="s">
        <v>227</v>
      </c>
      <c r="O58" s="146"/>
      <c r="P58" s="87"/>
    </row>
    <row r="59" spans="1:16" ht="15" customHeight="1" x14ac:dyDescent="0.15">
      <c r="A59" s="147"/>
      <c r="B59" s="409" t="s">
        <v>611</v>
      </c>
      <c r="C59" s="409" t="s">
        <v>612</v>
      </c>
      <c r="D59" s="409" t="s">
        <v>611</v>
      </c>
      <c r="E59" s="409" t="s">
        <v>613</v>
      </c>
      <c r="F59" s="409" t="s">
        <v>611</v>
      </c>
      <c r="G59" s="409" t="s">
        <v>613</v>
      </c>
      <c r="H59" s="409" t="s">
        <v>611</v>
      </c>
      <c r="I59" s="409" t="s">
        <v>613</v>
      </c>
      <c r="J59" s="409" t="s">
        <v>611</v>
      </c>
      <c r="K59" s="409" t="s">
        <v>613</v>
      </c>
      <c r="L59" s="409" t="s">
        <v>611</v>
      </c>
      <c r="M59" s="409" t="s">
        <v>613</v>
      </c>
      <c r="N59" s="409" t="s">
        <v>611</v>
      </c>
      <c r="O59" s="410" t="s">
        <v>613</v>
      </c>
      <c r="P59" s="87"/>
    </row>
    <row r="60" spans="1:16" ht="7.5" customHeight="1" x14ac:dyDescent="0.15">
      <c r="A60" s="152"/>
      <c r="B60" s="183" t="s">
        <v>614</v>
      </c>
      <c r="C60" s="183" t="s">
        <v>228</v>
      </c>
      <c r="D60" s="183" t="s">
        <v>229</v>
      </c>
      <c r="E60" s="183" t="s">
        <v>111</v>
      </c>
      <c r="F60" s="183" t="s">
        <v>229</v>
      </c>
      <c r="G60" s="183" t="s">
        <v>111</v>
      </c>
      <c r="H60" s="183" t="s">
        <v>229</v>
      </c>
      <c r="I60" s="183" t="s">
        <v>230</v>
      </c>
      <c r="J60" s="183" t="s">
        <v>229</v>
      </c>
      <c r="K60" s="183" t="s">
        <v>230</v>
      </c>
      <c r="L60" s="183" t="s">
        <v>229</v>
      </c>
      <c r="M60" s="183" t="s">
        <v>111</v>
      </c>
      <c r="N60" s="183" t="s">
        <v>229</v>
      </c>
      <c r="O60" s="184" t="s">
        <v>111</v>
      </c>
      <c r="P60" s="87"/>
    </row>
    <row r="61" spans="1:16" ht="22.5" hidden="1" customHeight="1" outlineLevel="1" x14ac:dyDescent="0.15">
      <c r="A61" s="185" t="s">
        <v>231</v>
      </c>
      <c r="B61" s="49">
        <v>57</v>
      </c>
      <c r="C61" s="49">
        <v>2615</v>
      </c>
      <c r="D61" s="49">
        <v>30</v>
      </c>
      <c r="E61" s="49">
        <v>132</v>
      </c>
      <c r="F61" s="49">
        <v>6</v>
      </c>
      <c r="G61" s="49">
        <v>260</v>
      </c>
      <c r="H61" s="49" t="s">
        <v>61</v>
      </c>
      <c r="I61" s="49" t="s">
        <v>55</v>
      </c>
      <c r="J61" s="49">
        <v>2</v>
      </c>
      <c r="K61" s="49">
        <v>29</v>
      </c>
      <c r="L61" s="49">
        <v>18</v>
      </c>
      <c r="M61" s="49">
        <v>2015</v>
      </c>
      <c r="N61" s="49">
        <v>1</v>
      </c>
      <c r="O61" s="64">
        <v>179</v>
      </c>
      <c r="P61" s="94"/>
    </row>
    <row r="62" spans="1:16" ht="22.5" hidden="1" customHeight="1" outlineLevel="1" x14ac:dyDescent="0.15">
      <c r="A62" s="185" t="s">
        <v>615</v>
      </c>
      <c r="B62" s="49">
        <v>29</v>
      </c>
      <c r="C62" s="49">
        <v>1063</v>
      </c>
      <c r="D62" s="49">
        <v>23</v>
      </c>
      <c r="E62" s="49">
        <v>94</v>
      </c>
      <c r="F62" s="49">
        <v>1</v>
      </c>
      <c r="G62" s="49">
        <v>17</v>
      </c>
      <c r="H62" s="49">
        <v>1</v>
      </c>
      <c r="I62" s="49">
        <v>588</v>
      </c>
      <c r="J62" s="49" t="s">
        <v>61</v>
      </c>
      <c r="K62" s="49" t="s">
        <v>55</v>
      </c>
      <c r="L62" s="49">
        <v>3</v>
      </c>
      <c r="M62" s="49">
        <v>182</v>
      </c>
      <c r="N62" s="49">
        <v>1</v>
      </c>
      <c r="O62" s="64">
        <v>182</v>
      </c>
      <c r="P62" s="94"/>
    </row>
    <row r="63" spans="1:16" ht="22.5" hidden="1" customHeight="1" outlineLevel="1" x14ac:dyDescent="0.15">
      <c r="A63" s="185" t="s">
        <v>232</v>
      </c>
      <c r="B63" s="49">
        <v>52</v>
      </c>
      <c r="C63" s="49">
        <v>894</v>
      </c>
      <c r="D63" s="49">
        <v>36</v>
      </c>
      <c r="E63" s="49">
        <v>183</v>
      </c>
      <c r="F63" s="49">
        <v>1</v>
      </c>
      <c r="G63" s="49">
        <v>36</v>
      </c>
      <c r="H63" s="49" t="s">
        <v>61</v>
      </c>
      <c r="I63" s="49" t="s">
        <v>55</v>
      </c>
      <c r="J63" s="49">
        <v>3</v>
      </c>
      <c r="K63" s="49">
        <v>22</v>
      </c>
      <c r="L63" s="49">
        <v>4</v>
      </c>
      <c r="M63" s="49">
        <v>321</v>
      </c>
      <c r="N63" s="49">
        <v>8</v>
      </c>
      <c r="O63" s="64">
        <v>332</v>
      </c>
      <c r="P63" s="94"/>
    </row>
    <row r="64" spans="1:16" ht="22.5" hidden="1" customHeight="1" outlineLevel="1" x14ac:dyDescent="0.15">
      <c r="A64" s="185" t="s">
        <v>233</v>
      </c>
      <c r="B64" s="49">
        <v>55</v>
      </c>
      <c r="C64" s="49">
        <v>552</v>
      </c>
      <c r="D64" s="49">
        <v>47</v>
      </c>
      <c r="E64" s="49">
        <v>220</v>
      </c>
      <c r="F64" s="49">
        <v>2</v>
      </c>
      <c r="G64" s="49">
        <v>171</v>
      </c>
      <c r="H64" s="49" t="s">
        <v>61</v>
      </c>
      <c r="I64" s="49" t="s">
        <v>55</v>
      </c>
      <c r="J64" s="49">
        <v>3</v>
      </c>
      <c r="K64" s="49">
        <v>40</v>
      </c>
      <c r="L64" s="49">
        <v>2</v>
      </c>
      <c r="M64" s="49">
        <v>100</v>
      </c>
      <c r="N64" s="49">
        <v>1</v>
      </c>
      <c r="O64" s="64">
        <v>21</v>
      </c>
      <c r="P64" s="94"/>
    </row>
    <row r="65" spans="1:16" ht="22.5" hidden="1" customHeight="1" outlineLevel="1" x14ac:dyDescent="0.15">
      <c r="A65" s="185" t="s">
        <v>234</v>
      </c>
      <c r="B65" s="49">
        <v>57</v>
      </c>
      <c r="C65" s="49">
        <v>637</v>
      </c>
      <c r="D65" s="49">
        <v>47</v>
      </c>
      <c r="E65" s="49">
        <v>214</v>
      </c>
      <c r="F65" s="49">
        <v>4</v>
      </c>
      <c r="G65" s="49">
        <v>236</v>
      </c>
      <c r="H65" s="49" t="s">
        <v>61</v>
      </c>
      <c r="I65" s="49" t="s">
        <v>55</v>
      </c>
      <c r="J65" s="49">
        <v>1</v>
      </c>
      <c r="K65" s="49">
        <v>5</v>
      </c>
      <c r="L65" s="49">
        <v>2</v>
      </c>
      <c r="M65" s="49">
        <v>65</v>
      </c>
      <c r="N65" s="49">
        <v>3</v>
      </c>
      <c r="O65" s="64">
        <v>117</v>
      </c>
      <c r="P65" s="94"/>
    </row>
    <row r="66" spans="1:16" ht="22.5" hidden="1" customHeight="1" outlineLevel="1" x14ac:dyDescent="0.15">
      <c r="A66" s="185" t="s">
        <v>235</v>
      </c>
      <c r="B66" s="49">
        <v>45</v>
      </c>
      <c r="C66" s="49">
        <v>373</v>
      </c>
      <c r="D66" s="49">
        <v>39</v>
      </c>
      <c r="E66" s="49">
        <v>181</v>
      </c>
      <c r="F66" s="49">
        <v>2</v>
      </c>
      <c r="G66" s="49">
        <v>63</v>
      </c>
      <c r="H66" s="49" t="s">
        <v>61</v>
      </c>
      <c r="I66" s="49" t="s">
        <v>55</v>
      </c>
      <c r="J66" s="49">
        <v>1</v>
      </c>
      <c r="K66" s="49">
        <v>35</v>
      </c>
      <c r="L66" s="49" t="s">
        <v>61</v>
      </c>
      <c r="M66" s="49" t="s">
        <v>55</v>
      </c>
      <c r="N66" s="49">
        <v>3</v>
      </c>
      <c r="O66" s="64">
        <v>94</v>
      </c>
      <c r="P66" s="94"/>
    </row>
    <row r="67" spans="1:16" ht="22.5" hidden="1" customHeight="1" outlineLevel="1" x14ac:dyDescent="0.15">
      <c r="A67" s="185" t="s">
        <v>236</v>
      </c>
      <c r="B67" s="49">
        <v>29</v>
      </c>
      <c r="C67" s="49">
        <v>1111</v>
      </c>
      <c r="D67" s="49">
        <v>9</v>
      </c>
      <c r="E67" s="49">
        <v>321</v>
      </c>
      <c r="F67" s="49">
        <v>16</v>
      </c>
      <c r="G67" s="49">
        <v>745</v>
      </c>
      <c r="H67" s="49" t="s">
        <v>61</v>
      </c>
      <c r="I67" s="49" t="s">
        <v>55</v>
      </c>
      <c r="J67" s="49">
        <v>3</v>
      </c>
      <c r="K67" s="49">
        <v>36</v>
      </c>
      <c r="L67" s="49" t="s">
        <v>61</v>
      </c>
      <c r="M67" s="49" t="s">
        <v>55</v>
      </c>
      <c r="N67" s="49">
        <v>1</v>
      </c>
      <c r="O67" s="64">
        <v>9</v>
      </c>
      <c r="P67" s="94"/>
    </row>
    <row r="68" spans="1:16" ht="22.5" hidden="1" customHeight="1" outlineLevel="1" x14ac:dyDescent="0.15">
      <c r="A68" s="185" t="s">
        <v>237</v>
      </c>
      <c r="B68" s="49">
        <v>16</v>
      </c>
      <c r="C68" s="49">
        <v>674</v>
      </c>
      <c r="D68" s="49">
        <v>11</v>
      </c>
      <c r="E68" s="49">
        <v>347</v>
      </c>
      <c r="F68" s="49">
        <v>4</v>
      </c>
      <c r="G68" s="49">
        <v>325</v>
      </c>
      <c r="H68" s="49" t="s">
        <v>61</v>
      </c>
      <c r="I68" s="49" t="s">
        <v>55</v>
      </c>
      <c r="J68" s="49">
        <v>1</v>
      </c>
      <c r="K68" s="49">
        <v>2</v>
      </c>
      <c r="L68" s="49" t="s">
        <v>61</v>
      </c>
      <c r="M68" s="49" t="s">
        <v>55</v>
      </c>
      <c r="N68" s="49" t="s">
        <v>61</v>
      </c>
      <c r="O68" s="64" t="s">
        <v>238</v>
      </c>
      <c r="P68" s="94"/>
    </row>
    <row r="69" spans="1:16" ht="22.5" hidden="1" customHeight="1" outlineLevel="1" x14ac:dyDescent="0.15">
      <c r="A69" s="185" t="s">
        <v>239</v>
      </c>
      <c r="B69" s="49">
        <v>7</v>
      </c>
      <c r="C69" s="49">
        <v>105</v>
      </c>
      <c r="D69" s="49">
        <v>5</v>
      </c>
      <c r="E69" s="49">
        <v>22</v>
      </c>
      <c r="F69" s="49">
        <v>1</v>
      </c>
      <c r="G69" s="49">
        <v>10</v>
      </c>
      <c r="H69" s="49" t="s">
        <v>61</v>
      </c>
      <c r="I69" s="49" t="s">
        <v>55</v>
      </c>
      <c r="J69" s="49" t="s">
        <v>61</v>
      </c>
      <c r="K69" s="49" t="s">
        <v>55</v>
      </c>
      <c r="L69" s="49" t="s">
        <v>61</v>
      </c>
      <c r="M69" s="49" t="s">
        <v>55</v>
      </c>
      <c r="N69" s="49">
        <v>1</v>
      </c>
      <c r="O69" s="64">
        <v>73</v>
      </c>
      <c r="P69" s="94"/>
    </row>
    <row r="70" spans="1:16" ht="22.5" hidden="1" customHeight="1" outlineLevel="1" x14ac:dyDescent="0.15">
      <c r="A70" s="185" t="s">
        <v>240</v>
      </c>
      <c r="B70" s="49">
        <v>8</v>
      </c>
      <c r="C70" s="49">
        <v>387</v>
      </c>
      <c r="D70" s="49">
        <v>4</v>
      </c>
      <c r="E70" s="49">
        <v>154</v>
      </c>
      <c r="F70" s="49">
        <v>1</v>
      </c>
      <c r="G70" s="49">
        <v>26</v>
      </c>
      <c r="H70" s="49" t="s">
        <v>61</v>
      </c>
      <c r="I70" s="49" t="s">
        <v>55</v>
      </c>
      <c r="J70" s="49" t="s">
        <v>61</v>
      </c>
      <c r="K70" s="49" t="s">
        <v>55</v>
      </c>
      <c r="L70" s="49" t="s">
        <v>61</v>
      </c>
      <c r="M70" s="49" t="s">
        <v>55</v>
      </c>
      <c r="N70" s="49">
        <v>3</v>
      </c>
      <c r="O70" s="64">
        <v>207</v>
      </c>
      <c r="P70" s="94"/>
    </row>
    <row r="71" spans="1:16" ht="22.5" hidden="1" customHeight="1" outlineLevel="1" x14ac:dyDescent="0.15">
      <c r="A71" s="185" t="s">
        <v>241</v>
      </c>
      <c r="B71" s="49">
        <v>32</v>
      </c>
      <c r="C71" s="49">
        <v>890</v>
      </c>
      <c r="D71" s="49">
        <v>17</v>
      </c>
      <c r="E71" s="49">
        <v>89</v>
      </c>
      <c r="F71" s="49">
        <v>3</v>
      </c>
      <c r="G71" s="49">
        <v>371</v>
      </c>
      <c r="H71" s="49" t="s">
        <v>61</v>
      </c>
      <c r="I71" s="49" t="s">
        <v>55</v>
      </c>
      <c r="J71" s="49">
        <v>6</v>
      </c>
      <c r="K71" s="49">
        <v>51</v>
      </c>
      <c r="L71" s="49" t="s">
        <v>61</v>
      </c>
      <c r="M71" s="49" t="s">
        <v>55</v>
      </c>
      <c r="N71" s="49">
        <v>6</v>
      </c>
      <c r="O71" s="64">
        <v>379</v>
      </c>
      <c r="P71" s="94"/>
    </row>
    <row r="72" spans="1:16" ht="22.5" hidden="1" customHeight="1" outlineLevel="1" x14ac:dyDescent="0.15">
      <c r="A72" s="185" t="s">
        <v>242</v>
      </c>
      <c r="B72" s="49">
        <v>10</v>
      </c>
      <c r="C72" s="49">
        <v>292</v>
      </c>
      <c r="D72" s="49">
        <v>3</v>
      </c>
      <c r="E72" s="49">
        <v>18</v>
      </c>
      <c r="F72" s="49">
        <v>2</v>
      </c>
      <c r="G72" s="49">
        <v>191</v>
      </c>
      <c r="H72" s="49" t="s">
        <v>61</v>
      </c>
      <c r="I72" s="49" t="s">
        <v>55</v>
      </c>
      <c r="J72" s="49">
        <v>1</v>
      </c>
      <c r="K72" s="49">
        <v>1</v>
      </c>
      <c r="L72" s="49" t="s">
        <v>61</v>
      </c>
      <c r="M72" s="49" t="s">
        <v>55</v>
      </c>
      <c r="N72" s="49">
        <v>4</v>
      </c>
      <c r="O72" s="64">
        <v>82</v>
      </c>
      <c r="P72" s="94"/>
    </row>
    <row r="73" spans="1:16" ht="22.5" hidden="1" customHeight="1" outlineLevel="1" x14ac:dyDescent="0.15">
      <c r="A73" s="185" t="s">
        <v>243</v>
      </c>
      <c r="B73" s="49">
        <v>12</v>
      </c>
      <c r="C73" s="49">
        <v>501</v>
      </c>
      <c r="D73" s="49">
        <v>5</v>
      </c>
      <c r="E73" s="49">
        <v>107</v>
      </c>
      <c r="F73" s="49">
        <v>3</v>
      </c>
      <c r="G73" s="49">
        <v>307</v>
      </c>
      <c r="H73" s="49" t="s">
        <v>61</v>
      </c>
      <c r="I73" s="49" t="s">
        <v>55</v>
      </c>
      <c r="J73" s="49">
        <v>2</v>
      </c>
      <c r="K73" s="49">
        <v>11</v>
      </c>
      <c r="L73" s="49" t="s">
        <v>61</v>
      </c>
      <c r="M73" s="49" t="s">
        <v>55</v>
      </c>
      <c r="N73" s="49">
        <v>2</v>
      </c>
      <c r="O73" s="64">
        <v>76</v>
      </c>
      <c r="P73" s="94"/>
    </row>
    <row r="74" spans="1:16" ht="22.5" hidden="1" customHeight="1" outlineLevel="1" x14ac:dyDescent="0.15">
      <c r="A74" s="185" t="s">
        <v>244</v>
      </c>
      <c r="B74" s="49">
        <v>13</v>
      </c>
      <c r="C74" s="49">
        <v>551</v>
      </c>
      <c r="D74" s="49">
        <v>5</v>
      </c>
      <c r="E74" s="49">
        <v>91</v>
      </c>
      <c r="F74" s="49">
        <v>2</v>
      </c>
      <c r="G74" s="49">
        <v>318</v>
      </c>
      <c r="H74" s="49" t="s">
        <v>61</v>
      </c>
      <c r="I74" s="49" t="s">
        <v>55</v>
      </c>
      <c r="J74" s="49">
        <v>1</v>
      </c>
      <c r="K74" s="49">
        <v>7</v>
      </c>
      <c r="L74" s="49" t="s">
        <v>61</v>
      </c>
      <c r="M74" s="49" t="s">
        <v>55</v>
      </c>
      <c r="N74" s="49">
        <v>5</v>
      </c>
      <c r="O74" s="64">
        <v>135</v>
      </c>
      <c r="P74" s="94"/>
    </row>
    <row r="75" spans="1:16" ht="22.5" hidden="1" customHeight="1" outlineLevel="1" x14ac:dyDescent="0.15">
      <c r="A75" s="185" t="s">
        <v>616</v>
      </c>
      <c r="B75" s="49">
        <v>16</v>
      </c>
      <c r="C75" s="49">
        <v>649</v>
      </c>
      <c r="D75" s="49">
        <v>4</v>
      </c>
      <c r="E75" s="49">
        <v>44</v>
      </c>
      <c r="F75" s="49">
        <v>3</v>
      </c>
      <c r="G75" s="49">
        <v>142</v>
      </c>
      <c r="H75" s="49" t="s">
        <v>61</v>
      </c>
      <c r="I75" s="49" t="s">
        <v>55</v>
      </c>
      <c r="J75" s="49">
        <v>3</v>
      </c>
      <c r="K75" s="49">
        <v>21</v>
      </c>
      <c r="L75" s="49">
        <v>1</v>
      </c>
      <c r="M75" s="49">
        <v>116</v>
      </c>
      <c r="N75" s="49">
        <v>5</v>
      </c>
      <c r="O75" s="64">
        <v>326</v>
      </c>
      <c r="P75" s="94"/>
    </row>
    <row r="76" spans="1:16" ht="22.5" hidden="1" customHeight="1" outlineLevel="1" x14ac:dyDescent="0.15">
      <c r="A76" s="185" t="s">
        <v>617</v>
      </c>
      <c r="B76" s="49">
        <v>16</v>
      </c>
      <c r="C76" s="49">
        <v>661</v>
      </c>
      <c r="D76" s="49">
        <v>9</v>
      </c>
      <c r="E76" s="49">
        <v>237</v>
      </c>
      <c r="F76" s="49">
        <v>2</v>
      </c>
      <c r="G76" s="49">
        <v>324</v>
      </c>
      <c r="H76" s="49" t="s">
        <v>61</v>
      </c>
      <c r="I76" s="49" t="s">
        <v>55</v>
      </c>
      <c r="J76" s="49">
        <v>2</v>
      </c>
      <c r="K76" s="49">
        <v>20</v>
      </c>
      <c r="L76" s="49">
        <v>1</v>
      </c>
      <c r="M76" s="49">
        <v>60</v>
      </c>
      <c r="N76" s="49">
        <v>2</v>
      </c>
      <c r="O76" s="64">
        <v>20</v>
      </c>
      <c r="P76" s="94"/>
    </row>
    <row r="77" spans="1:16" ht="22.5" hidden="1" customHeight="1" outlineLevel="1" x14ac:dyDescent="0.15">
      <c r="A77" s="185" t="s">
        <v>245</v>
      </c>
      <c r="B77" s="49">
        <v>22</v>
      </c>
      <c r="C77" s="49">
        <v>884</v>
      </c>
      <c r="D77" s="49">
        <v>8</v>
      </c>
      <c r="E77" s="49">
        <v>145</v>
      </c>
      <c r="F77" s="49">
        <v>3</v>
      </c>
      <c r="G77" s="49">
        <v>137</v>
      </c>
      <c r="H77" s="49" t="s">
        <v>61</v>
      </c>
      <c r="I77" s="49" t="s">
        <v>55</v>
      </c>
      <c r="J77" s="49">
        <v>2</v>
      </c>
      <c r="K77" s="49">
        <v>40</v>
      </c>
      <c r="L77" s="49">
        <v>1</v>
      </c>
      <c r="M77" s="49">
        <v>146</v>
      </c>
      <c r="N77" s="49">
        <v>8</v>
      </c>
      <c r="O77" s="64">
        <v>416</v>
      </c>
      <c r="P77" s="94"/>
    </row>
    <row r="78" spans="1:16" ht="22.5" hidden="1" customHeight="1" outlineLevel="1" x14ac:dyDescent="0.15">
      <c r="A78" s="185" t="s">
        <v>246</v>
      </c>
      <c r="B78" s="49">
        <v>10</v>
      </c>
      <c r="C78" s="49">
        <v>416</v>
      </c>
      <c r="D78" s="49">
        <v>5</v>
      </c>
      <c r="E78" s="49">
        <v>237</v>
      </c>
      <c r="F78" s="49">
        <v>1</v>
      </c>
      <c r="G78" s="49">
        <v>51</v>
      </c>
      <c r="H78" s="49" t="s">
        <v>61</v>
      </c>
      <c r="I78" s="49" t="s">
        <v>55</v>
      </c>
      <c r="J78" s="49">
        <v>1</v>
      </c>
      <c r="K78" s="49">
        <v>2</v>
      </c>
      <c r="L78" s="49" t="s">
        <v>61</v>
      </c>
      <c r="M78" s="49" t="s">
        <v>55</v>
      </c>
      <c r="N78" s="49">
        <v>3</v>
      </c>
      <c r="O78" s="64">
        <v>126</v>
      </c>
      <c r="P78" s="94"/>
    </row>
    <row r="79" spans="1:16" ht="22.5" hidden="1" customHeight="1" outlineLevel="1" x14ac:dyDescent="0.15">
      <c r="A79" s="185" t="s">
        <v>247</v>
      </c>
      <c r="B79" s="49">
        <v>6</v>
      </c>
      <c r="C79" s="49">
        <v>201</v>
      </c>
      <c r="D79" s="49">
        <v>5</v>
      </c>
      <c r="E79" s="49">
        <v>80</v>
      </c>
      <c r="F79" s="49">
        <v>1</v>
      </c>
      <c r="G79" s="49">
        <v>121</v>
      </c>
      <c r="H79" s="49" t="s">
        <v>61</v>
      </c>
      <c r="I79" s="49" t="s">
        <v>55</v>
      </c>
      <c r="J79" s="49" t="s">
        <v>61</v>
      </c>
      <c r="K79" s="49" t="s">
        <v>55</v>
      </c>
      <c r="L79" s="49" t="s">
        <v>61</v>
      </c>
      <c r="M79" s="49" t="s">
        <v>55</v>
      </c>
      <c r="N79" s="49" t="s">
        <v>61</v>
      </c>
      <c r="O79" s="64" t="s">
        <v>238</v>
      </c>
      <c r="P79" s="94"/>
    </row>
    <row r="80" spans="1:16" ht="22.5" hidden="1" customHeight="1" outlineLevel="1" x14ac:dyDescent="0.15">
      <c r="A80" s="185" t="s">
        <v>248</v>
      </c>
      <c r="B80" s="49">
        <v>22</v>
      </c>
      <c r="C80" s="49">
        <v>1475</v>
      </c>
      <c r="D80" s="49">
        <v>10</v>
      </c>
      <c r="E80" s="49">
        <v>615</v>
      </c>
      <c r="F80" s="49">
        <v>9</v>
      </c>
      <c r="G80" s="49">
        <v>810</v>
      </c>
      <c r="H80" s="49" t="s">
        <v>61</v>
      </c>
      <c r="I80" s="49" t="s">
        <v>55</v>
      </c>
      <c r="J80" s="49">
        <v>2</v>
      </c>
      <c r="K80" s="49">
        <v>11</v>
      </c>
      <c r="L80" s="49" t="s">
        <v>61</v>
      </c>
      <c r="M80" s="49" t="s">
        <v>55</v>
      </c>
      <c r="N80" s="49">
        <v>1</v>
      </c>
      <c r="O80" s="64">
        <v>39</v>
      </c>
      <c r="P80" s="94"/>
    </row>
    <row r="81" spans="1:16" ht="22.5" hidden="1" customHeight="1" outlineLevel="1" x14ac:dyDescent="0.15">
      <c r="A81" s="185" t="s">
        <v>249</v>
      </c>
      <c r="B81" s="49">
        <v>12</v>
      </c>
      <c r="C81" s="49">
        <v>363</v>
      </c>
      <c r="D81" s="49">
        <v>4</v>
      </c>
      <c r="E81" s="49">
        <v>57</v>
      </c>
      <c r="F81" s="49">
        <v>2</v>
      </c>
      <c r="G81" s="49">
        <v>108</v>
      </c>
      <c r="H81" s="49" t="s">
        <v>61</v>
      </c>
      <c r="I81" s="49" t="s">
        <v>55</v>
      </c>
      <c r="J81" s="49" t="s">
        <v>61</v>
      </c>
      <c r="K81" s="49" t="s">
        <v>55</v>
      </c>
      <c r="L81" s="49" t="s">
        <v>61</v>
      </c>
      <c r="M81" s="49" t="s">
        <v>55</v>
      </c>
      <c r="N81" s="49">
        <v>6</v>
      </c>
      <c r="O81" s="64">
        <v>198</v>
      </c>
      <c r="P81" s="94"/>
    </row>
    <row r="82" spans="1:16" ht="22.5" hidden="1" customHeight="1" outlineLevel="1" x14ac:dyDescent="0.15">
      <c r="A82" s="185" t="s">
        <v>250</v>
      </c>
      <c r="B82" s="49">
        <v>9</v>
      </c>
      <c r="C82" s="49">
        <v>414</v>
      </c>
      <c r="D82" s="49">
        <v>4</v>
      </c>
      <c r="E82" s="49">
        <v>34</v>
      </c>
      <c r="F82" s="49" t="s">
        <v>61</v>
      </c>
      <c r="G82" s="49" t="s">
        <v>238</v>
      </c>
      <c r="H82" s="49" t="s">
        <v>61</v>
      </c>
      <c r="I82" s="49" t="s">
        <v>55</v>
      </c>
      <c r="J82" s="49">
        <v>1</v>
      </c>
      <c r="K82" s="49">
        <v>10</v>
      </c>
      <c r="L82" s="49">
        <v>2</v>
      </c>
      <c r="M82" s="49">
        <v>219</v>
      </c>
      <c r="N82" s="49">
        <v>2</v>
      </c>
      <c r="O82" s="64">
        <v>151</v>
      </c>
      <c r="P82" s="94"/>
    </row>
    <row r="83" spans="1:16" ht="15" hidden="1" customHeight="1" outlineLevel="1" x14ac:dyDescent="0.15">
      <c r="A83" s="185" t="s">
        <v>488</v>
      </c>
      <c r="B83" s="49">
        <v>10</v>
      </c>
      <c r="C83" s="49">
        <v>886</v>
      </c>
      <c r="D83" s="49">
        <v>5</v>
      </c>
      <c r="E83" s="49">
        <v>90</v>
      </c>
      <c r="F83" s="49">
        <v>1</v>
      </c>
      <c r="G83" s="49">
        <v>174</v>
      </c>
      <c r="H83" s="49" t="s">
        <v>238</v>
      </c>
      <c r="I83" s="49" t="s">
        <v>238</v>
      </c>
      <c r="J83" s="49">
        <v>1</v>
      </c>
      <c r="K83" s="49">
        <v>4</v>
      </c>
      <c r="L83" s="49">
        <v>1</v>
      </c>
      <c r="M83" s="49">
        <v>100</v>
      </c>
      <c r="N83" s="49">
        <v>2</v>
      </c>
      <c r="O83" s="64">
        <v>518</v>
      </c>
      <c r="P83" s="94"/>
    </row>
    <row r="84" spans="1:16" ht="21.75" hidden="1" customHeight="1" outlineLevel="1" x14ac:dyDescent="0.15">
      <c r="A84" s="185" t="s">
        <v>618</v>
      </c>
      <c r="B84" s="49">
        <v>17</v>
      </c>
      <c r="C84" s="49">
        <v>1004</v>
      </c>
      <c r="D84" s="49">
        <v>7</v>
      </c>
      <c r="E84" s="49">
        <v>343</v>
      </c>
      <c r="F84" s="49" t="s">
        <v>238</v>
      </c>
      <c r="G84" s="49" t="s">
        <v>238</v>
      </c>
      <c r="H84" s="49" t="s">
        <v>238</v>
      </c>
      <c r="I84" s="49" t="s">
        <v>238</v>
      </c>
      <c r="J84" s="49" t="s">
        <v>238</v>
      </c>
      <c r="K84" s="49" t="s">
        <v>238</v>
      </c>
      <c r="L84" s="49">
        <v>2</v>
      </c>
      <c r="M84" s="49">
        <v>369</v>
      </c>
      <c r="N84" s="49">
        <v>8</v>
      </c>
      <c r="O84" s="64">
        <v>292</v>
      </c>
      <c r="P84" s="94"/>
    </row>
    <row r="85" spans="1:16" ht="21.75" hidden="1" customHeight="1" outlineLevel="1" x14ac:dyDescent="0.15">
      <c r="A85" s="185" t="s">
        <v>251</v>
      </c>
      <c r="B85" s="49">
        <v>20</v>
      </c>
      <c r="C85" s="49">
        <v>671</v>
      </c>
      <c r="D85" s="49">
        <v>5</v>
      </c>
      <c r="E85" s="49">
        <v>117</v>
      </c>
      <c r="F85" s="49">
        <v>1</v>
      </c>
      <c r="G85" s="49">
        <v>10</v>
      </c>
      <c r="H85" s="49" t="s">
        <v>238</v>
      </c>
      <c r="I85" s="49" t="s">
        <v>238</v>
      </c>
      <c r="J85" s="49" t="s">
        <v>238</v>
      </c>
      <c r="K85" s="49" t="s">
        <v>238</v>
      </c>
      <c r="L85" s="49">
        <v>4</v>
      </c>
      <c r="M85" s="49">
        <v>386</v>
      </c>
      <c r="N85" s="49">
        <v>10</v>
      </c>
      <c r="O85" s="64">
        <v>158</v>
      </c>
      <c r="P85" s="94"/>
    </row>
    <row r="86" spans="1:16" ht="15" hidden="1" customHeight="1" outlineLevel="1" x14ac:dyDescent="0.15">
      <c r="A86" s="155" t="s">
        <v>619</v>
      </c>
      <c r="B86" s="108">
        <v>11</v>
      </c>
      <c r="C86" s="108">
        <v>899</v>
      </c>
      <c r="D86" s="108">
        <v>3</v>
      </c>
      <c r="E86" s="108">
        <v>13</v>
      </c>
      <c r="F86" s="108">
        <v>1</v>
      </c>
      <c r="G86" s="108">
        <v>86</v>
      </c>
      <c r="H86" s="108" t="s">
        <v>238</v>
      </c>
      <c r="I86" s="108" t="s">
        <v>238</v>
      </c>
      <c r="J86" s="108">
        <v>1</v>
      </c>
      <c r="K86" s="108">
        <v>2</v>
      </c>
      <c r="L86" s="108">
        <v>1</v>
      </c>
      <c r="M86" s="108">
        <v>48</v>
      </c>
      <c r="N86" s="108">
        <v>5</v>
      </c>
      <c r="O86" s="110">
        <v>750</v>
      </c>
      <c r="P86" s="94"/>
    </row>
    <row r="87" spans="1:16" ht="21.75" hidden="1" customHeight="1" outlineLevel="1" x14ac:dyDescent="0.15">
      <c r="A87" s="157" t="s">
        <v>252</v>
      </c>
      <c r="B87" s="92">
        <v>9</v>
      </c>
      <c r="C87" s="92">
        <v>826</v>
      </c>
      <c r="D87" s="92">
        <v>1</v>
      </c>
      <c r="E87" s="92">
        <v>3</v>
      </c>
      <c r="F87" s="92" t="s">
        <v>238</v>
      </c>
      <c r="G87" s="92" t="s">
        <v>238</v>
      </c>
      <c r="H87" s="92" t="s">
        <v>238</v>
      </c>
      <c r="I87" s="92" t="s">
        <v>238</v>
      </c>
      <c r="J87" s="92" t="s">
        <v>238</v>
      </c>
      <c r="K87" s="92" t="s">
        <v>238</v>
      </c>
      <c r="L87" s="92">
        <v>3</v>
      </c>
      <c r="M87" s="92">
        <v>442</v>
      </c>
      <c r="N87" s="92">
        <v>5</v>
      </c>
      <c r="O87" s="93">
        <v>381</v>
      </c>
      <c r="P87" s="94"/>
    </row>
    <row r="88" spans="1:16" ht="15" hidden="1" customHeight="1" outlineLevel="1" x14ac:dyDescent="0.15">
      <c r="A88" s="155" t="s">
        <v>620</v>
      </c>
      <c r="B88" s="108">
        <v>24</v>
      </c>
      <c r="C88" s="108">
        <v>681</v>
      </c>
      <c r="D88" s="108">
        <v>5</v>
      </c>
      <c r="E88" s="108">
        <v>113</v>
      </c>
      <c r="F88" s="108" t="s">
        <v>238</v>
      </c>
      <c r="G88" s="108" t="s">
        <v>238</v>
      </c>
      <c r="H88" s="108" t="s">
        <v>238</v>
      </c>
      <c r="I88" s="108" t="s">
        <v>238</v>
      </c>
      <c r="J88" s="108">
        <v>2</v>
      </c>
      <c r="K88" s="108">
        <v>10</v>
      </c>
      <c r="L88" s="108">
        <v>2</v>
      </c>
      <c r="M88" s="108">
        <v>353</v>
      </c>
      <c r="N88" s="108">
        <v>15</v>
      </c>
      <c r="O88" s="110">
        <v>205</v>
      </c>
      <c r="P88" s="94"/>
    </row>
    <row r="89" spans="1:16" ht="21.75" hidden="1" customHeight="1" outlineLevel="1" x14ac:dyDescent="0.15">
      <c r="A89" s="156" t="s">
        <v>253</v>
      </c>
      <c r="B89" s="91">
        <v>12</v>
      </c>
      <c r="C89" s="91">
        <v>963</v>
      </c>
      <c r="D89" s="91">
        <v>1</v>
      </c>
      <c r="E89" s="91">
        <v>7</v>
      </c>
      <c r="F89" s="91" t="s">
        <v>238</v>
      </c>
      <c r="G89" s="91" t="s">
        <v>238</v>
      </c>
      <c r="H89" s="91" t="s">
        <v>238</v>
      </c>
      <c r="I89" s="91" t="s">
        <v>238</v>
      </c>
      <c r="J89" s="91" t="s">
        <v>238</v>
      </c>
      <c r="K89" s="91" t="s">
        <v>238</v>
      </c>
      <c r="L89" s="91">
        <v>2</v>
      </c>
      <c r="M89" s="91">
        <v>521</v>
      </c>
      <c r="N89" s="91">
        <v>9</v>
      </c>
      <c r="O89" s="90">
        <v>435</v>
      </c>
      <c r="P89" s="94"/>
    </row>
    <row r="90" spans="1:16" ht="21.75" hidden="1" customHeight="1" outlineLevel="1" x14ac:dyDescent="0.15">
      <c r="A90" s="156" t="s">
        <v>254</v>
      </c>
      <c r="B90" s="91">
        <v>13</v>
      </c>
      <c r="C90" s="91">
        <v>112</v>
      </c>
      <c r="D90" s="91">
        <v>3</v>
      </c>
      <c r="E90" s="91">
        <v>13</v>
      </c>
      <c r="F90" s="91">
        <v>1</v>
      </c>
      <c r="G90" s="91">
        <v>33</v>
      </c>
      <c r="H90" s="91" t="s">
        <v>238</v>
      </c>
      <c r="I90" s="91" t="s">
        <v>238</v>
      </c>
      <c r="J90" s="91" t="s">
        <v>238</v>
      </c>
      <c r="K90" s="91" t="s">
        <v>238</v>
      </c>
      <c r="L90" s="91" t="s">
        <v>238</v>
      </c>
      <c r="M90" s="91" t="s">
        <v>238</v>
      </c>
      <c r="N90" s="91">
        <v>9</v>
      </c>
      <c r="O90" s="90">
        <v>66</v>
      </c>
      <c r="P90" s="94"/>
    </row>
    <row r="91" spans="1:16" ht="21.75" hidden="1" customHeight="1" outlineLevel="1" x14ac:dyDescent="0.15">
      <c r="A91" s="156" t="s">
        <v>255</v>
      </c>
      <c r="B91" s="91">
        <v>9</v>
      </c>
      <c r="C91" s="91">
        <v>208</v>
      </c>
      <c r="D91" s="91">
        <v>1</v>
      </c>
      <c r="E91" s="91">
        <v>74</v>
      </c>
      <c r="F91" s="91">
        <v>1</v>
      </c>
      <c r="G91" s="91">
        <v>20</v>
      </c>
      <c r="H91" s="91" t="s">
        <v>238</v>
      </c>
      <c r="I91" s="91" t="s">
        <v>238</v>
      </c>
      <c r="J91" s="91" t="s">
        <v>238</v>
      </c>
      <c r="K91" s="91" t="s">
        <v>238</v>
      </c>
      <c r="L91" s="91" t="s">
        <v>238</v>
      </c>
      <c r="M91" s="91" t="s">
        <v>238</v>
      </c>
      <c r="N91" s="91">
        <v>7</v>
      </c>
      <c r="O91" s="90">
        <v>114</v>
      </c>
      <c r="P91" s="94"/>
    </row>
    <row r="92" spans="1:16" ht="21.75" hidden="1" customHeight="1" collapsed="1" x14ac:dyDescent="0.15">
      <c r="A92" s="157" t="s">
        <v>621</v>
      </c>
      <c r="B92" s="92">
        <v>7</v>
      </c>
      <c r="C92" s="92">
        <v>112</v>
      </c>
      <c r="D92" s="92">
        <v>1</v>
      </c>
      <c r="E92" s="92">
        <v>5</v>
      </c>
      <c r="F92" s="92" t="s">
        <v>238</v>
      </c>
      <c r="G92" s="92" t="s">
        <v>238</v>
      </c>
      <c r="H92" s="92" t="s">
        <v>238</v>
      </c>
      <c r="I92" s="92" t="s">
        <v>238</v>
      </c>
      <c r="J92" s="92" t="s">
        <v>238</v>
      </c>
      <c r="K92" s="92" t="s">
        <v>238</v>
      </c>
      <c r="L92" s="92" t="s">
        <v>238</v>
      </c>
      <c r="M92" s="92" t="s">
        <v>238</v>
      </c>
      <c r="N92" s="92">
        <v>6</v>
      </c>
      <c r="O92" s="93">
        <v>107</v>
      </c>
      <c r="P92" s="94"/>
    </row>
    <row r="93" spans="1:16" ht="21.75" customHeight="1" x14ac:dyDescent="0.15">
      <c r="A93" s="155" t="s">
        <v>692</v>
      </c>
      <c r="B93" s="108">
        <v>11</v>
      </c>
      <c r="C93" s="108">
        <v>728</v>
      </c>
      <c r="D93" s="108">
        <v>1</v>
      </c>
      <c r="E93" s="108">
        <v>240</v>
      </c>
      <c r="F93" s="108" t="s">
        <v>238</v>
      </c>
      <c r="G93" s="108" t="s">
        <v>238</v>
      </c>
      <c r="H93" s="108" t="s">
        <v>238</v>
      </c>
      <c r="I93" s="108" t="s">
        <v>238</v>
      </c>
      <c r="J93" s="108" t="s">
        <v>238</v>
      </c>
      <c r="K93" s="108" t="s">
        <v>238</v>
      </c>
      <c r="L93" s="108">
        <v>3</v>
      </c>
      <c r="M93" s="108">
        <v>345</v>
      </c>
      <c r="N93" s="108">
        <v>7</v>
      </c>
      <c r="O93" s="110">
        <v>143</v>
      </c>
      <c r="P93" s="94"/>
    </row>
    <row r="94" spans="1:16" ht="21.75" customHeight="1" x14ac:dyDescent="0.15">
      <c r="A94" s="156" t="s">
        <v>483</v>
      </c>
      <c r="B94" s="91">
        <v>4</v>
      </c>
      <c r="C94" s="91">
        <v>22</v>
      </c>
      <c r="D94" s="91" t="s">
        <v>238</v>
      </c>
      <c r="E94" s="91" t="s">
        <v>238</v>
      </c>
      <c r="F94" s="91" t="s">
        <v>238</v>
      </c>
      <c r="G94" s="91" t="s">
        <v>238</v>
      </c>
      <c r="H94" s="91" t="s">
        <v>238</v>
      </c>
      <c r="I94" s="91" t="s">
        <v>238</v>
      </c>
      <c r="J94" s="91" t="s">
        <v>238</v>
      </c>
      <c r="K94" s="91" t="s">
        <v>238</v>
      </c>
      <c r="L94" s="91" t="s">
        <v>238</v>
      </c>
      <c r="M94" s="91" t="s">
        <v>238</v>
      </c>
      <c r="N94" s="91">
        <v>4</v>
      </c>
      <c r="O94" s="90">
        <v>22</v>
      </c>
      <c r="P94" s="94"/>
    </row>
    <row r="95" spans="1:16" ht="21.75" customHeight="1" x14ac:dyDescent="0.15">
      <c r="A95" s="156" t="s">
        <v>484</v>
      </c>
      <c r="B95" s="91">
        <v>21</v>
      </c>
      <c r="C95" s="91">
        <v>383</v>
      </c>
      <c r="D95" s="91">
        <v>4</v>
      </c>
      <c r="E95" s="91">
        <v>25</v>
      </c>
      <c r="F95" s="91" t="s">
        <v>238</v>
      </c>
      <c r="G95" s="91" t="s">
        <v>238</v>
      </c>
      <c r="H95" s="91" t="s">
        <v>238</v>
      </c>
      <c r="I95" s="91" t="s">
        <v>238</v>
      </c>
      <c r="J95" s="91" t="s">
        <v>238</v>
      </c>
      <c r="K95" s="91" t="s">
        <v>238</v>
      </c>
      <c r="L95" s="91" t="s">
        <v>238</v>
      </c>
      <c r="M95" s="91" t="s">
        <v>238</v>
      </c>
      <c r="N95" s="91">
        <v>17</v>
      </c>
      <c r="O95" s="90">
        <v>358</v>
      </c>
      <c r="P95" s="94"/>
    </row>
    <row r="96" spans="1:16" ht="21.75" customHeight="1" x14ac:dyDescent="0.15">
      <c r="A96" s="156" t="s">
        <v>485</v>
      </c>
      <c r="B96" s="91">
        <v>13</v>
      </c>
      <c r="C96" s="91">
        <v>629</v>
      </c>
      <c r="D96" s="91">
        <v>1</v>
      </c>
      <c r="E96" s="91">
        <v>4</v>
      </c>
      <c r="F96" s="91" t="s">
        <v>238</v>
      </c>
      <c r="G96" s="91" t="s">
        <v>238</v>
      </c>
      <c r="H96" s="91" t="s">
        <v>238</v>
      </c>
      <c r="I96" s="91" t="s">
        <v>238</v>
      </c>
      <c r="J96" s="91" t="s">
        <v>238</v>
      </c>
      <c r="K96" s="91" t="s">
        <v>238</v>
      </c>
      <c r="L96" s="91">
        <v>3</v>
      </c>
      <c r="M96" s="91">
        <v>462</v>
      </c>
      <c r="N96" s="91">
        <v>9</v>
      </c>
      <c r="O96" s="90">
        <v>163</v>
      </c>
      <c r="P96" s="94"/>
    </row>
    <row r="97" spans="1:16" ht="21.75" customHeight="1" x14ac:dyDescent="0.15">
      <c r="A97" s="156" t="s">
        <v>486</v>
      </c>
      <c r="B97" s="91">
        <v>14</v>
      </c>
      <c r="C97" s="91">
        <v>145</v>
      </c>
      <c r="D97" s="91">
        <v>1</v>
      </c>
      <c r="E97" s="91">
        <v>49</v>
      </c>
      <c r="F97" s="91" t="s">
        <v>238</v>
      </c>
      <c r="G97" s="91" t="s">
        <v>238</v>
      </c>
      <c r="H97" s="91" t="s">
        <v>238</v>
      </c>
      <c r="I97" s="91" t="s">
        <v>238</v>
      </c>
      <c r="J97" s="91" t="s">
        <v>238</v>
      </c>
      <c r="K97" s="91" t="s">
        <v>238</v>
      </c>
      <c r="L97" s="91" t="s">
        <v>238</v>
      </c>
      <c r="M97" s="91" t="s">
        <v>238</v>
      </c>
      <c r="N97" s="91">
        <v>13</v>
      </c>
      <c r="O97" s="90">
        <v>96</v>
      </c>
      <c r="P97" s="94"/>
    </row>
    <row r="98" spans="1:16" ht="21.75" customHeight="1" x14ac:dyDescent="0.15">
      <c r="A98" s="156" t="s">
        <v>622</v>
      </c>
      <c r="B98" s="91">
        <v>3</v>
      </c>
      <c r="C98" s="91">
        <v>73</v>
      </c>
      <c r="D98" s="91">
        <v>1</v>
      </c>
      <c r="E98" s="91">
        <v>10</v>
      </c>
      <c r="F98" s="91" t="s">
        <v>238</v>
      </c>
      <c r="G98" s="91" t="s">
        <v>238</v>
      </c>
      <c r="H98" s="91" t="s">
        <v>238</v>
      </c>
      <c r="I98" s="91" t="s">
        <v>238</v>
      </c>
      <c r="J98" s="91" t="s">
        <v>238</v>
      </c>
      <c r="K98" s="91" t="s">
        <v>238</v>
      </c>
      <c r="L98" s="91">
        <v>1</v>
      </c>
      <c r="M98" s="91">
        <v>59</v>
      </c>
      <c r="N98" s="91">
        <v>1</v>
      </c>
      <c r="O98" s="90">
        <v>4</v>
      </c>
      <c r="P98" s="94"/>
    </row>
    <row r="99" spans="1:16" ht="21.75" customHeight="1" x14ac:dyDescent="0.15">
      <c r="A99" s="156" t="s">
        <v>623</v>
      </c>
      <c r="B99" s="92">
        <v>9</v>
      </c>
      <c r="C99" s="92">
        <v>658</v>
      </c>
      <c r="D99" s="92">
        <v>4</v>
      </c>
      <c r="E99" s="92">
        <v>27</v>
      </c>
      <c r="F99" s="91" t="s">
        <v>238</v>
      </c>
      <c r="G99" s="91" t="s">
        <v>238</v>
      </c>
      <c r="H99" s="91" t="s">
        <v>238</v>
      </c>
      <c r="I99" s="91" t="s">
        <v>238</v>
      </c>
      <c r="J99" s="91" t="s">
        <v>238</v>
      </c>
      <c r="K99" s="91" t="s">
        <v>238</v>
      </c>
      <c r="L99" s="92">
        <v>3</v>
      </c>
      <c r="M99" s="92">
        <v>520</v>
      </c>
      <c r="N99" s="92">
        <v>2</v>
      </c>
      <c r="O99" s="93">
        <v>111</v>
      </c>
      <c r="P99" s="94"/>
    </row>
    <row r="100" spans="1:16" ht="21.75" customHeight="1" x14ac:dyDescent="0.15">
      <c r="A100" s="156" t="s">
        <v>624</v>
      </c>
      <c r="B100" s="92">
        <v>10</v>
      </c>
      <c r="C100" s="92">
        <v>416</v>
      </c>
      <c r="D100" s="91" t="s">
        <v>238</v>
      </c>
      <c r="E100" s="91" t="s">
        <v>238</v>
      </c>
      <c r="F100" s="91" t="s">
        <v>238</v>
      </c>
      <c r="G100" s="91" t="s">
        <v>238</v>
      </c>
      <c r="H100" s="91" t="s">
        <v>238</v>
      </c>
      <c r="I100" s="91" t="s">
        <v>238</v>
      </c>
      <c r="J100" s="91" t="s">
        <v>238</v>
      </c>
      <c r="K100" s="91" t="s">
        <v>238</v>
      </c>
      <c r="L100" s="92">
        <v>1</v>
      </c>
      <c r="M100" s="92">
        <v>192</v>
      </c>
      <c r="N100" s="92">
        <v>9</v>
      </c>
      <c r="O100" s="93">
        <v>224</v>
      </c>
      <c r="P100" s="94"/>
    </row>
    <row r="101" spans="1:16" ht="21.75" customHeight="1" x14ac:dyDescent="0.15">
      <c r="A101" s="156" t="s">
        <v>625</v>
      </c>
      <c r="B101" s="92">
        <v>11</v>
      </c>
      <c r="C101" s="92">
        <v>596</v>
      </c>
      <c r="D101" s="92">
        <v>3</v>
      </c>
      <c r="E101" s="92">
        <v>18</v>
      </c>
      <c r="F101" s="92">
        <v>1</v>
      </c>
      <c r="G101" s="92">
        <v>100</v>
      </c>
      <c r="H101" s="91" t="s">
        <v>238</v>
      </c>
      <c r="I101" s="91" t="s">
        <v>238</v>
      </c>
      <c r="J101" s="91" t="s">
        <v>238</v>
      </c>
      <c r="K101" s="91" t="s">
        <v>238</v>
      </c>
      <c r="L101" s="92">
        <v>3</v>
      </c>
      <c r="M101" s="92">
        <v>440</v>
      </c>
      <c r="N101" s="92">
        <v>4</v>
      </c>
      <c r="O101" s="93">
        <v>38</v>
      </c>
      <c r="P101" s="94"/>
    </row>
    <row r="102" spans="1:16" ht="21.75" customHeight="1" x14ac:dyDescent="0.15">
      <c r="A102" s="156" t="s">
        <v>590</v>
      </c>
      <c r="B102" s="92">
        <v>10</v>
      </c>
      <c r="C102" s="92">
        <v>682</v>
      </c>
      <c r="D102" s="92">
        <v>1</v>
      </c>
      <c r="E102" s="92">
        <v>3</v>
      </c>
      <c r="F102" s="92">
        <v>1</v>
      </c>
      <c r="G102" s="92">
        <v>100</v>
      </c>
      <c r="H102" s="92" t="s">
        <v>238</v>
      </c>
      <c r="I102" s="92" t="s">
        <v>238</v>
      </c>
      <c r="J102" s="92" t="s">
        <v>238</v>
      </c>
      <c r="K102" s="92" t="s">
        <v>238</v>
      </c>
      <c r="L102" s="92">
        <v>2</v>
      </c>
      <c r="M102" s="92">
        <v>470</v>
      </c>
      <c r="N102" s="92">
        <v>6</v>
      </c>
      <c r="O102" s="93">
        <v>109</v>
      </c>
      <c r="P102" s="94"/>
    </row>
    <row r="103" spans="1:16" ht="21.75" customHeight="1" x14ac:dyDescent="0.15">
      <c r="A103" s="156" t="s">
        <v>591</v>
      </c>
      <c r="B103" s="92">
        <v>4</v>
      </c>
      <c r="C103" s="92">
        <v>325</v>
      </c>
      <c r="D103" s="92">
        <v>1</v>
      </c>
      <c r="E103" s="92">
        <v>10</v>
      </c>
      <c r="F103" s="92" t="s">
        <v>238</v>
      </c>
      <c r="G103" s="92" t="s">
        <v>238</v>
      </c>
      <c r="H103" s="92" t="s">
        <v>238</v>
      </c>
      <c r="I103" s="92" t="s">
        <v>238</v>
      </c>
      <c r="J103" s="92" t="s">
        <v>238</v>
      </c>
      <c r="K103" s="92" t="s">
        <v>238</v>
      </c>
      <c r="L103" s="92">
        <v>1</v>
      </c>
      <c r="M103" s="92">
        <v>31</v>
      </c>
      <c r="N103" s="92">
        <v>2</v>
      </c>
      <c r="O103" s="93">
        <v>284</v>
      </c>
      <c r="P103" s="94"/>
    </row>
    <row r="104" spans="1:16" ht="21.75" customHeight="1" x14ac:dyDescent="0.15">
      <c r="A104" s="156" t="s">
        <v>592</v>
      </c>
      <c r="B104" s="92">
        <v>12</v>
      </c>
      <c r="C104" s="92">
        <v>915</v>
      </c>
      <c r="D104" s="92" t="s">
        <v>238</v>
      </c>
      <c r="E104" s="92" t="s">
        <v>238</v>
      </c>
      <c r="F104" s="92" t="s">
        <v>238</v>
      </c>
      <c r="G104" s="92" t="s">
        <v>238</v>
      </c>
      <c r="H104" s="92" t="s">
        <v>238</v>
      </c>
      <c r="I104" s="92" t="s">
        <v>238</v>
      </c>
      <c r="J104" s="92" t="s">
        <v>238</v>
      </c>
      <c r="K104" s="92" t="s">
        <v>238</v>
      </c>
      <c r="L104" s="92">
        <v>3</v>
      </c>
      <c r="M104" s="92">
        <v>449</v>
      </c>
      <c r="N104" s="92">
        <v>9</v>
      </c>
      <c r="O104" s="93">
        <v>466</v>
      </c>
      <c r="P104" s="94"/>
    </row>
    <row r="105" spans="1:16" ht="21.75" customHeight="1" x14ac:dyDescent="0.15">
      <c r="A105" s="157" t="s">
        <v>593</v>
      </c>
      <c r="B105" s="92">
        <v>11</v>
      </c>
      <c r="C105" s="92">
        <v>477</v>
      </c>
      <c r="D105" s="92">
        <v>3</v>
      </c>
      <c r="E105" s="92">
        <v>29</v>
      </c>
      <c r="F105" s="92">
        <v>2</v>
      </c>
      <c r="G105" s="92">
        <v>58</v>
      </c>
      <c r="H105" s="92" t="s">
        <v>238</v>
      </c>
      <c r="I105" s="92" t="s">
        <v>238</v>
      </c>
      <c r="J105" s="92" t="s">
        <v>238</v>
      </c>
      <c r="K105" s="92" t="s">
        <v>238</v>
      </c>
      <c r="L105" s="92">
        <v>1</v>
      </c>
      <c r="M105" s="92">
        <v>53</v>
      </c>
      <c r="N105" s="92">
        <v>5</v>
      </c>
      <c r="O105" s="93">
        <v>337</v>
      </c>
      <c r="P105" s="94"/>
    </row>
    <row r="106" spans="1:16" ht="21.75" customHeight="1" x14ac:dyDescent="0.15">
      <c r="A106" s="157" t="s">
        <v>626</v>
      </c>
      <c r="B106" s="92">
        <v>4</v>
      </c>
      <c r="C106" s="92">
        <v>124</v>
      </c>
      <c r="D106" s="92">
        <v>1</v>
      </c>
      <c r="E106" s="92">
        <v>17</v>
      </c>
      <c r="F106" s="92" t="s">
        <v>238</v>
      </c>
      <c r="G106" s="92" t="s">
        <v>238</v>
      </c>
      <c r="H106" s="92" t="s">
        <v>238</v>
      </c>
      <c r="I106" s="92" t="s">
        <v>238</v>
      </c>
      <c r="J106" s="92" t="s">
        <v>238</v>
      </c>
      <c r="K106" s="92" t="s">
        <v>238</v>
      </c>
      <c r="L106" s="92">
        <v>1</v>
      </c>
      <c r="M106" s="92">
        <v>88</v>
      </c>
      <c r="N106" s="92">
        <v>2</v>
      </c>
      <c r="O106" s="93">
        <v>19</v>
      </c>
      <c r="P106" s="94"/>
    </row>
    <row r="107" spans="1:16" ht="21.75" customHeight="1" thickBot="1" x14ac:dyDescent="0.2">
      <c r="A107" s="165" t="s">
        <v>627</v>
      </c>
      <c r="B107" s="14">
        <v>12</v>
      </c>
      <c r="C107" s="14">
        <v>525</v>
      </c>
      <c r="D107" s="14">
        <v>2</v>
      </c>
      <c r="E107" s="14">
        <v>25</v>
      </c>
      <c r="F107" s="14" t="s">
        <v>238</v>
      </c>
      <c r="G107" s="14" t="s">
        <v>238</v>
      </c>
      <c r="H107" s="14" t="s">
        <v>238</v>
      </c>
      <c r="I107" s="14" t="s">
        <v>238</v>
      </c>
      <c r="J107" s="14" t="s">
        <v>238</v>
      </c>
      <c r="K107" s="14" t="s">
        <v>238</v>
      </c>
      <c r="L107" s="14">
        <v>3</v>
      </c>
      <c r="M107" s="14">
        <v>421</v>
      </c>
      <c r="N107" s="14">
        <v>7</v>
      </c>
      <c r="O107" s="166">
        <v>79</v>
      </c>
      <c r="P107" s="94"/>
    </row>
    <row r="108" spans="1:16" ht="17.25" customHeight="1" x14ac:dyDescent="0.15">
      <c r="H108" s="383" t="s">
        <v>608</v>
      </c>
      <c r="I108" s="383"/>
      <c r="J108" s="383"/>
      <c r="K108" s="383"/>
      <c r="L108" s="383"/>
      <c r="M108" s="383"/>
      <c r="N108" s="383"/>
      <c r="O108" s="383"/>
      <c r="P108" s="86"/>
    </row>
  </sheetData>
  <mergeCells count="12">
    <mergeCell ref="N58:O58"/>
    <mergeCell ref="H108:O108"/>
    <mergeCell ref="L58:M58"/>
    <mergeCell ref="A58:A59"/>
    <mergeCell ref="B58:C58"/>
    <mergeCell ref="D58:E58"/>
    <mergeCell ref="F58:G58"/>
    <mergeCell ref="E56:G56"/>
    <mergeCell ref="A3:A5"/>
    <mergeCell ref="A1:D1"/>
    <mergeCell ref="H58:I58"/>
    <mergeCell ref="J58:K58"/>
  </mergeCells>
  <phoneticPr fontId="5"/>
  <pageMargins left="0.78740157480314965" right="0.78740157480314965" top="0.98425196850393704" bottom="0.78740157480314965" header="0.51181102362204722" footer="0.31496062992125984"/>
  <pageSetup paperSize="9" scale="94" firstPageNumber="70" orientation="portrait" blackAndWhite="1" r:id="rId1"/>
  <headerFooter alignWithMargins="0">
    <oddFooter>&amp;C&amp;"ＭＳ 明朝,標準"- &amp;P -</oddFooter>
  </headerFooter>
  <colBreaks count="1" manualBreakCount="1">
    <brk id="7" max="10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110"/>
  <sheetViews>
    <sheetView showGridLines="0" zoomScaleNormal="100" zoomScaleSheetLayoutView="100" workbookViewId="0">
      <selection activeCell="I41" sqref="I41:J41"/>
    </sheetView>
  </sheetViews>
  <sheetFormatPr defaultRowHeight="13.5" outlineLevelRow="1" x14ac:dyDescent="0.15"/>
  <cols>
    <col min="1" max="1" width="10.625" style="200" customWidth="1"/>
    <col min="2" max="3" width="8.5" style="200" customWidth="1"/>
    <col min="4" max="6" width="7.5" style="200" customWidth="1"/>
    <col min="7" max="8" width="3.75" style="200" customWidth="1"/>
    <col min="9" max="9" width="7.25" style="200" customWidth="1"/>
    <col min="10" max="12" width="8.125" style="200" customWidth="1"/>
  </cols>
  <sheetData>
    <row r="1" spans="1:13" s="86" customFormat="1" ht="22.5" customHeight="1" thickBot="1" x14ac:dyDescent="0.2">
      <c r="A1" s="198" t="s">
        <v>688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3" s="86" customFormat="1" ht="14.25" customHeight="1" x14ac:dyDescent="0.15">
      <c r="A2" s="172" t="s">
        <v>650</v>
      </c>
      <c r="B2" s="173" t="s">
        <v>256</v>
      </c>
      <c r="C2" s="173" t="s">
        <v>257</v>
      </c>
      <c r="D2" s="173" t="s">
        <v>258</v>
      </c>
      <c r="E2" s="173" t="s">
        <v>494</v>
      </c>
      <c r="F2" s="145" t="s">
        <v>651</v>
      </c>
      <c r="G2" s="145"/>
      <c r="H2" s="145"/>
      <c r="I2" s="145"/>
      <c r="J2" s="146"/>
      <c r="K2" s="200"/>
      <c r="L2" s="200"/>
    </row>
    <row r="3" spans="1:13" s="86" customFormat="1" ht="7.5" customHeight="1" x14ac:dyDescent="0.15">
      <c r="A3" s="180"/>
      <c r="B3" s="181"/>
      <c r="C3" s="181"/>
      <c r="D3" s="181"/>
      <c r="E3" s="181"/>
      <c r="F3" s="148" t="s">
        <v>492</v>
      </c>
      <c r="G3" s="148" t="s">
        <v>493</v>
      </c>
      <c r="H3" s="148"/>
      <c r="I3" s="148" t="s">
        <v>58</v>
      </c>
      <c r="J3" s="150"/>
      <c r="K3" s="200"/>
      <c r="L3" s="200"/>
    </row>
    <row r="4" spans="1:13" s="86" customFormat="1" ht="7.5" customHeight="1" x14ac:dyDescent="0.15">
      <c r="A4" s="495"/>
      <c r="B4" s="496"/>
      <c r="C4" s="496"/>
      <c r="D4" s="496"/>
      <c r="E4" s="496"/>
      <c r="F4" s="148"/>
      <c r="G4" s="148"/>
      <c r="H4" s="148"/>
      <c r="I4" s="148"/>
      <c r="J4" s="150"/>
      <c r="K4" s="200"/>
      <c r="L4" s="200"/>
    </row>
    <row r="5" spans="1:13" s="86" customFormat="1" ht="7.5" hidden="1" customHeight="1" outlineLevel="1" x14ac:dyDescent="0.15">
      <c r="A5" s="152"/>
      <c r="B5" s="183" t="s">
        <v>652</v>
      </c>
      <c r="C5" s="183" t="s">
        <v>261</v>
      </c>
      <c r="D5" s="183" t="s">
        <v>262</v>
      </c>
      <c r="E5" s="183" t="s">
        <v>263</v>
      </c>
      <c r="F5" s="497" t="s">
        <v>653</v>
      </c>
      <c r="G5" s="498" t="s">
        <v>654</v>
      </c>
      <c r="H5" s="498"/>
      <c r="I5" s="497" t="s">
        <v>265</v>
      </c>
      <c r="J5" s="499"/>
      <c r="K5" s="200"/>
      <c r="L5" s="200"/>
    </row>
    <row r="6" spans="1:13" s="36" customFormat="1" ht="15" hidden="1" customHeight="1" outlineLevel="1" x14ac:dyDescent="0.15">
      <c r="A6" s="155" t="s">
        <v>51</v>
      </c>
      <c r="B6" s="500">
        <v>1564</v>
      </c>
      <c r="C6" s="501">
        <v>1825733</v>
      </c>
      <c r="D6" s="502">
        <v>116.7</v>
      </c>
      <c r="E6" s="108">
        <v>316</v>
      </c>
      <c r="F6" s="91" t="s">
        <v>266</v>
      </c>
      <c r="G6" s="107">
        <v>24.83</v>
      </c>
      <c r="H6" s="107">
        <v>542.44000000000005</v>
      </c>
      <c r="I6" s="107">
        <v>567.27</v>
      </c>
      <c r="J6" s="503"/>
      <c r="K6" s="491"/>
      <c r="L6" s="458" t="s">
        <v>489</v>
      </c>
    </row>
    <row r="7" spans="1:13" s="36" customFormat="1" ht="7.5" customHeight="1" collapsed="1" x14ac:dyDescent="0.15">
      <c r="A7" s="504"/>
      <c r="B7" s="505" t="s">
        <v>267</v>
      </c>
      <c r="C7" s="505" t="s">
        <v>267</v>
      </c>
      <c r="D7" s="183" t="s">
        <v>262</v>
      </c>
      <c r="E7" s="183" t="s">
        <v>263</v>
      </c>
      <c r="F7" s="183" t="s">
        <v>654</v>
      </c>
      <c r="G7" s="275" t="s">
        <v>655</v>
      </c>
      <c r="H7" s="275"/>
      <c r="I7" s="275" t="s">
        <v>265</v>
      </c>
      <c r="J7" s="276"/>
      <c r="K7" s="491"/>
      <c r="L7" s="458"/>
    </row>
    <row r="8" spans="1:13" s="36" customFormat="1" ht="15" hidden="1" customHeight="1" outlineLevel="1" x14ac:dyDescent="0.15">
      <c r="A8" s="185" t="s">
        <v>201</v>
      </c>
      <c r="B8" s="506">
        <v>498</v>
      </c>
      <c r="C8" s="507">
        <v>491</v>
      </c>
      <c r="D8" s="63">
        <v>98.6</v>
      </c>
      <c r="E8" s="49">
        <v>293</v>
      </c>
      <c r="F8" s="49" t="s">
        <v>266</v>
      </c>
      <c r="G8" s="508">
        <v>36.53</v>
      </c>
      <c r="H8" s="508">
        <v>454.47</v>
      </c>
      <c r="I8" s="509">
        <v>491</v>
      </c>
      <c r="J8" s="510"/>
      <c r="K8" s="491"/>
      <c r="L8" s="511" t="s">
        <v>259</v>
      </c>
      <c r="M8" s="130" t="s">
        <v>260</v>
      </c>
    </row>
    <row r="9" spans="1:13" s="36" customFormat="1" ht="21.75" hidden="1" customHeight="1" outlineLevel="1" x14ac:dyDescent="0.15">
      <c r="A9" s="185" t="s">
        <v>656</v>
      </c>
      <c r="B9" s="506">
        <v>498</v>
      </c>
      <c r="C9" s="507">
        <v>517.9</v>
      </c>
      <c r="D9" s="63">
        <v>104</v>
      </c>
      <c r="E9" s="49">
        <v>305</v>
      </c>
      <c r="F9" s="49" t="s">
        <v>266</v>
      </c>
      <c r="G9" s="508">
        <v>7.5</v>
      </c>
      <c r="H9" s="508">
        <v>510.4</v>
      </c>
      <c r="I9" s="509">
        <v>517.9</v>
      </c>
      <c r="J9" s="510"/>
      <c r="K9" s="491"/>
      <c r="L9" s="496"/>
      <c r="M9" s="129"/>
    </row>
    <row r="10" spans="1:13" s="36" customFormat="1" ht="21.75" hidden="1" customHeight="1" outlineLevel="1" x14ac:dyDescent="0.15">
      <c r="A10" s="185" t="s">
        <v>17</v>
      </c>
      <c r="B10" s="506">
        <v>558</v>
      </c>
      <c r="C10" s="507">
        <v>577.9</v>
      </c>
      <c r="D10" s="63">
        <v>103.6</v>
      </c>
      <c r="E10" s="49">
        <v>332</v>
      </c>
      <c r="F10" s="49" t="s">
        <v>266</v>
      </c>
      <c r="G10" s="512">
        <v>577.9</v>
      </c>
      <c r="H10" s="512"/>
      <c r="I10" s="509">
        <v>577.9</v>
      </c>
      <c r="J10" s="510"/>
      <c r="K10" s="491"/>
      <c r="L10" s="458"/>
    </row>
    <row r="11" spans="1:13" s="36" customFormat="1" ht="21.75" hidden="1" customHeight="1" outlineLevel="1" x14ac:dyDescent="0.15">
      <c r="A11" s="185" t="s">
        <v>18</v>
      </c>
      <c r="B11" s="506">
        <v>558</v>
      </c>
      <c r="C11" s="507">
        <v>583.5</v>
      </c>
      <c r="D11" s="63">
        <v>104.6</v>
      </c>
      <c r="E11" s="49">
        <v>331</v>
      </c>
      <c r="F11" s="49" t="s">
        <v>266</v>
      </c>
      <c r="G11" s="512">
        <v>583.5</v>
      </c>
      <c r="H11" s="512"/>
      <c r="I11" s="509">
        <v>583.5</v>
      </c>
      <c r="J11" s="510"/>
      <c r="K11" s="491"/>
      <c r="L11" s="458"/>
    </row>
    <row r="12" spans="1:13" s="36" customFormat="1" ht="21.75" hidden="1" customHeight="1" outlineLevel="1" x14ac:dyDescent="0.15">
      <c r="A12" s="185" t="s">
        <v>19</v>
      </c>
      <c r="B12" s="506">
        <v>603</v>
      </c>
      <c r="C12" s="507">
        <v>605.29999999999995</v>
      </c>
      <c r="D12" s="63">
        <v>100.4</v>
      </c>
      <c r="E12" s="49">
        <v>337</v>
      </c>
      <c r="F12" s="49" t="s">
        <v>266</v>
      </c>
      <c r="G12" s="512">
        <v>605.29999999999995</v>
      </c>
      <c r="H12" s="512"/>
      <c r="I12" s="509">
        <v>605.29999999999995</v>
      </c>
      <c r="J12" s="510"/>
      <c r="K12" s="491"/>
      <c r="L12" s="458"/>
    </row>
    <row r="13" spans="1:13" s="36" customFormat="1" ht="21.75" hidden="1" customHeight="1" outlineLevel="1" x14ac:dyDescent="0.15">
      <c r="A13" s="185" t="s">
        <v>20</v>
      </c>
      <c r="B13" s="506">
        <v>620</v>
      </c>
      <c r="C13" s="507">
        <v>646.74</v>
      </c>
      <c r="D13" s="63">
        <v>104.3</v>
      </c>
      <c r="E13" s="49">
        <v>344</v>
      </c>
      <c r="F13" s="49" t="s">
        <v>266</v>
      </c>
      <c r="G13" s="512">
        <v>646.74</v>
      </c>
      <c r="H13" s="512"/>
      <c r="I13" s="509">
        <v>646.74</v>
      </c>
      <c r="J13" s="510"/>
      <c r="K13" s="491"/>
      <c r="L13" s="458"/>
    </row>
    <row r="14" spans="1:13" s="36" customFormat="1" ht="21.75" hidden="1" customHeight="1" outlineLevel="1" x14ac:dyDescent="0.15">
      <c r="A14" s="185" t="s">
        <v>21</v>
      </c>
      <c r="B14" s="506">
        <v>620</v>
      </c>
      <c r="C14" s="507">
        <v>668.47</v>
      </c>
      <c r="D14" s="63">
        <v>107.8</v>
      </c>
      <c r="E14" s="49">
        <v>345</v>
      </c>
      <c r="F14" s="49" t="s">
        <v>266</v>
      </c>
      <c r="G14" s="512">
        <v>668.47</v>
      </c>
      <c r="H14" s="512"/>
      <c r="I14" s="509">
        <v>668.47</v>
      </c>
      <c r="J14" s="510"/>
      <c r="K14" s="491"/>
      <c r="L14" s="458"/>
    </row>
    <row r="15" spans="1:13" s="36" customFormat="1" ht="21.75" hidden="1" customHeight="1" outlineLevel="1" x14ac:dyDescent="0.15">
      <c r="A15" s="185" t="s">
        <v>22</v>
      </c>
      <c r="B15" s="506">
        <v>671</v>
      </c>
      <c r="C15" s="507">
        <v>672.29</v>
      </c>
      <c r="D15" s="63">
        <v>100.2</v>
      </c>
      <c r="E15" s="49">
        <v>340</v>
      </c>
      <c r="F15" s="49" t="s">
        <v>266</v>
      </c>
      <c r="G15" s="512">
        <v>672.29</v>
      </c>
      <c r="H15" s="512"/>
      <c r="I15" s="509">
        <v>672.29</v>
      </c>
      <c r="J15" s="510"/>
      <c r="K15" s="491"/>
      <c r="L15" s="458"/>
    </row>
    <row r="16" spans="1:13" s="36" customFormat="1" ht="21.75" hidden="1" customHeight="1" outlineLevel="1" x14ac:dyDescent="0.15">
      <c r="A16" s="185" t="s">
        <v>23</v>
      </c>
      <c r="B16" s="506">
        <v>662</v>
      </c>
      <c r="C16" s="507">
        <v>669.03</v>
      </c>
      <c r="D16" s="63">
        <v>101.1</v>
      </c>
      <c r="E16" s="49">
        <v>339</v>
      </c>
      <c r="F16" s="49" t="s">
        <v>266</v>
      </c>
      <c r="G16" s="512">
        <v>669.03</v>
      </c>
      <c r="H16" s="512"/>
      <c r="I16" s="509">
        <v>669.03</v>
      </c>
      <c r="J16" s="510"/>
      <c r="K16" s="491"/>
      <c r="L16" s="458"/>
    </row>
    <row r="17" spans="1:12" s="36" customFormat="1" ht="21.75" hidden="1" customHeight="1" outlineLevel="1" x14ac:dyDescent="0.15">
      <c r="A17" s="185" t="s">
        <v>24</v>
      </c>
      <c r="B17" s="506">
        <v>662</v>
      </c>
      <c r="C17" s="507">
        <v>664.71</v>
      </c>
      <c r="D17" s="63">
        <v>100.4</v>
      </c>
      <c r="E17" s="49">
        <v>338</v>
      </c>
      <c r="F17" s="49" t="s">
        <v>266</v>
      </c>
      <c r="G17" s="512">
        <v>664.71</v>
      </c>
      <c r="H17" s="512"/>
      <c r="I17" s="509">
        <v>664.71</v>
      </c>
      <c r="J17" s="510"/>
      <c r="K17" s="491"/>
      <c r="L17" s="458"/>
    </row>
    <row r="18" spans="1:12" s="36" customFormat="1" ht="21.75" hidden="1" customHeight="1" outlineLevel="1" x14ac:dyDescent="0.15">
      <c r="A18" s="185" t="s">
        <v>25</v>
      </c>
      <c r="B18" s="506">
        <v>673</v>
      </c>
      <c r="C18" s="507">
        <v>673.92</v>
      </c>
      <c r="D18" s="63">
        <v>100.1</v>
      </c>
      <c r="E18" s="49">
        <v>368</v>
      </c>
      <c r="F18" s="49" t="s">
        <v>266</v>
      </c>
      <c r="G18" s="512">
        <v>673.92</v>
      </c>
      <c r="H18" s="512"/>
      <c r="I18" s="509">
        <v>673.92</v>
      </c>
      <c r="J18" s="510"/>
      <c r="K18" s="491"/>
      <c r="L18" s="458"/>
    </row>
    <row r="19" spans="1:12" s="36" customFormat="1" ht="21.75" hidden="1" customHeight="1" outlineLevel="1" x14ac:dyDescent="0.15">
      <c r="A19" s="185" t="s">
        <v>26</v>
      </c>
      <c r="B19" s="506">
        <v>701.5</v>
      </c>
      <c r="C19" s="507">
        <v>702.76</v>
      </c>
      <c r="D19" s="63">
        <v>100.2</v>
      </c>
      <c r="E19" s="49">
        <v>371</v>
      </c>
      <c r="F19" s="49" t="s">
        <v>266</v>
      </c>
      <c r="G19" s="512">
        <v>702.76</v>
      </c>
      <c r="H19" s="512"/>
      <c r="I19" s="509">
        <v>702.76</v>
      </c>
      <c r="J19" s="510"/>
      <c r="K19" s="491"/>
      <c r="L19" s="458"/>
    </row>
    <row r="20" spans="1:12" s="36" customFormat="1" ht="21.75" hidden="1" customHeight="1" outlineLevel="1" x14ac:dyDescent="0.15">
      <c r="A20" s="185" t="s">
        <v>27</v>
      </c>
      <c r="B20" s="506">
        <v>701.5</v>
      </c>
      <c r="C20" s="507">
        <v>701.59</v>
      </c>
      <c r="D20" s="63">
        <v>100</v>
      </c>
      <c r="E20" s="49">
        <v>368</v>
      </c>
      <c r="F20" s="49" t="s">
        <v>266</v>
      </c>
      <c r="G20" s="512">
        <v>701.59</v>
      </c>
      <c r="H20" s="512"/>
      <c r="I20" s="509">
        <v>701.59</v>
      </c>
      <c r="J20" s="510"/>
      <c r="K20" s="491"/>
      <c r="L20" s="458"/>
    </row>
    <row r="21" spans="1:12" s="36" customFormat="1" ht="21.75" hidden="1" customHeight="1" outlineLevel="1" x14ac:dyDescent="0.15">
      <c r="A21" s="185" t="s">
        <v>220</v>
      </c>
      <c r="B21" s="506">
        <v>701.5</v>
      </c>
      <c r="C21" s="507">
        <v>703.16</v>
      </c>
      <c r="D21" s="63">
        <v>100.2</v>
      </c>
      <c r="E21" s="49">
        <v>365</v>
      </c>
      <c r="F21" s="49" t="s">
        <v>266</v>
      </c>
      <c r="G21" s="512">
        <v>703.16</v>
      </c>
      <c r="H21" s="512"/>
      <c r="I21" s="509">
        <v>703.16</v>
      </c>
      <c r="J21" s="510"/>
      <c r="K21" s="491"/>
      <c r="L21" s="458"/>
    </row>
    <row r="22" spans="1:12" s="36" customFormat="1" ht="21.75" hidden="1" customHeight="1" outlineLevel="1" x14ac:dyDescent="0.15">
      <c r="A22" s="185" t="s">
        <v>202</v>
      </c>
      <c r="B22" s="506">
        <v>705.5</v>
      </c>
      <c r="C22" s="507">
        <v>705.97</v>
      </c>
      <c r="D22" s="63">
        <v>100.1</v>
      </c>
      <c r="E22" s="49">
        <v>357</v>
      </c>
      <c r="F22" s="49" t="s">
        <v>266</v>
      </c>
      <c r="G22" s="512">
        <v>705.97</v>
      </c>
      <c r="H22" s="512"/>
      <c r="I22" s="509">
        <v>705.97</v>
      </c>
      <c r="J22" s="510"/>
      <c r="K22" s="491"/>
      <c r="L22" s="458"/>
    </row>
    <row r="23" spans="1:12" s="36" customFormat="1" ht="21.75" hidden="1" customHeight="1" outlineLevel="1" x14ac:dyDescent="0.15">
      <c r="A23" s="185" t="s">
        <v>30</v>
      </c>
      <c r="B23" s="506">
        <v>705.5</v>
      </c>
      <c r="C23" s="507">
        <v>707.05</v>
      </c>
      <c r="D23" s="63">
        <v>100.2</v>
      </c>
      <c r="E23" s="49">
        <v>355</v>
      </c>
      <c r="F23" s="49" t="s">
        <v>266</v>
      </c>
      <c r="G23" s="512">
        <v>707.05</v>
      </c>
      <c r="H23" s="512"/>
      <c r="I23" s="509">
        <v>707.05</v>
      </c>
      <c r="J23" s="513"/>
      <c r="K23" s="491"/>
      <c r="L23" s="458"/>
    </row>
    <row r="24" spans="1:12" s="36" customFormat="1" ht="21.75" hidden="1" customHeight="1" outlineLevel="1" x14ac:dyDescent="0.15">
      <c r="A24" s="185" t="s">
        <v>31</v>
      </c>
      <c r="B24" s="506">
        <v>705.5</v>
      </c>
      <c r="C24" s="507">
        <v>708.61</v>
      </c>
      <c r="D24" s="63">
        <v>100.4</v>
      </c>
      <c r="E24" s="49">
        <v>342</v>
      </c>
      <c r="F24" s="49" t="s">
        <v>266</v>
      </c>
      <c r="G24" s="512">
        <v>708.61</v>
      </c>
      <c r="H24" s="512"/>
      <c r="I24" s="509">
        <v>708.61</v>
      </c>
      <c r="J24" s="510"/>
      <c r="K24" s="491"/>
      <c r="L24" s="458"/>
    </row>
    <row r="25" spans="1:12" s="36" customFormat="1" ht="21.75" hidden="1" customHeight="1" outlineLevel="1" x14ac:dyDescent="0.15">
      <c r="A25" s="185" t="s">
        <v>32</v>
      </c>
      <c r="B25" s="506">
        <v>699.5</v>
      </c>
      <c r="C25" s="507">
        <v>701.82</v>
      </c>
      <c r="D25" s="63">
        <v>100.3</v>
      </c>
      <c r="E25" s="49">
        <v>341</v>
      </c>
      <c r="F25" s="49" t="s">
        <v>266</v>
      </c>
      <c r="G25" s="512">
        <v>701.82</v>
      </c>
      <c r="H25" s="512"/>
      <c r="I25" s="509">
        <v>701.82</v>
      </c>
      <c r="J25" s="510"/>
      <c r="K25" s="491"/>
      <c r="L25" s="458"/>
    </row>
    <row r="26" spans="1:12" s="36" customFormat="1" ht="21.75" hidden="1" customHeight="1" outlineLevel="1" x14ac:dyDescent="0.15">
      <c r="A26" s="185" t="s">
        <v>33</v>
      </c>
      <c r="B26" s="506">
        <v>696</v>
      </c>
      <c r="C26" s="507">
        <v>698.35</v>
      </c>
      <c r="D26" s="63">
        <v>100.3</v>
      </c>
      <c r="E26" s="49">
        <v>332</v>
      </c>
      <c r="F26" s="49" t="s">
        <v>266</v>
      </c>
      <c r="G26" s="512">
        <v>698.35</v>
      </c>
      <c r="H26" s="512"/>
      <c r="I26" s="509">
        <v>698.35</v>
      </c>
      <c r="J26" s="510"/>
      <c r="K26" s="491"/>
      <c r="L26" s="458"/>
    </row>
    <row r="27" spans="1:12" s="36" customFormat="1" ht="21.75" hidden="1" customHeight="1" outlineLevel="1" x14ac:dyDescent="0.15">
      <c r="A27" s="185" t="s">
        <v>35</v>
      </c>
      <c r="B27" s="506">
        <v>709.4</v>
      </c>
      <c r="C27" s="507">
        <v>709.82</v>
      </c>
      <c r="D27" s="63">
        <v>100.1</v>
      </c>
      <c r="E27" s="49">
        <v>329</v>
      </c>
      <c r="F27" s="49" t="s">
        <v>266</v>
      </c>
      <c r="G27" s="512">
        <v>709.82</v>
      </c>
      <c r="H27" s="512"/>
      <c r="I27" s="509">
        <v>709.82</v>
      </c>
      <c r="J27" s="510"/>
      <c r="K27" s="491"/>
      <c r="L27" s="458"/>
    </row>
    <row r="28" spans="1:12" s="36" customFormat="1" ht="21.75" hidden="1" customHeight="1" outlineLevel="1" x14ac:dyDescent="0.15">
      <c r="A28" s="185" t="s">
        <v>36</v>
      </c>
      <c r="B28" s="506">
        <v>714</v>
      </c>
      <c r="C28" s="507">
        <v>715.37</v>
      </c>
      <c r="D28" s="63">
        <v>100.2</v>
      </c>
      <c r="E28" s="49">
        <v>324</v>
      </c>
      <c r="F28" s="49" t="s">
        <v>266</v>
      </c>
      <c r="G28" s="512">
        <v>715.37</v>
      </c>
      <c r="H28" s="512"/>
      <c r="I28" s="509">
        <v>715.37</v>
      </c>
      <c r="J28" s="510"/>
      <c r="K28" s="491"/>
      <c r="L28" s="458"/>
    </row>
    <row r="29" spans="1:12" s="36" customFormat="1" ht="15" hidden="1" customHeight="1" outlineLevel="1" x14ac:dyDescent="0.15">
      <c r="A29" s="185" t="s">
        <v>487</v>
      </c>
      <c r="B29" s="514">
        <v>714</v>
      </c>
      <c r="C29" s="515">
        <v>715.95</v>
      </c>
      <c r="D29" s="514">
        <v>100.3</v>
      </c>
      <c r="E29" s="49">
        <v>306</v>
      </c>
      <c r="F29" s="49" t="s">
        <v>503</v>
      </c>
      <c r="G29" s="512">
        <v>715.95</v>
      </c>
      <c r="H29" s="512"/>
      <c r="I29" s="516">
        <v>715.95</v>
      </c>
      <c r="J29" s="517"/>
      <c r="K29" s="491"/>
      <c r="L29" s="458"/>
    </row>
    <row r="30" spans="1:12" s="36" customFormat="1" ht="21.75" hidden="1" customHeight="1" outlineLevel="1" x14ac:dyDescent="0.15">
      <c r="A30" s="185" t="s">
        <v>203</v>
      </c>
      <c r="B30" s="514">
        <v>733.4</v>
      </c>
      <c r="C30" s="515">
        <v>733.79</v>
      </c>
      <c r="D30" s="514">
        <v>100.1</v>
      </c>
      <c r="E30" s="49">
        <v>316</v>
      </c>
      <c r="F30" s="49" t="s">
        <v>503</v>
      </c>
      <c r="G30" s="512">
        <v>733.79</v>
      </c>
      <c r="H30" s="512"/>
      <c r="I30" s="516">
        <v>733.79</v>
      </c>
      <c r="J30" s="517"/>
      <c r="K30" s="491"/>
      <c r="L30" s="458"/>
    </row>
    <row r="31" spans="1:12" s="36" customFormat="1" ht="21.75" hidden="1" customHeight="1" outlineLevel="1" x14ac:dyDescent="0.15">
      <c r="A31" s="185" t="s">
        <v>199</v>
      </c>
      <c r="B31" s="514">
        <v>733.4</v>
      </c>
      <c r="C31" s="515">
        <v>736.03</v>
      </c>
      <c r="D31" s="514">
        <v>100.4</v>
      </c>
      <c r="E31" s="49">
        <v>304</v>
      </c>
      <c r="F31" s="49" t="s">
        <v>503</v>
      </c>
      <c r="G31" s="512">
        <v>736.03</v>
      </c>
      <c r="H31" s="512"/>
      <c r="I31" s="516">
        <v>736.03</v>
      </c>
      <c r="J31" s="517"/>
      <c r="K31" s="491"/>
      <c r="L31" s="458"/>
    </row>
    <row r="32" spans="1:12" s="36" customFormat="1" ht="15" hidden="1" customHeight="1" outlineLevel="1" x14ac:dyDescent="0.15">
      <c r="A32" s="155" t="s">
        <v>532</v>
      </c>
      <c r="B32" s="518">
        <v>733.4</v>
      </c>
      <c r="C32" s="519">
        <v>754.52</v>
      </c>
      <c r="D32" s="518">
        <v>102.9</v>
      </c>
      <c r="E32" s="108">
        <v>303</v>
      </c>
      <c r="F32" s="108" t="s">
        <v>503</v>
      </c>
      <c r="G32" s="520">
        <v>754.52</v>
      </c>
      <c r="H32" s="520"/>
      <c r="I32" s="521">
        <v>754.52</v>
      </c>
      <c r="J32" s="522"/>
      <c r="K32" s="491"/>
      <c r="L32" s="458"/>
    </row>
    <row r="33" spans="1:13" s="36" customFormat="1" ht="21.75" hidden="1" customHeight="1" outlineLevel="1" x14ac:dyDescent="0.15">
      <c r="A33" s="157" t="s">
        <v>213</v>
      </c>
      <c r="B33" s="67">
        <v>755.4</v>
      </c>
      <c r="C33" s="68">
        <v>763.11</v>
      </c>
      <c r="D33" s="67">
        <v>101</v>
      </c>
      <c r="E33" s="92">
        <v>302</v>
      </c>
      <c r="F33" s="92" t="s">
        <v>503</v>
      </c>
      <c r="G33" s="523">
        <v>763.11</v>
      </c>
      <c r="H33" s="523"/>
      <c r="I33" s="524">
        <v>763.11</v>
      </c>
      <c r="J33" s="525"/>
      <c r="K33" s="491"/>
      <c r="L33" s="458"/>
    </row>
    <row r="34" spans="1:13" s="36" customFormat="1" ht="15" hidden="1" customHeight="1" outlineLevel="1" x14ac:dyDescent="0.15">
      <c r="A34" s="155" t="s">
        <v>539</v>
      </c>
      <c r="B34" s="518">
        <v>756.2</v>
      </c>
      <c r="C34" s="519">
        <v>766</v>
      </c>
      <c r="D34" s="518">
        <v>101.3</v>
      </c>
      <c r="E34" s="108">
        <v>300</v>
      </c>
      <c r="F34" s="108" t="s">
        <v>503</v>
      </c>
      <c r="G34" s="520">
        <v>766</v>
      </c>
      <c r="H34" s="520"/>
      <c r="I34" s="521">
        <v>766</v>
      </c>
      <c r="J34" s="522"/>
      <c r="K34" s="491"/>
      <c r="L34" s="458"/>
    </row>
    <row r="35" spans="1:13" s="36" customFormat="1" ht="21.75" hidden="1" customHeight="1" outlineLevel="1" x14ac:dyDescent="0.15">
      <c r="A35" s="156" t="s">
        <v>214</v>
      </c>
      <c r="B35" s="65">
        <v>791.1</v>
      </c>
      <c r="C35" s="66">
        <v>798</v>
      </c>
      <c r="D35" s="65">
        <v>100.9</v>
      </c>
      <c r="E35" s="91">
        <v>299</v>
      </c>
      <c r="F35" s="91" t="s">
        <v>503</v>
      </c>
      <c r="G35" s="526">
        <v>798</v>
      </c>
      <c r="H35" s="526"/>
      <c r="I35" s="133">
        <v>798</v>
      </c>
      <c r="J35" s="134"/>
      <c r="K35" s="491"/>
      <c r="L35" s="458"/>
    </row>
    <row r="36" spans="1:13" s="36" customFormat="1" ht="21.75" hidden="1" customHeight="1" outlineLevel="1" x14ac:dyDescent="0.15">
      <c r="A36" s="156" t="s">
        <v>215</v>
      </c>
      <c r="B36" s="65">
        <v>481</v>
      </c>
      <c r="C36" s="66">
        <v>480</v>
      </c>
      <c r="D36" s="65">
        <v>99.8</v>
      </c>
      <c r="E36" s="91">
        <v>144</v>
      </c>
      <c r="F36" s="91" t="s">
        <v>503</v>
      </c>
      <c r="G36" s="526">
        <v>480</v>
      </c>
      <c r="H36" s="526"/>
      <c r="I36" s="133">
        <v>480</v>
      </c>
      <c r="J36" s="134"/>
      <c r="K36" s="493"/>
      <c r="L36" s="458"/>
    </row>
    <row r="37" spans="1:13" s="36" customFormat="1" ht="21.75" hidden="1" customHeight="1" outlineLevel="1" x14ac:dyDescent="0.15">
      <c r="A37" s="156" t="s">
        <v>216</v>
      </c>
      <c r="B37" s="65">
        <v>481</v>
      </c>
      <c r="C37" s="66">
        <v>481</v>
      </c>
      <c r="D37" s="65">
        <v>100</v>
      </c>
      <c r="E37" s="91">
        <v>141</v>
      </c>
      <c r="F37" s="91" t="s">
        <v>503</v>
      </c>
      <c r="G37" s="526">
        <v>481</v>
      </c>
      <c r="H37" s="526"/>
      <c r="I37" s="133">
        <v>481</v>
      </c>
      <c r="J37" s="134"/>
      <c r="K37" s="491"/>
      <c r="L37" s="458"/>
    </row>
    <row r="38" spans="1:13" s="36" customFormat="1" ht="21.75" hidden="1" customHeight="1" outlineLevel="1" x14ac:dyDescent="0.15">
      <c r="A38" s="157" t="s">
        <v>217</v>
      </c>
      <c r="B38" s="67">
        <v>480</v>
      </c>
      <c r="C38" s="68">
        <v>480</v>
      </c>
      <c r="D38" s="67">
        <v>100</v>
      </c>
      <c r="E38" s="92">
        <v>135</v>
      </c>
      <c r="F38" s="92" t="s">
        <v>503</v>
      </c>
      <c r="G38" s="523">
        <v>480</v>
      </c>
      <c r="H38" s="523"/>
      <c r="I38" s="524">
        <v>480</v>
      </c>
      <c r="J38" s="525"/>
      <c r="K38" s="491"/>
      <c r="L38" s="458"/>
    </row>
    <row r="39" spans="1:13" s="36" customFormat="1" ht="21.75" customHeight="1" collapsed="1" x14ac:dyDescent="0.15">
      <c r="A39" s="155" t="s">
        <v>594</v>
      </c>
      <c r="B39" s="518">
        <v>481</v>
      </c>
      <c r="C39" s="519">
        <v>481</v>
      </c>
      <c r="D39" s="518">
        <v>100</v>
      </c>
      <c r="E39" s="108">
        <v>108</v>
      </c>
      <c r="F39" s="108" t="s">
        <v>503</v>
      </c>
      <c r="G39" s="520">
        <v>481</v>
      </c>
      <c r="H39" s="520"/>
      <c r="I39" s="521">
        <v>481</v>
      </c>
      <c r="J39" s="522"/>
      <c r="K39" s="491"/>
      <c r="L39" s="458"/>
      <c r="M39" s="85"/>
    </row>
    <row r="40" spans="1:13" s="36" customFormat="1" ht="21.75" customHeight="1" x14ac:dyDescent="0.15">
      <c r="A40" s="156" t="s">
        <v>479</v>
      </c>
      <c r="B40" s="65">
        <v>481</v>
      </c>
      <c r="C40" s="66">
        <v>481</v>
      </c>
      <c r="D40" s="65">
        <v>100</v>
      </c>
      <c r="E40" s="91">
        <v>102</v>
      </c>
      <c r="F40" s="91" t="s">
        <v>503</v>
      </c>
      <c r="G40" s="526">
        <v>481</v>
      </c>
      <c r="H40" s="526"/>
      <c r="I40" s="133">
        <v>481</v>
      </c>
      <c r="J40" s="134"/>
      <c r="K40" s="491"/>
      <c r="L40" s="458"/>
    </row>
    <row r="41" spans="1:13" s="36" customFormat="1" ht="21.75" customHeight="1" x14ac:dyDescent="0.15">
      <c r="A41" s="156" t="s">
        <v>480</v>
      </c>
      <c r="B41" s="65">
        <v>483</v>
      </c>
      <c r="C41" s="66">
        <v>486</v>
      </c>
      <c r="D41" s="65">
        <v>100.6</v>
      </c>
      <c r="E41" s="91">
        <v>102</v>
      </c>
      <c r="F41" s="91" t="s">
        <v>503</v>
      </c>
      <c r="G41" s="526">
        <v>486</v>
      </c>
      <c r="H41" s="526"/>
      <c r="I41" s="133">
        <v>486</v>
      </c>
      <c r="J41" s="134"/>
      <c r="K41" s="493"/>
      <c r="L41" s="458"/>
    </row>
    <row r="42" spans="1:13" s="36" customFormat="1" ht="21.75" customHeight="1" x14ac:dyDescent="0.15">
      <c r="A42" s="156" t="s">
        <v>481</v>
      </c>
      <c r="B42" s="65">
        <v>483</v>
      </c>
      <c r="C42" s="66">
        <v>489</v>
      </c>
      <c r="D42" s="65">
        <v>101.2</v>
      </c>
      <c r="E42" s="91">
        <v>101</v>
      </c>
      <c r="F42" s="91" t="s">
        <v>503</v>
      </c>
      <c r="G42" s="526">
        <v>489</v>
      </c>
      <c r="H42" s="526"/>
      <c r="I42" s="133">
        <v>489</v>
      </c>
      <c r="J42" s="134"/>
      <c r="K42" s="491"/>
      <c r="L42" s="458"/>
    </row>
    <row r="43" spans="1:13" s="36" customFormat="1" ht="21.75" customHeight="1" x14ac:dyDescent="0.15">
      <c r="A43" s="156" t="s">
        <v>482</v>
      </c>
      <c r="B43" s="65">
        <v>483</v>
      </c>
      <c r="C43" s="66">
        <v>489</v>
      </c>
      <c r="D43" s="65">
        <v>101.2</v>
      </c>
      <c r="E43" s="91">
        <v>101</v>
      </c>
      <c r="F43" s="66">
        <v>2</v>
      </c>
      <c r="G43" s="526">
        <v>487</v>
      </c>
      <c r="H43" s="526"/>
      <c r="I43" s="133">
        <v>489</v>
      </c>
      <c r="J43" s="134"/>
      <c r="K43" s="491"/>
      <c r="L43" s="458"/>
    </row>
    <row r="44" spans="1:13" s="36" customFormat="1" ht="21.75" customHeight="1" x14ac:dyDescent="0.15">
      <c r="A44" s="156" t="s">
        <v>540</v>
      </c>
      <c r="B44" s="65">
        <v>483</v>
      </c>
      <c r="C44" s="66">
        <v>489</v>
      </c>
      <c r="D44" s="65">
        <v>101.2</v>
      </c>
      <c r="E44" s="91">
        <v>99</v>
      </c>
      <c r="F44" s="66">
        <v>2</v>
      </c>
      <c r="G44" s="131">
        <v>487</v>
      </c>
      <c r="H44" s="132"/>
      <c r="I44" s="133">
        <v>489</v>
      </c>
      <c r="J44" s="134"/>
      <c r="K44" s="491"/>
      <c r="L44" s="458"/>
    </row>
    <row r="45" spans="1:13" s="36" customFormat="1" ht="21.75" customHeight="1" x14ac:dyDescent="0.15">
      <c r="A45" s="156" t="s">
        <v>533</v>
      </c>
      <c r="B45" s="65">
        <v>489</v>
      </c>
      <c r="C45" s="66">
        <v>489</v>
      </c>
      <c r="D45" s="65">
        <v>100</v>
      </c>
      <c r="E45" s="91">
        <v>95</v>
      </c>
      <c r="F45" s="66">
        <v>3</v>
      </c>
      <c r="G45" s="131">
        <v>486</v>
      </c>
      <c r="H45" s="135"/>
      <c r="I45" s="133">
        <v>489</v>
      </c>
      <c r="J45" s="134"/>
      <c r="K45" s="491"/>
      <c r="L45" s="458"/>
    </row>
    <row r="46" spans="1:13" s="36" customFormat="1" ht="21.75" customHeight="1" x14ac:dyDescent="0.15">
      <c r="A46" s="156" t="s">
        <v>534</v>
      </c>
      <c r="B46" s="67">
        <v>489</v>
      </c>
      <c r="C46" s="68">
        <v>488</v>
      </c>
      <c r="D46" s="67">
        <v>99.8</v>
      </c>
      <c r="E46" s="92">
        <v>95</v>
      </c>
      <c r="F46" s="68">
        <v>2</v>
      </c>
      <c r="G46" s="131">
        <v>486</v>
      </c>
      <c r="H46" s="135"/>
      <c r="I46" s="133">
        <v>488</v>
      </c>
      <c r="J46" s="134"/>
      <c r="K46" s="491"/>
      <c r="L46" s="458"/>
    </row>
    <row r="47" spans="1:13" s="36" customFormat="1" ht="21.75" customHeight="1" x14ac:dyDescent="0.15">
      <c r="A47" s="156" t="s">
        <v>541</v>
      </c>
      <c r="B47" s="67">
        <v>489</v>
      </c>
      <c r="C47" s="68">
        <v>490</v>
      </c>
      <c r="D47" s="67">
        <v>100.2</v>
      </c>
      <c r="E47" s="92">
        <v>94</v>
      </c>
      <c r="F47" s="68">
        <v>2</v>
      </c>
      <c r="G47" s="131">
        <v>488</v>
      </c>
      <c r="H47" s="132"/>
      <c r="I47" s="133">
        <v>490</v>
      </c>
      <c r="J47" s="134"/>
      <c r="K47" s="491"/>
      <c r="L47" s="458"/>
    </row>
    <row r="48" spans="1:13" s="36" customFormat="1" ht="21.75" customHeight="1" x14ac:dyDescent="0.15">
      <c r="A48" s="156" t="s">
        <v>580</v>
      </c>
      <c r="B48" s="67">
        <v>489</v>
      </c>
      <c r="C48" s="68">
        <v>491</v>
      </c>
      <c r="D48" s="67">
        <v>100.4</v>
      </c>
      <c r="E48" s="92">
        <v>93</v>
      </c>
      <c r="F48" s="68">
        <v>3</v>
      </c>
      <c r="G48" s="131">
        <v>488</v>
      </c>
      <c r="H48" s="132"/>
      <c r="I48" s="133">
        <v>491</v>
      </c>
      <c r="J48" s="134"/>
      <c r="K48" s="491"/>
      <c r="L48" s="458"/>
    </row>
    <row r="49" spans="1:13" s="36" customFormat="1" ht="21.75" customHeight="1" x14ac:dyDescent="0.15">
      <c r="A49" s="156" t="s">
        <v>583</v>
      </c>
      <c r="B49" s="67">
        <v>338.5</v>
      </c>
      <c r="C49" s="68">
        <v>196.4</v>
      </c>
      <c r="D49" s="67">
        <f>B49/C49*100</f>
        <v>172.35234215885947</v>
      </c>
      <c r="E49" s="92">
        <v>46</v>
      </c>
      <c r="F49" s="68">
        <v>0.33</v>
      </c>
      <c r="G49" s="131">
        <f t="shared" ref="G49:G54" si="0">C49</f>
        <v>196.4</v>
      </c>
      <c r="H49" s="132"/>
      <c r="I49" s="133">
        <f t="shared" ref="I49:I54" si="1">F49+G49</f>
        <v>196.73000000000002</v>
      </c>
      <c r="J49" s="134"/>
      <c r="K49" s="491"/>
      <c r="L49" s="458"/>
    </row>
    <row r="50" spans="1:13" s="36" customFormat="1" ht="21.75" customHeight="1" x14ac:dyDescent="0.15">
      <c r="A50" s="156" t="s">
        <v>586</v>
      </c>
      <c r="B50" s="67">
        <v>190.3</v>
      </c>
      <c r="C50" s="68">
        <v>184.8</v>
      </c>
      <c r="D50" s="67">
        <f>B50/C50*100</f>
        <v>102.97619047619047</v>
      </c>
      <c r="E50" s="92">
        <v>43</v>
      </c>
      <c r="F50" s="68">
        <v>0.34</v>
      </c>
      <c r="G50" s="131">
        <f t="shared" si="0"/>
        <v>184.8</v>
      </c>
      <c r="H50" s="132"/>
      <c r="I50" s="133">
        <f t="shared" si="1"/>
        <v>185.14000000000001</v>
      </c>
      <c r="J50" s="134"/>
      <c r="K50" s="491"/>
      <c r="L50" s="458"/>
    </row>
    <row r="51" spans="1:13" s="36" customFormat="1" ht="21.75" customHeight="1" x14ac:dyDescent="0.15">
      <c r="A51" s="156" t="s">
        <v>555</v>
      </c>
      <c r="B51" s="67">
        <v>181.3</v>
      </c>
      <c r="C51" s="68">
        <v>182.56</v>
      </c>
      <c r="D51" s="67">
        <f>B51/C51*100</f>
        <v>99.309815950920253</v>
      </c>
      <c r="E51" s="92">
        <v>43</v>
      </c>
      <c r="F51" s="68">
        <v>0.44</v>
      </c>
      <c r="G51" s="131">
        <f t="shared" si="0"/>
        <v>182.56</v>
      </c>
      <c r="H51" s="132"/>
      <c r="I51" s="133">
        <f t="shared" si="1"/>
        <v>183</v>
      </c>
      <c r="J51" s="134"/>
      <c r="K51" s="491"/>
      <c r="L51" s="458"/>
    </row>
    <row r="52" spans="1:13" s="36" customFormat="1" ht="21.75" customHeight="1" x14ac:dyDescent="0.15">
      <c r="A52" s="156" t="s">
        <v>587</v>
      </c>
      <c r="B52" s="67">
        <v>180.9</v>
      </c>
      <c r="C52" s="68">
        <v>186.07</v>
      </c>
      <c r="D52" s="67">
        <f>B52/C52*100</f>
        <v>97.221475788681687</v>
      </c>
      <c r="E52" s="92">
        <v>36</v>
      </c>
      <c r="F52" s="68">
        <v>0.18</v>
      </c>
      <c r="G52" s="131">
        <f t="shared" si="0"/>
        <v>186.07</v>
      </c>
      <c r="H52" s="132"/>
      <c r="I52" s="133">
        <f t="shared" si="1"/>
        <v>186.25</v>
      </c>
      <c r="J52" s="134"/>
      <c r="K52" s="491"/>
      <c r="L52" s="458"/>
    </row>
    <row r="53" spans="1:13" s="36" customFormat="1" ht="21.75" customHeight="1" x14ac:dyDescent="0.15">
      <c r="A53" s="156" t="s">
        <v>597</v>
      </c>
      <c r="B53" s="67">
        <v>187.6</v>
      </c>
      <c r="C53" s="68">
        <v>188.04</v>
      </c>
      <c r="D53" s="67">
        <f>B53/C53*100</f>
        <v>99.766007232503725</v>
      </c>
      <c r="E53" s="92">
        <v>35</v>
      </c>
      <c r="F53" s="68">
        <v>1.31</v>
      </c>
      <c r="G53" s="131">
        <f t="shared" si="0"/>
        <v>188.04</v>
      </c>
      <c r="H53" s="132"/>
      <c r="I53" s="133">
        <f t="shared" si="1"/>
        <v>189.35</v>
      </c>
      <c r="J53" s="134"/>
      <c r="K53" s="491"/>
      <c r="L53" s="458"/>
    </row>
    <row r="54" spans="1:13" s="86" customFormat="1" ht="21.75" customHeight="1" thickBot="1" x14ac:dyDescent="0.2">
      <c r="A54" s="165" t="s">
        <v>588</v>
      </c>
      <c r="B54" s="527">
        <v>177.1</v>
      </c>
      <c r="C54" s="528">
        <v>194.01</v>
      </c>
      <c r="D54" s="527">
        <f>C54/B54*100</f>
        <v>109.54827780914738</v>
      </c>
      <c r="E54" s="14">
        <v>34</v>
      </c>
      <c r="F54" s="528">
        <v>1.19</v>
      </c>
      <c r="G54" s="529">
        <f t="shared" si="0"/>
        <v>194.01</v>
      </c>
      <c r="H54" s="529"/>
      <c r="I54" s="530">
        <f t="shared" si="1"/>
        <v>195.2</v>
      </c>
      <c r="J54" s="531"/>
      <c r="K54" s="200"/>
      <c r="L54" s="458"/>
      <c r="M54" s="36"/>
    </row>
    <row r="55" spans="1:13" s="86" customFormat="1" ht="15.75" customHeight="1" x14ac:dyDescent="0.15">
      <c r="A55" s="200"/>
      <c r="B55" s="200"/>
      <c r="C55" s="200"/>
      <c r="D55" s="200"/>
      <c r="E55" s="200"/>
      <c r="F55" s="200"/>
      <c r="G55" s="200"/>
      <c r="H55" s="200"/>
      <c r="I55" s="200"/>
      <c r="J55" s="422" t="s">
        <v>607</v>
      </c>
      <c r="K55" s="532"/>
      <c r="L55" s="532"/>
      <c r="M55" s="41"/>
    </row>
    <row r="56" spans="1:13" ht="22.5" customHeight="1" thickBot="1" x14ac:dyDescent="0.2">
      <c r="A56" s="142" t="s">
        <v>689</v>
      </c>
      <c r="B56" s="142"/>
      <c r="C56" s="142"/>
      <c r="D56" s="142"/>
    </row>
    <row r="57" spans="1:13" ht="14.25" customHeight="1" x14ac:dyDescent="0.15">
      <c r="A57" s="533" t="s">
        <v>200</v>
      </c>
      <c r="B57" s="534" t="s">
        <v>268</v>
      </c>
      <c r="C57" s="534" t="s">
        <v>269</v>
      </c>
      <c r="D57" s="534" t="s">
        <v>270</v>
      </c>
      <c r="E57" s="534" t="s">
        <v>271</v>
      </c>
      <c r="F57" s="534" t="s">
        <v>272</v>
      </c>
      <c r="G57" s="535" t="s">
        <v>496</v>
      </c>
      <c r="H57" s="536"/>
      <c r="I57" s="534" t="s">
        <v>495</v>
      </c>
      <c r="J57" s="534" t="s">
        <v>273</v>
      </c>
      <c r="K57" s="534" t="s">
        <v>274</v>
      </c>
      <c r="L57" s="537" t="s">
        <v>275</v>
      </c>
    </row>
    <row r="58" spans="1:13" ht="7.5" customHeight="1" x14ac:dyDescent="0.15">
      <c r="A58" s="152"/>
      <c r="B58" s="183" t="s">
        <v>264</v>
      </c>
      <c r="C58" s="183" t="s">
        <v>264</v>
      </c>
      <c r="D58" s="183" t="s">
        <v>264</v>
      </c>
      <c r="E58" s="183" t="s">
        <v>264</v>
      </c>
      <c r="F58" s="183" t="s">
        <v>264</v>
      </c>
      <c r="G58" s="217" t="s">
        <v>264</v>
      </c>
      <c r="H58" s="219"/>
      <c r="I58" s="183" t="s">
        <v>264</v>
      </c>
      <c r="J58" s="183" t="s">
        <v>264</v>
      </c>
      <c r="K58" s="183" t="s">
        <v>264</v>
      </c>
      <c r="L58" s="184" t="s">
        <v>264</v>
      </c>
    </row>
    <row r="59" spans="1:13" ht="20.25" hidden="1" customHeight="1" outlineLevel="1" x14ac:dyDescent="0.15">
      <c r="A59" s="538" t="s">
        <v>212</v>
      </c>
      <c r="B59" s="49">
        <v>9410</v>
      </c>
      <c r="C59" s="49">
        <v>357</v>
      </c>
      <c r="D59" s="49">
        <v>716</v>
      </c>
      <c r="E59" s="49">
        <v>1760</v>
      </c>
      <c r="F59" s="49">
        <v>2401</v>
      </c>
      <c r="G59" s="348">
        <v>17</v>
      </c>
      <c r="H59" s="277"/>
      <c r="I59" s="49">
        <v>10</v>
      </c>
      <c r="J59" s="49">
        <v>562</v>
      </c>
      <c r="K59" s="49">
        <v>1710</v>
      </c>
      <c r="L59" s="64">
        <v>1769</v>
      </c>
    </row>
    <row r="60" spans="1:13" ht="22.5" hidden="1" customHeight="1" outlineLevel="1" x14ac:dyDescent="0.15">
      <c r="A60" s="538" t="s">
        <v>201</v>
      </c>
      <c r="B60" s="49">
        <v>9320</v>
      </c>
      <c r="C60" s="49">
        <v>436</v>
      </c>
      <c r="D60" s="49">
        <v>710</v>
      </c>
      <c r="E60" s="49">
        <v>1760</v>
      </c>
      <c r="F60" s="49">
        <v>2470</v>
      </c>
      <c r="G60" s="348">
        <v>10</v>
      </c>
      <c r="H60" s="277"/>
      <c r="I60" s="49">
        <v>8</v>
      </c>
      <c r="J60" s="49">
        <v>520</v>
      </c>
      <c r="K60" s="49">
        <v>1490</v>
      </c>
      <c r="L60" s="64">
        <v>1782</v>
      </c>
      <c r="M60" s="12"/>
    </row>
    <row r="61" spans="1:13" ht="22.5" hidden="1" customHeight="1" outlineLevel="1" x14ac:dyDescent="0.15">
      <c r="A61" s="538" t="s">
        <v>16</v>
      </c>
      <c r="B61" s="49">
        <v>9380</v>
      </c>
      <c r="C61" s="49">
        <v>401</v>
      </c>
      <c r="D61" s="49">
        <v>772</v>
      </c>
      <c r="E61" s="49">
        <v>1830</v>
      </c>
      <c r="F61" s="49">
        <v>2327</v>
      </c>
      <c r="G61" s="348">
        <v>3</v>
      </c>
      <c r="H61" s="277"/>
      <c r="I61" s="49">
        <v>10</v>
      </c>
      <c r="J61" s="49">
        <v>497</v>
      </c>
      <c r="K61" s="49">
        <v>1740</v>
      </c>
      <c r="L61" s="64">
        <v>1628</v>
      </c>
      <c r="M61" s="12"/>
    </row>
    <row r="62" spans="1:13" ht="22.5" hidden="1" customHeight="1" outlineLevel="1" x14ac:dyDescent="0.15">
      <c r="A62" s="538" t="s">
        <v>17</v>
      </c>
      <c r="B62" s="49">
        <v>9370</v>
      </c>
      <c r="C62" s="49">
        <v>355</v>
      </c>
      <c r="D62" s="49">
        <v>1060</v>
      </c>
      <c r="E62" s="49">
        <v>1750</v>
      </c>
      <c r="F62" s="49">
        <v>1567</v>
      </c>
      <c r="G62" s="348">
        <v>1</v>
      </c>
      <c r="H62" s="277"/>
      <c r="I62" s="49">
        <v>14</v>
      </c>
      <c r="J62" s="49">
        <v>506</v>
      </c>
      <c r="K62" s="49">
        <v>2120</v>
      </c>
      <c r="L62" s="64">
        <v>1731</v>
      </c>
      <c r="M62" s="12"/>
    </row>
    <row r="63" spans="1:13" ht="22.5" hidden="1" customHeight="1" outlineLevel="1" x14ac:dyDescent="0.15">
      <c r="A63" s="538" t="s">
        <v>18</v>
      </c>
      <c r="B63" s="49">
        <v>9510</v>
      </c>
      <c r="C63" s="49">
        <v>345</v>
      </c>
      <c r="D63" s="49">
        <v>1415</v>
      </c>
      <c r="E63" s="49">
        <v>1840</v>
      </c>
      <c r="F63" s="49">
        <v>1204</v>
      </c>
      <c r="G63" s="348">
        <v>1</v>
      </c>
      <c r="H63" s="277"/>
      <c r="I63" s="49">
        <v>14</v>
      </c>
      <c r="J63" s="49">
        <v>517</v>
      </c>
      <c r="K63" s="49">
        <v>2120</v>
      </c>
      <c r="L63" s="64">
        <v>1865</v>
      </c>
      <c r="M63" s="12"/>
    </row>
    <row r="64" spans="1:13" ht="22.5" hidden="1" customHeight="1" outlineLevel="1" x14ac:dyDescent="0.15">
      <c r="A64" s="538" t="s">
        <v>19</v>
      </c>
      <c r="B64" s="49">
        <v>9580</v>
      </c>
      <c r="C64" s="49">
        <v>315</v>
      </c>
      <c r="D64" s="49">
        <v>1668</v>
      </c>
      <c r="E64" s="49">
        <v>1800</v>
      </c>
      <c r="F64" s="49">
        <v>958</v>
      </c>
      <c r="G64" s="348">
        <v>1</v>
      </c>
      <c r="H64" s="277"/>
      <c r="I64" s="49">
        <v>12</v>
      </c>
      <c r="J64" s="49">
        <v>540</v>
      </c>
      <c r="K64" s="49">
        <v>2260</v>
      </c>
      <c r="L64" s="64">
        <v>1974</v>
      </c>
      <c r="M64" s="12"/>
    </row>
    <row r="65" spans="1:13" ht="22.5" hidden="1" customHeight="1" outlineLevel="1" x14ac:dyDescent="0.15">
      <c r="A65" s="538" t="s">
        <v>20</v>
      </c>
      <c r="B65" s="49">
        <v>9580</v>
      </c>
      <c r="C65" s="49">
        <v>267</v>
      </c>
      <c r="D65" s="49">
        <v>1883</v>
      </c>
      <c r="E65" s="49">
        <v>1880</v>
      </c>
      <c r="F65" s="49">
        <v>769</v>
      </c>
      <c r="G65" s="348">
        <v>4</v>
      </c>
      <c r="H65" s="277"/>
      <c r="I65" s="49">
        <v>10</v>
      </c>
      <c r="J65" s="49">
        <v>552</v>
      </c>
      <c r="K65" s="49">
        <v>2510</v>
      </c>
      <c r="L65" s="64">
        <v>1703</v>
      </c>
      <c r="M65" s="12"/>
    </row>
    <row r="66" spans="1:13" ht="22.5" hidden="1" customHeight="1" outlineLevel="1" x14ac:dyDescent="0.15">
      <c r="A66" s="538" t="s">
        <v>21</v>
      </c>
      <c r="B66" s="49">
        <v>9620</v>
      </c>
      <c r="C66" s="49">
        <v>243</v>
      </c>
      <c r="D66" s="49">
        <v>1703</v>
      </c>
      <c r="E66" s="49">
        <v>1880</v>
      </c>
      <c r="F66" s="49">
        <v>1196</v>
      </c>
      <c r="G66" s="348">
        <v>3</v>
      </c>
      <c r="H66" s="277"/>
      <c r="I66" s="49">
        <v>8</v>
      </c>
      <c r="J66" s="49">
        <v>586</v>
      </c>
      <c r="K66" s="49">
        <v>2410</v>
      </c>
      <c r="L66" s="64">
        <v>1484</v>
      </c>
      <c r="M66" s="12"/>
    </row>
    <row r="67" spans="1:13" ht="22.5" hidden="1" customHeight="1" outlineLevel="1" x14ac:dyDescent="0.15">
      <c r="A67" s="538" t="s">
        <v>22</v>
      </c>
      <c r="B67" s="49">
        <v>9730</v>
      </c>
      <c r="C67" s="49">
        <v>246</v>
      </c>
      <c r="D67" s="49">
        <v>1560</v>
      </c>
      <c r="E67" s="49">
        <v>2030</v>
      </c>
      <c r="F67" s="49">
        <v>1268</v>
      </c>
      <c r="G67" s="278" t="s">
        <v>491</v>
      </c>
      <c r="H67" s="280"/>
      <c r="I67" s="49">
        <v>7</v>
      </c>
      <c r="J67" s="49">
        <v>593</v>
      </c>
      <c r="K67" s="49">
        <v>2490</v>
      </c>
      <c r="L67" s="64">
        <v>1412</v>
      </c>
      <c r="M67" s="12"/>
    </row>
    <row r="68" spans="1:13" ht="22.5" hidden="1" customHeight="1" outlineLevel="1" x14ac:dyDescent="0.15">
      <c r="A68" s="538" t="s">
        <v>23</v>
      </c>
      <c r="B68" s="49">
        <v>9770</v>
      </c>
      <c r="C68" s="49">
        <v>244</v>
      </c>
      <c r="D68" s="49">
        <v>1493</v>
      </c>
      <c r="E68" s="49">
        <v>2230</v>
      </c>
      <c r="F68" s="49">
        <v>1432</v>
      </c>
      <c r="G68" s="278" t="s">
        <v>490</v>
      </c>
      <c r="H68" s="280"/>
      <c r="I68" s="49">
        <v>6</v>
      </c>
      <c r="J68" s="49">
        <v>634</v>
      </c>
      <c r="K68" s="49">
        <v>2820</v>
      </c>
      <c r="L68" s="64">
        <v>1119</v>
      </c>
      <c r="M68" s="12"/>
    </row>
    <row r="69" spans="1:13" ht="22.5" hidden="1" customHeight="1" outlineLevel="1" x14ac:dyDescent="0.15">
      <c r="A69" s="538" t="s">
        <v>24</v>
      </c>
      <c r="B69" s="49">
        <v>9880</v>
      </c>
      <c r="C69" s="49">
        <v>258</v>
      </c>
      <c r="D69" s="49">
        <v>1593</v>
      </c>
      <c r="E69" s="49">
        <v>2430</v>
      </c>
      <c r="F69" s="49">
        <v>992</v>
      </c>
      <c r="G69" s="278" t="s">
        <v>490</v>
      </c>
      <c r="H69" s="280"/>
      <c r="I69" s="49">
        <v>3</v>
      </c>
      <c r="J69" s="49">
        <v>638</v>
      </c>
      <c r="K69" s="49">
        <v>2670</v>
      </c>
      <c r="L69" s="64">
        <v>1162</v>
      </c>
      <c r="M69" s="12"/>
    </row>
    <row r="70" spans="1:13" ht="22.5" hidden="1" customHeight="1" outlineLevel="1" x14ac:dyDescent="0.15">
      <c r="A70" s="538" t="s">
        <v>25</v>
      </c>
      <c r="B70" s="49">
        <v>10100</v>
      </c>
      <c r="C70" s="49">
        <v>244</v>
      </c>
      <c r="D70" s="49">
        <v>1996</v>
      </c>
      <c r="E70" s="49">
        <v>2440</v>
      </c>
      <c r="F70" s="49">
        <v>706</v>
      </c>
      <c r="G70" s="278" t="s">
        <v>490</v>
      </c>
      <c r="H70" s="280"/>
      <c r="I70" s="49">
        <v>6</v>
      </c>
      <c r="J70" s="49">
        <v>662</v>
      </c>
      <c r="K70" s="49">
        <v>2660</v>
      </c>
      <c r="L70" s="64">
        <v>1195</v>
      </c>
      <c r="M70" s="12"/>
    </row>
    <row r="71" spans="1:13" ht="22.5" hidden="1" customHeight="1" outlineLevel="1" x14ac:dyDescent="0.15">
      <c r="A71" s="538" t="s">
        <v>26</v>
      </c>
      <c r="B71" s="49">
        <v>10300</v>
      </c>
      <c r="C71" s="49">
        <v>239</v>
      </c>
      <c r="D71" s="49">
        <v>2574</v>
      </c>
      <c r="E71" s="49">
        <v>2180</v>
      </c>
      <c r="F71" s="49">
        <v>622</v>
      </c>
      <c r="G71" s="278" t="s">
        <v>490</v>
      </c>
      <c r="H71" s="280"/>
      <c r="I71" s="317" t="s">
        <v>101</v>
      </c>
      <c r="J71" s="49">
        <v>655</v>
      </c>
      <c r="K71" s="49">
        <v>2640</v>
      </c>
      <c r="L71" s="64">
        <v>1275</v>
      </c>
      <c r="M71" s="12"/>
    </row>
    <row r="72" spans="1:13" ht="22.5" hidden="1" customHeight="1" outlineLevel="1" x14ac:dyDescent="0.15">
      <c r="A72" s="538" t="s">
        <v>27</v>
      </c>
      <c r="B72" s="49">
        <v>10800</v>
      </c>
      <c r="C72" s="49">
        <v>237</v>
      </c>
      <c r="D72" s="49">
        <v>2953</v>
      </c>
      <c r="E72" s="49">
        <v>2200</v>
      </c>
      <c r="F72" s="49">
        <v>631</v>
      </c>
      <c r="G72" s="278" t="s">
        <v>490</v>
      </c>
      <c r="H72" s="280"/>
      <c r="I72" s="317" t="s">
        <v>101</v>
      </c>
      <c r="J72" s="49">
        <v>670</v>
      </c>
      <c r="K72" s="49">
        <v>2680</v>
      </c>
      <c r="L72" s="64">
        <v>1279</v>
      </c>
      <c r="M72" s="12"/>
    </row>
    <row r="73" spans="1:13" ht="22.5" hidden="1" customHeight="1" outlineLevel="1" x14ac:dyDescent="0.15">
      <c r="A73" s="538" t="s">
        <v>198</v>
      </c>
      <c r="B73" s="49">
        <v>11000</v>
      </c>
      <c r="C73" s="49">
        <v>231</v>
      </c>
      <c r="D73" s="49">
        <v>2980</v>
      </c>
      <c r="E73" s="49">
        <v>2000</v>
      </c>
      <c r="F73" s="49">
        <v>730</v>
      </c>
      <c r="G73" s="278" t="s">
        <v>490</v>
      </c>
      <c r="H73" s="280"/>
      <c r="I73" s="317" t="s">
        <v>101</v>
      </c>
      <c r="J73" s="49">
        <v>738</v>
      </c>
      <c r="K73" s="49">
        <v>2680</v>
      </c>
      <c r="L73" s="64">
        <v>1425</v>
      </c>
      <c r="M73" s="12"/>
    </row>
    <row r="74" spans="1:13" ht="22.5" hidden="1" customHeight="1" outlineLevel="1" x14ac:dyDescent="0.15">
      <c r="A74" s="539" t="s">
        <v>202</v>
      </c>
      <c r="B74" s="49">
        <v>11000</v>
      </c>
      <c r="C74" s="49">
        <v>224</v>
      </c>
      <c r="D74" s="49">
        <v>2940</v>
      </c>
      <c r="E74" s="49">
        <v>1940</v>
      </c>
      <c r="F74" s="49">
        <v>772</v>
      </c>
      <c r="G74" s="278" t="s">
        <v>490</v>
      </c>
      <c r="H74" s="280"/>
      <c r="I74" s="317" t="s">
        <v>101</v>
      </c>
      <c r="J74" s="49">
        <v>675</v>
      </c>
      <c r="K74" s="49">
        <v>2690</v>
      </c>
      <c r="L74" s="64">
        <v>1435</v>
      </c>
      <c r="M74" s="12"/>
    </row>
    <row r="75" spans="1:13" ht="22.5" hidden="1" customHeight="1" outlineLevel="1" x14ac:dyDescent="0.15">
      <c r="A75" s="538" t="s">
        <v>30</v>
      </c>
      <c r="B75" s="49">
        <v>11000</v>
      </c>
      <c r="C75" s="49">
        <v>225</v>
      </c>
      <c r="D75" s="49">
        <v>2910</v>
      </c>
      <c r="E75" s="49">
        <v>2070</v>
      </c>
      <c r="F75" s="49">
        <v>616</v>
      </c>
      <c r="G75" s="278" t="s">
        <v>490</v>
      </c>
      <c r="H75" s="280"/>
      <c r="I75" s="317" t="s">
        <v>101</v>
      </c>
      <c r="J75" s="49">
        <v>768</v>
      </c>
      <c r="K75" s="49">
        <v>2690</v>
      </c>
      <c r="L75" s="64">
        <v>1390</v>
      </c>
      <c r="M75" s="12"/>
    </row>
    <row r="76" spans="1:13" ht="22.5" hidden="1" customHeight="1" outlineLevel="1" x14ac:dyDescent="0.15">
      <c r="A76" s="538" t="s">
        <v>31</v>
      </c>
      <c r="B76" s="49">
        <v>11000</v>
      </c>
      <c r="C76" s="49">
        <v>218</v>
      </c>
      <c r="D76" s="49">
        <v>2820</v>
      </c>
      <c r="E76" s="49">
        <v>2120</v>
      </c>
      <c r="F76" s="49">
        <v>551</v>
      </c>
      <c r="G76" s="278" t="s">
        <v>490</v>
      </c>
      <c r="H76" s="280"/>
      <c r="I76" s="317" t="s">
        <v>101</v>
      </c>
      <c r="J76" s="49">
        <v>950</v>
      </c>
      <c r="K76" s="49">
        <v>2690</v>
      </c>
      <c r="L76" s="64">
        <v>1392</v>
      </c>
      <c r="M76" s="12"/>
    </row>
    <row r="77" spans="1:13" ht="22.5" hidden="1" customHeight="1" outlineLevel="1" x14ac:dyDescent="0.15">
      <c r="A77" s="538" t="s">
        <v>32</v>
      </c>
      <c r="B77" s="49">
        <v>11000</v>
      </c>
      <c r="C77" s="49">
        <v>217</v>
      </c>
      <c r="D77" s="49">
        <v>2390</v>
      </c>
      <c r="E77" s="49">
        <v>2310</v>
      </c>
      <c r="F77" s="49">
        <v>673</v>
      </c>
      <c r="G77" s="278" t="s">
        <v>490</v>
      </c>
      <c r="H77" s="280"/>
      <c r="I77" s="317" t="s">
        <v>101</v>
      </c>
      <c r="J77" s="49">
        <v>896</v>
      </c>
      <c r="K77" s="49">
        <v>2690</v>
      </c>
      <c r="L77" s="64">
        <v>1481</v>
      </c>
      <c r="M77" s="12"/>
    </row>
    <row r="78" spans="1:13" ht="22.5" hidden="1" customHeight="1" outlineLevel="1" x14ac:dyDescent="0.15">
      <c r="A78" s="538" t="s">
        <v>33</v>
      </c>
      <c r="B78" s="49">
        <v>11000</v>
      </c>
      <c r="C78" s="49">
        <v>215</v>
      </c>
      <c r="D78" s="49">
        <v>2340</v>
      </c>
      <c r="E78" s="49">
        <v>2230</v>
      </c>
      <c r="F78" s="49">
        <v>680</v>
      </c>
      <c r="G78" s="278" t="s">
        <v>490</v>
      </c>
      <c r="H78" s="280"/>
      <c r="I78" s="317" t="s">
        <v>101</v>
      </c>
      <c r="J78" s="49">
        <v>842</v>
      </c>
      <c r="K78" s="49">
        <v>2780</v>
      </c>
      <c r="L78" s="64">
        <v>1477</v>
      </c>
      <c r="M78" s="12"/>
    </row>
    <row r="79" spans="1:13" ht="22.5" hidden="1" customHeight="1" outlineLevel="1" x14ac:dyDescent="0.15">
      <c r="A79" s="538" t="s">
        <v>35</v>
      </c>
      <c r="B79" s="49">
        <v>10900</v>
      </c>
      <c r="C79" s="49">
        <v>194</v>
      </c>
      <c r="D79" s="49">
        <v>2330</v>
      </c>
      <c r="E79" s="49">
        <v>2090</v>
      </c>
      <c r="F79" s="49">
        <v>667</v>
      </c>
      <c r="G79" s="278" t="s">
        <v>490</v>
      </c>
      <c r="H79" s="280"/>
      <c r="I79" s="317" t="s">
        <v>101</v>
      </c>
      <c r="J79" s="49">
        <v>856</v>
      </c>
      <c r="K79" s="49">
        <v>2810</v>
      </c>
      <c r="L79" s="64">
        <v>1497</v>
      </c>
      <c r="M79" s="12"/>
    </row>
    <row r="80" spans="1:13" ht="22.5" hidden="1" customHeight="1" outlineLevel="1" x14ac:dyDescent="0.15">
      <c r="A80" s="538" t="s">
        <v>36</v>
      </c>
      <c r="B80" s="49">
        <v>10900</v>
      </c>
      <c r="C80" s="49">
        <v>186</v>
      </c>
      <c r="D80" s="49">
        <v>2220</v>
      </c>
      <c r="E80" s="49">
        <v>2080</v>
      </c>
      <c r="F80" s="49">
        <v>788</v>
      </c>
      <c r="G80" s="278" t="s">
        <v>490</v>
      </c>
      <c r="H80" s="280"/>
      <c r="I80" s="317" t="s">
        <v>101</v>
      </c>
      <c r="J80" s="49">
        <v>863</v>
      </c>
      <c r="K80" s="49">
        <v>2810</v>
      </c>
      <c r="L80" s="64">
        <v>1521</v>
      </c>
      <c r="M80" s="12"/>
    </row>
    <row r="81" spans="1:13" ht="20.25" hidden="1" customHeight="1" outlineLevel="1" x14ac:dyDescent="0.15">
      <c r="A81" s="538" t="s">
        <v>487</v>
      </c>
      <c r="B81" s="49">
        <v>10900</v>
      </c>
      <c r="C81" s="49">
        <v>184</v>
      </c>
      <c r="D81" s="49">
        <v>2090</v>
      </c>
      <c r="E81" s="49">
        <v>2090</v>
      </c>
      <c r="F81" s="49">
        <v>837</v>
      </c>
      <c r="G81" s="278" t="s">
        <v>490</v>
      </c>
      <c r="H81" s="280"/>
      <c r="I81" s="317" t="s">
        <v>276</v>
      </c>
      <c r="J81" s="49">
        <v>862</v>
      </c>
      <c r="K81" s="49">
        <v>2860</v>
      </c>
      <c r="L81" s="64">
        <v>1520</v>
      </c>
    </row>
    <row r="82" spans="1:13" ht="22.5" hidden="1" customHeight="1" outlineLevel="1" x14ac:dyDescent="0.15">
      <c r="A82" s="538" t="s">
        <v>203</v>
      </c>
      <c r="B82" s="49">
        <v>10900</v>
      </c>
      <c r="C82" s="49">
        <v>172</v>
      </c>
      <c r="D82" s="49">
        <v>1990</v>
      </c>
      <c r="E82" s="49">
        <v>2020</v>
      </c>
      <c r="F82" s="49">
        <v>822</v>
      </c>
      <c r="G82" s="278" t="s">
        <v>490</v>
      </c>
      <c r="H82" s="280"/>
      <c r="I82" s="317" t="s">
        <v>276</v>
      </c>
      <c r="J82" s="49">
        <v>897</v>
      </c>
      <c r="K82" s="49">
        <v>2830</v>
      </c>
      <c r="L82" s="64">
        <v>1541</v>
      </c>
      <c r="M82" s="12"/>
    </row>
    <row r="83" spans="1:13" ht="22.5" hidden="1" customHeight="1" outlineLevel="1" x14ac:dyDescent="0.15">
      <c r="A83" s="538" t="s">
        <v>199</v>
      </c>
      <c r="B83" s="49">
        <v>10800</v>
      </c>
      <c r="C83" s="49">
        <v>167</v>
      </c>
      <c r="D83" s="49">
        <v>1850</v>
      </c>
      <c r="E83" s="49">
        <v>2080</v>
      </c>
      <c r="F83" s="49">
        <v>911</v>
      </c>
      <c r="G83" s="278" t="s">
        <v>490</v>
      </c>
      <c r="H83" s="280"/>
      <c r="I83" s="49">
        <v>1</v>
      </c>
      <c r="J83" s="49">
        <v>926</v>
      </c>
      <c r="K83" s="49">
        <v>2810</v>
      </c>
      <c r="L83" s="64">
        <v>1554</v>
      </c>
      <c r="M83" s="12"/>
    </row>
    <row r="84" spans="1:13" ht="15" hidden="1" customHeight="1" outlineLevel="1" x14ac:dyDescent="0.15">
      <c r="A84" s="540" t="s">
        <v>532</v>
      </c>
      <c r="B84" s="108">
        <v>10800</v>
      </c>
      <c r="C84" s="108">
        <v>120</v>
      </c>
      <c r="D84" s="108">
        <v>1980</v>
      </c>
      <c r="E84" s="108">
        <v>1960</v>
      </c>
      <c r="F84" s="108">
        <v>796</v>
      </c>
      <c r="G84" s="541" t="s">
        <v>490</v>
      </c>
      <c r="H84" s="542"/>
      <c r="I84" s="108">
        <v>1</v>
      </c>
      <c r="J84" s="108">
        <v>907</v>
      </c>
      <c r="K84" s="108">
        <v>2820</v>
      </c>
      <c r="L84" s="110">
        <v>1562</v>
      </c>
      <c r="M84" s="12"/>
    </row>
    <row r="85" spans="1:13" ht="22.5" hidden="1" customHeight="1" outlineLevel="1" x14ac:dyDescent="0.15">
      <c r="A85" s="543" t="s">
        <v>213</v>
      </c>
      <c r="B85" s="92">
        <v>10800</v>
      </c>
      <c r="C85" s="92">
        <v>109</v>
      </c>
      <c r="D85" s="92">
        <v>1990</v>
      </c>
      <c r="E85" s="92">
        <v>1810</v>
      </c>
      <c r="F85" s="92">
        <v>890</v>
      </c>
      <c r="G85" s="544" t="s">
        <v>490</v>
      </c>
      <c r="H85" s="545"/>
      <c r="I85" s="92">
        <v>1</v>
      </c>
      <c r="J85" s="92">
        <v>927</v>
      </c>
      <c r="K85" s="92">
        <v>2870</v>
      </c>
      <c r="L85" s="93">
        <v>1533</v>
      </c>
      <c r="M85" s="12"/>
    </row>
    <row r="86" spans="1:13" ht="15" hidden="1" customHeight="1" outlineLevel="1" x14ac:dyDescent="0.15">
      <c r="A86" s="540" t="s">
        <v>549</v>
      </c>
      <c r="B86" s="108">
        <v>10800</v>
      </c>
      <c r="C86" s="108">
        <v>95</v>
      </c>
      <c r="D86" s="108">
        <v>1910</v>
      </c>
      <c r="E86" s="108">
        <v>1770</v>
      </c>
      <c r="F86" s="108">
        <v>896</v>
      </c>
      <c r="G86" s="351" t="s">
        <v>277</v>
      </c>
      <c r="H86" s="282"/>
      <c r="I86" s="108">
        <v>1</v>
      </c>
      <c r="J86" s="108">
        <v>920</v>
      </c>
      <c r="K86" s="108">
        <v>2880</v>
      </c>
      <c r="L86" s="110">
        <v>1577</v>
      </c>
      <c r="M86" s="12"/>
    </row>
    <row r="87" spans="1:13" ht="22.5" hidden="1" customHeight="1" outlineLevel="1" x14ac:dyDescent="0.15">
      <c r="A87" s="546" t="s">
        <v>214</v>
      </c>
      <c r="B87" s="91">
        <v>10800</v>
      </c>
      <c r="C87" s="91">
        <v>63</v>
      </c>
      <c r="D87" s="91">
        <v>1970</v>
      </c>
      <c r="E87" s="91">
        <v>1720</v>
      </c>
      <c r="F87" s="91">
        <v>859</v>
      </c>
      <c r="G87" s="359" t="s">
        <v>277</v>
      </c>
      <c r="H87" s="286"/>
      <c r="I87" s="91">
        <v>1</v>
      </c>
      <c r="J87" s="91">
        <v>923</v>
      </c>
      <c r="K87" s="91">
        <v>2850</v>
      </c>
      <c r="L87" s="90">
        <v>1580</v>
      </c>
      <c r="M87" s="12"/>
    </row>
    <row r="88" spans="1:13" ht="22.5" hidden="1" customHeight="1" outlineLevel="1" x14ac:dyDescent="0.15">
      <c r="A88" s="546" t="s">
        <v>215</v>
      </c>
      <c r="B88" s="91">
        <v>10800</v>
      </c>
      <c r="C88" s="91">
        <v>60</v>
      </c>
      <c r="D88" s="91">
        <v>2160</v>
      </c>
      <c r="E88" s="91">
        <v>1730</v>
      </c>
      <c r="F88" s="91">
        <v>752</v>
      </c>
      <c r="G88" s="359" t="s">
        <v>277</v>
      </c>
      <c r="H88" s="286"/>
      <c r="I88" s="91">
        <v>1</v>
      </c>
      <c r="J88" s="91">
        <v>892</v>
      </c>
      <c r="K88" s="91">
        <v>2850</v>
      </c>
      <c r="L88" s="90">
        <v>1533</v>
      </c>
      <c r="M88" s="12"/>
    </row>
    <row r="89" spans="1:13" ht="22.5" hidden="1" customHeight="1" outlineLevel="1" x14ac:dyDescent="0.15">
      <c r="A89" s="546" t="s">
        <v>216</v>
      </c>
      <c r="B89" s="91">
        <v>10800</v>
      </c>
      <c r="C89" s="91">
        <v>59</v>
      </c>
      <c r="D89" s="91">
        <v>2300</v>
      </c>
      <c r="E89" s="91">
        <v>1740</v>
      </c>
      <c r="F89" s="91">
        <v>602</v>
      </c>
      <c r="G89" s="359" t="s">
        <v>277</v>
      </c>
      <c r="H89" s="286"/>
      <c r="I89" s="91">
        <v>1</v>
      </c>
      <c r="J89" s="91">
        <v>834</v>
      </c>
      <c r="K89" s="91">
        <v>2810</v>
      </c>
      <c r="L89" s="90">
        <v>1489</v>
      </c>
      <c r="M89" s="12"/>
    </row>
    <row r="90" spans="1:13" ht="22.5" hidden="1" customHeight="1" outlineLevel="1" x14ac:dyDescent="0.15">
      <c r="A90" s="546" t="s">
        <v>217</v>
      </c>
      <c r="B90" s="91">
        <v>10800</v>
      </c>
      <c r="C90" s="91">
        <v>60</v>
      </c>
      <c r="D90" s="91">
        <v>2530</v>
      </c>
      <c r="E90" s="91">
        <v>1630</v>
      </c>
      <c r="F90" s="91">
        <v>481</v>
      </c>
      <c r="G90" s="359" t="s">
        <v>277</v>
      </c>
      <c r="H90" s="286"/>
      <c r="I90" s="91">
        <v>1</v>
      </c>
      <c r="J90" s="91">
        <v>900</v>
      </c>
      <c r="K90" s="91">
        <v>2770</v>
      </c>
      <c r="L90" s="90">
        <v>1473</v>
      </c>
      <c r="M90" s="12"/>
    </row>
    <row r="91" spans="1:13" ht="22.5" hidden="1" customHeight="1" collapsed="1" x14ac:dyDescent="0.15">
      <c r="A91" s="543" t="s">
        <v>596</v>
      </c>
      <c r="B91" s="92">
        <v>10700</v>
      </c>
      <c r="C91" s="92">
        <v>59</v>
      </c>
      <c r="D91" s="92">
        <v>2447</v>
      </c>
      <c r="E91" s="92">
        <v>1650</v>
      </c>
      <c r="F91" s="92">
        <v>104</v>
      </c>
      <c r="G91" s="356" t="s">
        <v>497</v>
      </c>
      <c r="H91" s="289"/>
      <c r="I91" s="92" t="s">
        <v>101</v>
      </c>
      <c r="J91" s="92">
        <v>1016</v>
      </c>
      <c r="K91" s="92">
        <v>2780</v>
      </c>
      <c r="L91" s="93" t="s">
        <v>277</v>
      </c>
      <c r="M91" s="12"/>
    </row>
    <row r="92" spans="1:13" ht="22.5" customHeight="1" x14ac:dyDescent="0.15">
      <c r="A92" s="540" t="s">
        <v>666</v>
      </c>
      <c r="B92" s="108">
        <v>10700</v>
      </c>
      <c r="C92" s="108">
        <v>56</v>
      </c>
      <c r="D92" s="108">
        <v>2314</v>
      </c>
      <c r="E92" s="108">
        <v>1580</v>
      </c>
      <c r="F92" s="108">
        <v>141</v>
      </c>
      <c r="G92" s="351" t="s">
        <v>277</v>
      </c>
      <c r="H92" s="282"/>
      <c r="I92" s="108" t="s">
        <v>277</v>
      </c>
      <c r="J92" s="108">
        <v>1029</v>
      </c>
      <c r="K92" s="108">
        <v>2820</v>
      </c>
      <c r="L92" s="110" t="s">
        <v>277</v>
      </c>
      <c r="M92" s="12"/>
    </row>
    <row r="93" spans="1:13" ht="22.5" customHeight="1" x14ac:dyDescent="0.15">
      <c r="A93" s="546" t="s">
        <v>480</v>
      </c>
      <c r="B93" s="91">
        <v>10700</v>
      </c>
      <c r="C93" s="91">
        <v>53</v>
      </c>
      <c r="D93" s="91">
        <v>2317</v>
      </c>
      <c r="E93" s="91">
        <v>1520</v>
      </c>
      <c r="F93" s="91">
        <v>137</v>
      </c>
      <c r="G93" s="359" t="s">
        <v>277</v>
      </c>
      <c r="H93" s="286"/>
      <c r="I93" s="91" t="s">
        <v>277</v>
      </c>
      <c r="J93" s="91">
        <v>1040</v>
      </c>
      <c r="K93" s="91">
        <v>2800</v>
      </c>
      <c r="L93" s="90" t="s">
        <v>277</v>
      </c>
      <c r="M93" s="12"/>
    </row>
    <row r="94" spans="1:13" ht="22.5" customHeight="1" x14ac:dyDescent="0.15">
      <c r="A94" s="546" t="s">
        <v>481</v>
      </c>
      <c r="B94" s="91">
        <v>10700</v>
      </c>
      <c r="C94" s="91">
        <v>49</v>
      </c>
      <c r="D94" s="91">
        <v>2384</v>
      </c>
      <c r="E94" s="91">
        <v>1530</v>
      </c>
      <c r="F94" s="91">
        <v>109</v>
      </c>
      <c r="G94" s="140">
        <v>28</v>
      </c>
      <c r="H94" s="547"/>
      <c r="I94" s="91" t="s">
        <v>277</v>
      </c>
      <c r="J94" s="91">
        <v>1051</v>
      </c>
      <c r="K94" s="91">
        <v>2750</v>
      </c>
      <c r="L94" s="90" t="s">
        <v>277</v>
      </c>
      <c r="M94" s="12"/>
    </row>
    <row r="95" spans="1:13" ht="22.5" customHeight="1" x14ac:dyDescent="0.15">
      <c r="A95" s="546" t="s">
        <v>482</v>
      </c>
      <c r="B95" s="91">
        <v>10700</v>
      </c>
      <c r="C95" s="91">
        <v>46</v>
      </c>
      <c r="D95" s="91">
        <v>2479</v>
      </c>
      <c r="E95" s="91">
        <v>1500</v>
      </c>
      <c r="F95" s="91">
        <v>426</v>
      </c>
      <c r="G95" s="140">
        <v>25</v>
      </c>
      <c r="H95" s="547"/>
      <c r="I95" s="91" t="s">
        <v>277</v>
      </c>
      <c r="J95" s="91">
        <v>1171</v>
      </c>
      <c r="K95" s="91">
        <v>2740</v>
      </c>
      <c r="L95" s="90" t="s">
        <v>277</v>
      </c>
      <c r="M95" s="12"/>
    </row>
    <row r="96" spans="1:13" ht="22.5" customHeight="1" x14ac:dyDescent="0.15">
      <c r="A96" s="546" t="s">
        <v>540</v>
      </c>
      <c r="B96" s="91">
        <v>10700</v>
      </c>
      <c r="C96" s="91">
        <v>46</v>
      </c>
      <c r="D96" s="91">
        <v>2468</v>
      </c>
      <c r="E96" s="91">
        <v>1470</v>
      </c>
      <c r="F96" s="91">
        <v>448</v>
      </c>
      <c r="G96" s="140">
        <v>32</v>
      </c>
      <c r="H96" s="141"/>
      <c r="I96" s="91" t="s">
        <v>101</v>
      </c>
      <c r="J96" s="91">
        <v>1242</v>
      </c>
      <c r="K96" s="91">
        <v>2600</v>
      </c>
      <c r="L96" s="90" t="s">
        <v>101</v>
      </c>
      <c r="M96" s="12"/>
    </row>
    <row r="97" spans="1:13" ht="22.5" customHeight="1" x14ac:dyDescent="0.15">
      <c r="A97" s="546" t="s">
        <v>533</v>
      </c>
      <c r="B97" s="91">
        <v>10700</v>
      </c>
      <c r="C97" s="91">
        <v>46</v>
      </c>
      <c r="D97" s="91">
        <v>2510</v>
      </c>
      <c r="E97" s="91">
        <v>1460</v>
      </c>
      <c r="F97" s="91">
        <v>489</v>
      </c>
      <c r="G97" s="140">
        <v>26</v>
      </c>
      <c r="H97" s="141"/>
      <c r="I97" s="91" t="s">
        <v>101</v>
      </c>
      <c r="J97" s="91">
        <v>1262</v>
      </c>
      <c r="K97" s="91">
        <v>2530</v>
      </c>
      <c r="L97" s="90" t="s">
        <v>101</v>
      </c>
      <c r="M97" s="12"/>
    </row>
    <row r="98" spans="1:13" ht="22.5" customHeight="1" x14ac:dyDescent="0.15">
      <c r="A98" s="546" t="s">
        <v>534</v>
      </c>
      <c r="B98" s="92">
        <v>10700</v>
      </c>
      <c r="C98" s="92">
        <v>46</v>
      </c>
      <c r="D98" s="92">
        <v>2590</v>
      </c>
      <c r="E98" s="92">
        <v>1520</v>
      </c>
      <c r="F98" s="92">
        <v>512</v>
      </c>
      <c r="G98" s="140">
        <v>28</v>
      </c>
      <c r="H98" s="141"/>
      <c r="I98" s="91" t="s">
        <v>101</v>
      </c>
      <c r="J98" s="92">
        <v>1278</v>
      </c>
      <c r="K98" s="92">
        <v>2420</v>
      </c>
      <c r="L98" s="93" t="s">
        <v>101</v>
      </c>
      <c r="M98" s="12"/>
    </row>
    <row r="99" spans="1:13" ht="22.5" customHeight="1" x14ac:dyDescent="0.15">
      <c r="A99" s="546" t="s">
        <v>542</v>
      </c>
      <c r="B99" s="92">
        <v>10700</v>
      </c>
      <c r="C99" s="92">
        <v>44</v>
      </c>
      <c r="D99" s="92">
        <v>2550</v>
      </c>
      <c r="E99" s="92">
        <v>1480</v>
      </c>
      <c r="F99" s="91">
        <v>513</v>
      </c>
      <c r="G99" s="140">
        <v>32</v>
      </c>
      <c r="H99" s="141"/>
      <c r="I99" s="91" t="s">
        <v>101</v>
      </c>
      <c r="J99" s="91">
        <v>1310</v>
      </c>
      <c r="K99" s="92">
        <v>2440</v>
      </c>
      <c r="L99" s="93" t="s">
        <v>101</v>
      </c>
      <c r="M99" s="12"/>
    </row>
    <row r="100" spans="1:13" ht="22.5" customHeight="1" x14ac:dyDescent="0.15">
      <c r="A100" s="543" t="s">
        <v>580</v>
      </c>
      <c r="B100" s="92">
        <v>10700</v>
      </c>
      <c r="C100" s="92">
        <v>43</v>
      </c>
      <c r="D100" s="92">
        <v>2510</v>
      </c>
      <c r="E100" s="92">
        <v>1480</v>
      </c>
      <c r="F100" s="92">
        <v>233</v>
      </c>
      <c r="G100" s="138">
        <v>34</v>
      </c>
      <c r="H100" s="139"/>
      <c r="I100" s="92" t="s">
        <v>277</v>
      </c>
      <c r="J100" s="92">
        <v>1326</v>
      </c>
      <c r="K100" s="92">
        <v>2430</v>
      </c>
      <c r="L100" s="93" t="s">
        <v>277</v>
      </c>
      <c r="M100" s="12"/>
    </row>
    <row r="101" spans="1:13" ht="22.5" customHeight="1" x14ac:dyDescent="0.15">
      <c r="A101" s="543" t="s">
        <v>583</v>
      </c>
      <c r="B101" s="92">
        <v>10700</v>
      </c>
      <c r="C101" s="92">
        <v>41</v>
      </c>
      <c r="D101" s="92">
        <v>2470</v>
      </c>
      <c r="E101" s="92">
        <v>1440</v>
      </c>
      <c r="F101" s="92">
        <v>211</v>
      </c>
      <c r="G101" s="138">
        <v>29</v>
      </c>
      <c r="H101" s="139"/>
      <c r="I101" s="92" t="s">
        <v>277</v>
      </c>
      <c r="J101" s="92">
        <v>1421</v>
      </c>
      <c r="K101" s="92">
        <v>2390</v>
      </c>
      <c r="L101" s="93" t="s">
        <v>277</v>
      </c>
      <c r="M101" s="12"/>
    </row>
    <row r="102" spans="1:13" ht="22.5" customHeight="1" x14ac:dyDescent="0.15">
      <c r="A102" s="543" t="s">
        <v>586</v>
      </c>
      <c r="B102" s="92">
        <v>10700</v>
      </c>
      <c r="C102" s="92">
        <v>41</v>
      </c>
      <c r="D102" s="92">
        <v>2450</v>
      </c>
      <c r="E102" s="92">
        <v>1400</v>
      </c>
      <c r="F102" s="92">
        <v>214</v>
      </c>
      <c r="G102" s="138">
        <v>32</v>
      </c>
      <c r="H102" s="139"/>
      <c r="I102" s="92" t="s">
        <v>277</v>
      </c>
      <c r="J102" s="92">
        <v>1477</v>
      </c>
      <c r="K102" s="92">
        <v>2390</v>
      </c>
      <c r="L102" s="93" t="s">
        <v>277</v>
      </c>
      <c r="M102" s="12"/>
    </row>
    <row r="103" spans="1:13" ht="22.5" customHeight="1" x14ac:dyDescent="0.15">
      <c r="A103" s="543" t="s">
        <v>555</v>
      </c>
      <c r="B103" s="92">
        <v>10700</v>
      </c>
      <c r="C103" s="92">
        <v>41</v>
      </c>
      <c r="D103" s="92">
        <v>2420</v>
      </c>
      <c r="E103" s="92">
        <v>1390</v>
      </c>
      <c r="F103" s="92">
        <v>231</v>
      </c>
      <c r="G103" s="138">
        <v>31</v>
      </c>
      <c r="H103" s="139"/>
      <c r="I103" s="92" t="s">
        <v>277</v>
      </c>
      <c r="J103" s="92">
        <v>1453</v>
      </c>
      <c r="K103" s="92">
        <v>2350</v>
      </c>
      <c r="L103" s="93" t="s">
        <v>277</v>
      </c>
      <c r="M103" s="12"/>
    </row>
    <row r="104" spans="1:13" ht="22.5" customHeight="1" x14ac:dyDescent="0.15">
      <c r="A104" s="543" t="s">
        <v>595</v>
      </c>
      <c r="B104" s="92">
        <v>10700</v>
      </c>
      <c r="C104" s="92">
        <v>39</v>
      </c>
      <c r="D104" s="92">
        <v>2430</v>
      </c>
      <c r="E104" s="92">
        <v>1330</v>
      </c>
      <c r="F104" s="92">
        <v>263</v>
      </c>
      <c r="G104" s="138">
        <v>32</v>
      </c>
      <c r="H104" s="139"/>
      <c r="I104" s="92" t="s">
        <v>277</v>
      </c>
      <c r="J104" s="92">
        <v>1441</v>
      </c>
      <c r="K104" s="92">
        <v>2350</v>
      </c>
      <c r="L104" s="93" t="s">
        <v>277</v>
      </c>
      <c r="M104" s="12"/>
    </row>
    <row r="105" spans="1:13" ht="22.5" customHeight="1" x14ac:dyDescent="0.15">
      <c r="A105" s="543" t="s">
        <v>597</v>
      </c>
      <c r="B105" s="92">
        <v>10700</v>
      </c>
      <c r="C105" s="92">
        <v>31</v>
      </c>
      <c r="D105" s="92">
        <v>2500</v>
      </c>
      <c r="E105" s="92">
        <v>1270</v>
      </c>
      <c r="F105" s="92">
        <v>290</v>
      </c>
      <c r="G105" s="138">
        <v>26</v>
      </c>
      <c r="H105" s="139"/>
      <c r="I105" s="92" t="s">
        <v>277</v>
      </c>
      <c r="J105" s="92">
        <v>1458</v>
      </c>
      <c r="K105" s="92">
        <v>2340</v>
      </c>
      <c r="L105" s="93" t="s">
        <v>277</v>
      </c>
      <c r="M105" s="12"/>
    </row>
    <row r="106" spans="1:13" ht="22.5" customHeight="1" thickBot="1" x14ac:dyDescent="0.2">
      <c r="A106" s="548" t="s">
        <v>598</v>
      </c>
      <c r="B106" s="14">
        <v>10600</v>
      </c>
      <c r="C106" s="14">
        <v>25</v>
      </c>
      <c r="D106" s="14">
        <v>2560</v>
      </c>
      <c r="E106" s="14" t="s">
        <v>668</v>
      </c>
      <c r="F106" s="14" t="s">
        <v>668</v>
      </c>
      <c r="G106" s="549">
        <v>25</v>
      </c>
      <c r="H106" s="550"/>
      <c r="I106" s="14" t="s">
        <v>277</v>
      </c>
      <c r="J106" s="14" t="s">
        <v>668</v>
      </c>
      <c r="K106" s="14">
        <v>2270</v>
      </c>
      <c r="L106" s="93" t="s">
        <v>277</v>
      </c>
      <c r="M106" s="12"/>
    </row>
    <row r="107" spans="1:13" ht="18" customHeight="1" x14ac:dyDescent="0.15">
      <c r="A107" s="28"/>
      <c r="B107" s="551"/>
      <c r="H107" s="552"/>
      <c r="I107" s="552"/>
      <c r="J107" s="553"/>
      <c r="K107" s="553"/>
      <c r="L107" s="76" t="s">
        <v>609</v>
      </c>
    </row>
    <row r="108" spans="1:13" x14ac:dyDescent="0.15">
      <c r="A108" s="106" t="s">
        <v>665</v>
      </c>
      <c r="L108" s="179"/>
    </row>
    <row r="109" spans="1:13" x14ac:dyDescent="0.15">
      <c r="A109" s="106" t="s">
        <v>498</v>
      </c>
      <c r="L109" s="197"/>
    </row>
    <row r="110" spans="1:13" x14ac:dyDescent="0.15">
      <c r="A110" s="136" t="s">
        <v>667</v>
      </c>
      <c r="B110" s="136"/>
      <c r="C110" s="136"/>
      <c r="D110" s="136"/>
      <c r="E110" s="136"/>
      <c r="F110" s="136"/>
      <c r="G110" s="136"/>
      <c r="H110" s="136"/>
      <c r="I110" s="137"/>
    </row>
  </sheetData>
  <mergeCells count="137">
    <mergeCell ref="A110:I110"/>
    <mergeCell ref="G105:H105"/>
    <mergeCell ref="G100:H100"/>
    <mergeCell ref="G101:H101"/>
    <mergeCell ref="G102:H102"/>
    <mergeCell ref="G103:H103"/>
    <mergeCell ref="G104:H104"/>
    <mergeCell ref="G96:H96"/>
    <mergeCell ref="G97:H97"/>
    <mergeCell ref="G98:H98"/>
    <mergeCell ref="G99:H99"/>
    <mergeCell ref="G106:H106"/>
    <mergeCell ref="G95:H95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I54:J54"/>
    <mergeCell ref="G85:H85"/>
    <mergeCell ref="G86:H86"/>
    <mergeCell ref="G87:H87"/>
    <mergeCell ref="G88:H88"/>
    <mergeCell ref="G89:H89"/>
    <mergeCell ref="G90:H90"/>
    <mergeCell ref="G79:H79"/>
    <mergeCell ref="G80:H80"/>
    <mergeCell ref="G81:H81"/>
    <mergeCell ref="G82:H82"/>
    <mergeCell ref="I41:J41"/>
    <mergeCell ref="I42:J42"/>
    <mergeCell ref="G91:H91"/>
    <mergeCell ref="G92:H92"/>
    <mergeCell ref="G93:H93"/>
    <mergeCell ref="G94:H94"/>
    <mergeCell ref="G71:H71"/>
    <mergeCell ref="G72:H72"/>
    <mergeCell ref="G61:H61"/>
    <mergeCell ref="G62:H62"/>
    <mergeCell ref="G63:H63"/>
    <mergeCell ref="G64:H64"/>
    <mergeCell ref="G65:H65"/>
    <mergeCell ref="G66:H66"/>
    <mergeCell ref="G44:H44"/>
    <mergeCell ref="I44:J44"/>
    <mergeCell ref="G47:H47"/>
    <mergeCell ref="I47:J47"/>
    <mergeCell ref="G43:H43"/>
    <mergeCell ref="I43:J43"/>
    <mergeCell ref="G45:H45"/>
    <mergeCell ref="G46:H46"/>
    <mergeCell ref="I46:J46"/>
    <mergeCell ref="I45:J45"/>
    <mergeCell ref="I7:J7"/>
    <mergeCell ref="I3:J4"/>
    <mergeCell ref="F2:J2"/>
    <mergeCell ref="I35:J35"/>
    <mergeCell ref="I36:J36"/>
    <mergeCell ref="I37:J37"/>
    <mergeCell ref="I38:J38"/>
    <mergeCell ref="I39:J39"/>
    <mergeCell ref="I40:J40"/>
    <mergeCell ref="I29:J29"/>
    <mergeCell ref="I30:J30"/>
    <mergeCell ref="I31:J31"/>
    <mergeCell ref="I32:J32"/>
    <mergeCell ref="I33:J33"/>
    <mergeCell ref="I34:J34"/>
    <mergeCell ref="G30:H30"/>
    <mergeCell ref="G31:H31"/>
    <mergeCell ref="G20:H20"/>
    <mergeCell ref="G21:H21"/>
    <mergeCell ref="G22:H22"/>
    <mergeCell ref="G23:H23"/>
    <mergeCell ref="G24:H24"/>
    <mergeCell ref="G83:H83"/>
    <mergeCell ref="G84:H84"/>
    <mergeCell ref="G73:H73"/>
    <mergeCell ref="G74:H74"/>
    <mergeCell ref="G75:H75"/>
    <mergeCell ref="G76:H76"/>
    <mergeCell ref="G77:H77"/>
    <mergeCell ref="G78:H78"/>
    <mergeCell ref="G67:H67"/>
    <mergeCell ref="G68:H68"/>
    <mergeCell ref="G69:H69"/>
    <mergeCell ref="G70:H70"/>
    <mergeCell ref="A56:D56"/>
    <mergeCell ref="L8:L9"/>
    <mergeCell ref="M8:M9"/>
    <mergeCell ref="G3:H4"/>
    <mergeCell ref="G57:H57"/>
    <mergeCell ref="G58:H58"/>
    <mergeCell ref="G59:H59"/>
    <mergeCell ref="G60:H60"/>
    <mergeCell ref="G38:H38"/>
    <mergeCell ref="G39:H39"/>
    <mergeCell ref="G40:H40"/>
    <mergeCell ref="G41:H41"/>
    <mergeCell ref="G42:H42"/>
    <mergeCell ref="G54:H54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E2:E4"/>
    <mergeCell ref="F3:F4"/>
    <mergeCell ref="A2:A4"/>
    <mergeCell ref="B2:B4"/>
    <mergeCell ref="C2:C4"/>
    <mergeCell ref="D2:D4"/>
    <mergeCell ref="G25:H25"/>
    <mergeCell ref="G14:H14"/>
    <mergeCell ref="G15:H15"/>
    <mergeCell ref="G16:H16"/>
    <mergeCell ref="G17:H17"/>
    <mergeCell ref="G18:H18"/>
    <mergeCell ref="G19:H19"/>
    <mergeCell ref="G5:H5"/>
    <mergeCell ref="G7:H7"/>
    <mergeCell ref="G10:H10"/>
    <mergeCell ref="G11:H11"/>
    <mergeCell ref="G12:H12"/>
    <mergeCell ref="G13:H13"/>
  </mergeCells>
  <phoneticPr fontId="5"/>
  <pageMargins left="0.78740157480314965" right="0.78740157480314965" top="0.98425196850393704" bottom="0.78740157480314965" header="0.51181102362204722" footer="0.31496062992125984"/>
  <pageSetup paperSize="9" scale="89" firstPageNumber="72" orientation="portrait" blackAndWhite="1" r:id="rId1"/>
  <headerFooter alignWithMargins="0">
    <oddFooter>&amp;C&amp;"ＭＳ 明朝,標準"-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9"/>
  <sheetViews>
    <sheetView zoomScaleNormal="100" zoomScaleSheetLayoutView="100" workbookViewId="0">
      <selection activeCell="L48" sqref="L48"/>
    </sheetView>
  </sheetViews>
  <sheetFormatPr defaultRowHeight="13.5" x14ac:dyDescent="0.15"/>
  <cols>
    <col min="1" max="8" width="9" style="20"/>
    <col min="9" max="9" width="14.625" style="20" customWidth="1"/>
    <col min="10" max="16384" width="9" style="20"/>
  </cols>
  <sheetData>
    <row r="1" spans="1:7" x14ac:dyDescent="0.15"/>
    <row r="2" spans="1:7" x14ac:dyDescent="0.15">
      <c r="A2" s="36"/>
      <c r="B2" s="36" t="s">
        <v>318</v>
      </c>
      <c r="C2" s="36" t="s">
        <v>319</v>
      </c>
      <c r="D2" s="36" t="s">
        <v>271</v>
      </c>
      <c r="E2" s="36" t="s">
        <v>320</v>
      </c>
      <c r="F2" s="36" t="s">
        <v>321</v>
      </c>
      <c r="G2" s="36" t="s">
        <v>322</v>
      </c>
    </row>
    <row r="3" spans="1:7" x14ac:dyDescent="0.15">
      <c r="A3" s="36"/>
      <c r="B3" s="36"/>
      <c r="C3" s="36"/>
      <c r="D3" s="36"/>
      <c r="E3" s="36"/>
      <c r="F3" s="36"/>
      <c r="G3" s="36"/>
    </row>
    <row r="4" spans="1:7" x14ac:dyDescent="0.15">
      <c r="A4" s="22" t="s">
        <v>283</v>
      </c>
      <c r="B4" s="36">
        <v>775</v>
      </c>
      <c r="C4" s="36">
        <v>793</v>
      </c>
      <c r="D4" s="36">
        <v>862</v>
      </c>
      <c r="E4" s="36">
        <v>3045</v>
      </c>
      <c r="F4" s="36">
        <v>554</v>
      </c>
      <c r="G4" s="36">
        <v>1590</v>
      </c>
    </row>
    <row r="5" spans="1:7" x14ac:dyDescent="0.15">
      <c r="A5" s="22" t="s">
        <v>284</v>
      </c>
      <c r="B5" s="36">
        <v>357</v>
      </c>
      <c r="C5" s="36">
        <v>716</v>
      </c>
      <c r="D5" s="36">
        <v>1760</v>
      </c>
      <c r="E5" s="36">
        <v>2401</v>
      </c>
      <c r="F5" s="36">
        <v>562</v>
      </c>
      <c r="G5" s="36">
        <v>1710</v>
      </c>
    </row>
    <row r="6" spans="1:7" x14ac:dyDescent="0.15">
      <c r="A6" s="22" t="s">
        <v>285</v>
      </c>
      <c r="B6" s="36">
        <v>315</v>
      </c>
      <c r="C6" s="36">
        <v>1668</v>
      </c>
      <c r="D6" s="36">
        <v>1800</v>
      </c>
      <c r="E6" s="36">
        <v>958</v>
      </c>
      <c r="F6" s="36">
        <v>540</v>
      </c>
      <c r="G6" s="36">
        <v>2260</v>
      </c>
    </row>
    <row r="7" spans="1:7" x14ac:dyDescent="0.15">
      <c r="A7" s="22" t="s">
        <v>286</v>
      </c>
      <c r="B7" s="36">
        <v>258</v>
      </c>
      <c r="C7" s="36">
        <v>1593</v>
      </c>
      <c r="D7" s="36">
        <v>2430</v>
      </c>
      <c r="E7" s="36">
        <v>992</v>
      </c>
      <c r="F7" s="36">
        <v>638</v>
      </c>
      <c r="G7" s="36">
        <v>2670</v>
      </c>
    </row>
    <row r="8" spans="1:7" x14ac:dyDescent="0.15">
      <c r="A8" s="36" t="s">
        <v>287</v>
      </c>
      <c r="B8" s="36">
        <v>224</v>
      </c>
      <c r="C8" s="36">
        <v>2940</v>
      </c>
      <c r="D8" s="36">
        <v>1940</v>
      </c>
      <c r="E8" s="36">
        <v>772</v>
      </c>
      <c r="F8" s="36">
        <v>675</v>
      </c>
      <c r="G8" s="36">
        <v>2690</v>
      </c>
    </row>
    <row r="9" spans="1:7" x14ac:dyDescent="0.15">
      <c r="A9" s="36" t="s">
        <v>288</v>
      </c>
      <c r="B9" s="36">
        <v>194</v>
      </c>
      <c r="C9" s="36">
        <v>2330</v>
      </c>
      <c r="D9" s="36">
        <v>2090</v>
      </c>
      <c r="E9" s="36">
        <v>667</v>
      </c>
      <c r="F9" s="36">
        <v>856</v>
      </c>
      <c r="G9" s="36">
        <v>2810</v>
      </c>
    </row>
    <row r="10" spans="1:7" x14ac:dyDescent="0.15">
      <c r="A10" s="22" t="s">
        <v>289</v>
      </c>
      <c r="B10" s="36">
        <v>120</v>
      </c>
      <c r="C10" s="36">
        <v>1980</v>
      </c>
      <c r="D10" s="36">
        <v>1960</v>
      </c>
      <c r="E10" s="36">
        <v>796</v>
      </c>
      <c r="F10" s="36">
        <v>907</v>
      </c>
      <c r="G10" s="36">
        <v>2820</v>
      </c>
    </row>
    <row r="11" spans="1:7" x14ac:dyDescent="0.15">
      <c r="A11" s="22" t="s">
        <v>472</v>
      </c>
      <c r="B11" s="36">
        <v>59</v>
      </c>
      <c r="C11" s="36">
        <v>2300</v>
      </c>
      <c r="D11" s="36">
        <v>1740</v>
      </c>
      <c r="E11" s="36">
        <v>602</v>
      </c>
      <c r="F11" s="36">
        <v>834</v>
      </c>
      <c r="G11" s="36">
        <v>2810</v>
      </c>
    </row>
    <row r="12" spans="1:7" x14ac:dyDescent="0.15">
      <c r="A12" s="22" t="s">
        <v>551</v>
      </c>
      <c r="B12" s="36">
        <v>59</v>
      </c>
      <c r="C12" s="36">
        <v>2447</v>
      </c>
      <c r="D12" s="36">
        <v>1650</v>
      </c>
      <c r="E12" s="36">
        <v>104</v>
      </c>
      <c r="F12" s="36">
        <v>1016</v>
      </c>
      <c r="G12" s="36">
        <v>2780</v>
      </c>
    </row>
    <row r="13" spans="1:7" x14ac:dyDescent="0.15">
      <c r="A13" s="22" t="s">
        <v>552</v>
      </c>
      <c r="B13" s="36">
        <v>53</v>
      </c>
      <c r="C13" s="36">
        <v>2317</v>
      </c>
      <c r="D13" s="36">
        <v>1520</v>
      </c>
      <c r="E13" s="36">
        <v>137</v>
      </c>
      <c r="F13" s="36">
        <v>1040</v>
      </c>
      <c r="G13" s="36">
        <v>2800</v>
      </c>
    </row>
    <row r="14" spans="1:7" x14ac:dyDescent="0.15">
      <c r="A14" s="22" t="s">
        <v>330</v>
      </c>
      <c r="B14" s="36">
        <v>46</v>
      </c>
      <c r="C14" s="36">
        <v>2479</v>
      </c>
      <c r="D14" s="36">
        <v>1500</v>
      </c>
      <c r="E14" s="36">
        <v>426</v>
      </c>
      <c r="F14" s="36">
        <v>1171</v>
      </c>
      <c r="G14" s="36">
        <v>2740</v>
      </c>
    </row>
    <row r="15" spans="1:7" x14ac:dyDescent="0.15">
      <c r="A15" s="22" t="s">
        <v>553</v>
      </c>
      <c r="B15" s="36">
        <v>46</v>
      </c>
      <c r="C15" s="36">
        <v>2510</v>
      </c>
      <c r="D15" s="36">
        <v>1460</v>
      </c>
      <c r="E15" s="36">
        <v>505</v>
      </c>
      <c r="F15" s="36">
        <v>1262</v>
      </c>
      <c r="G15" s="36">
        <v>2530</v>
      </c>
    </row>
    <row r="16" spans="1:7" x14ac:dyDescent="0.15">
      <c r="A16" s="22" t="s">
        <v>537</v>
      </c>
      <c r="B16" s="20">
        <v>46</v>
      </c>
      <c r="C16" s="20">
        <v>2590</v>
      </c>
      <c r="D16" s="20">
        <v>1520</v>
      </c>
      <c r="E16" s="69">
        <v>461</v>
      </c>
      <c r="F16" s="69">
        <v>1278</v>
      </c>
      <c r="G16" s="20">
        <v>2420</v>
      </c>
    </row>
    <row r="17" spans="1:7" x14ac:dyDescent="0.15">
      <c r="A17" s="22" t="s">
        <v>515</v>
      </c>
      <c r="B17" s="20">
        <v>43</v>
      </c>
      <c r="C17" s="20">
        <v>2510</v>
      </c>
      <c r="D17" s="20">
        <v>1480</v>
      </c>
      <c r="E17" s="69">
        <v>233</v>
      </c>
      <c r="F17" s="69">
        <v>1326</v>
      </c>
      <c r="G17" s="20">
        <v>2430</v>
      </c>
    </row>
    <row r="18" spans="1:7" x14ac:dyDescent="0.15">
      <c r="A18" s="69" t="s">
        <v>599</v>
      </c>
      <c r="B18" s="20">
        <v>41</v>
      </c>
      <c r="C18" s="20">
        <v>2420</v>
      </c>
      <c r="D18" s="20">
        <v>1390</v>
      </c>
      <c r="E18" s="20">
        <v>231</v>
      </c>
      <c r="F18" s="20">
        <v>1453</v>
      </c>
      <c r="G18" s="20">
        <v>2350</v>
      </c>
    </row>
    <row r="19" spans="1:7" x14ac:dyDescent="0.15">
      <c r="A19" s="69" t="s">
        <v>600</v>
      </c>
      <c r="B19" s="20">
        <v>31</v>
      </c>
      <c r="C19" s="20">
        <v>2500</v>
      </c>
      <c r="D19" s="20">
        <v>1270</v>
      </c>
      <c r="E19" s="20">
        <v>290</v>
      </c>
      <c r="F19" s="20">
        <v>1458</v>
      </c>
      <c r="G19" s="20">
        <v>2340</v>
      </c>
    </row>
    <row r="59" spans="2:2" x14ac:dyDescent="0.15">
      <c r="B59" s="45"/>
    </row>
  </sheetData>
  <phoneticPr fontId="5"/>
  <pageMargins left="0.78740157480314965" right="0.78740157480314965" top="0.98425196850393704" bottom="0.78740157480314965" header="0.51181102362204722" footer="0.31496062992125984"/>
  <pageSetup paperSize="9" firstPageNumber="73" orientation="portrait" r:id="rId1"/>
  <headerFooter alignWithMargins="0">
    <oddFooter>&amp;C&amp;"ＭＳ 明朝,標準"- &amp;P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1:Z87"/>
  <sheetViews>
    <sheetView zoomScaleNormal="100" zoomScaleSheetLayoutView="95" workbookViewId="0">
      <selection activeCell="N40" sqref="N40"/>
    </sheetView>
  </sheetViews>
  <sheetFormatPr defaultRowHeight="13.5" x14ac:dyDescent="0.15"/>
  <cols>
    <col min="1" max="9" width="9.625" style="17" customWidth="1"/>
    <col min="10" max="10" width="9" style="17"/>
    <col min="11" max="11" width="9" style="48"/>
    <col min="12" max="16" width="9" style="25"/>
    <col min="17" max="17" width="9" style="47"/>
    <col min="18" max="19" width="9" style="48"/>
    <col min="20" max="22" width="9" style="47"/>
    <col min="23" max="26" width="9" style="48"/>
    <col min="27" max="16384" width="9" style="17"/>
  </cols>
  <sheetData>
    <row r="1" spans="12:16" x14ac:dyDescent="0.15">
      <c r="M1" s="25" t="s">
        <v>279</v>
      </c>
      <c r="N1" s="25" t="s">
        <v>280</v>
      </c>
      <c r="O1" s="25" t="s">
        <v>281</v>
      </c>
    </row>
    <row r="2" spans="12:16" x14ac:dyDescent="0.15">
      <c r="L2" s="25" t="s">
        <v>282</v>
      </c>
      <c r="M2" s="25">
        <v>1095</v>
      </c>
      <c r="N2" s="25">
        <v>209</v>
      </c>
      <c r="P2" s="25">
        <f>SUM(M2:O2)</f>
        <v>1304</v>
      </c>
    </row>
    <row r="3" spans="12:16" x14ac:dyDescent="0.15">
      <c r="L3" s="25" t="s">
        <v>283</v>
      </c>
      <c r="M3" s="25">
        <v>795</v>
      </c>
      <c r="N3" s="25">
        <v>153</v>
      </c>
      <c r="O3" s="25">
        <v>85</v>
      </c>
      <c r="P3" s="25">
        <f t="shared" ref="P3:P14" si="0">SUM(M3:O3)</f>
        <v>1033</v>
      </c>
    </row>
    <row r="4" spans="12:16" x14ac:dyDescent="0.15">
      <c r="L4" s="25" t="s">
        <v>284</v>
      </c>
      <c r="M4" s="25">
        <v>725</v>
      </c>
      <c r="N4" s="25">
        <v>96</v>
      </c>
      <c r="O4" s="25">
        <v>65</v>
      </c>
      <c r="P4" s="25">
        <f t="shared" si="0"/>
        <v>886</v>
      </c>
    </row>
    <row r="5" spans="12:16" x14ac:dyDescent="0.15">
      <c r="L5" s="25" t="s">
        <v>285</v>
      </c>
      <c r="M5" s="25">
        <v>618</v>
      </c>
      <c r="N5" s="25">
        <v>169</v>
      </c>
      <c r="O5" s="25">
        <v>51</v>
      </c>
      <c r="P5" s="25">
        <f t="shared" si="0"/>
        <v>838</v>
      </c>
    </row>
    <row r="6" spans="12:16" x14ac:dyDescent="0.15">
      <c r="L6" s="25" t="s">
        <v>286</v>
      </c>
      <c r="M6" s="25">
        <v>582</v>
      </c>
      <c r="N6" s="25">
        <v>170</v>
      </c>
      <c r="O6" s="25">
        <v>40</v>
      </c>
      <c r="P6" s="25">
        <f t="shared" si="0"/>
        <v>792</v>
      </c>
    </row>
    <row r="7" spans="12:16" x14ac:dyDescent="0.15">
      <c r="L7" s="25" t="s">
        <v>287</v>
      </c>
      <c r="M7" s="25">
        <v>492</v>
      </c>
      <c r="N7" s="25">
        <v>199</v>
      </c>
      <c r="O7" s="25">
        <v>37</v>
      </c>
      <c r="P7" s="25">
        <f t="shared" si="0"/>
        <v>728</v>
      </c>
    </row>
    <row r="8" spans="12:16" x14ac:dyDescent="0.15">
      <c r="L8" s="25" t="s">
        <v>288</v>
      </c>
      <c r="M8" s="25">
        <v>397</v>
      </c>
      <c r="N8" s="25">
        <v>194</v>
      </c>
      <c r="O8" s="25">
        <v>48</v>
      </c>
      <c r="P8" s="25">
        <f t="shared" si="0"/>
        <v>639</v>
      </c>
    </row>
    <row r="9" spans="12:16" x14ac:dyDescent="0.15">
      <c r="L9" s="25" t="s">
        <v>289</v>
      </c>
      <c r="M9" s="25">
        <v>368</v>
      </c>
      <c r="N9" s="25">
        <v>163</v>
      </c>
      <c r="O9" s="25">
        <v>26</v>
      </c>
      <c r="P9" s="25">
        <f t="shared" si="0"/>
        <v>557</v>
      </c>
    </row>
    <row r="10" spans="12:16" x14ac:dyDescent="0.15">
      <c r="L10" s="25" t="s">
        <v>290</v>
      </c>
      <c r="M10" s="25">
        <v>341</v>
      </c>
      <c r="N10" s="25">
        <v>134</v>
      </c>
      <c r="O10" s="25">
        <v>35</v>
      </c>
      <c r="P10" s="25">
        <f t="shared" ref="P10:P12" si="1">SUM(M10:O10)</f>
        <v>510</v>
      </c>
    </row>
    <row r="11" spans="12:16" x14ac:dyDescent="0.15">
      <c r="L11" s="25" t="s">
        <v>291</v>
      </c>
      <c r="M11" s="25">
        <v>341</v>
      </c>
      <c r="N11" s="25">
        <v>117</v>
      </c>
      <c r="O11" s="25">
        <v>32</v>
      </c>
      <c r="P11" s="25">
        <f t="shared" si="1"/>
        <v>490</v>
      </c>
    </row>
    <row r="12" spans="12:16" x14ac:dyDescent="0.15">
      <c r="L12" s="25" t="s">
        <v>292</v>
      </c>
      <c r="M12" s="25">
        <v>320</v>
      </c>
      <c r="N12" s="25">
        <v>110</v>
      </c>
      <c r="O12" s="25">
        <v>19</v>
      </c>
      <c r="P12" s="25">
        <f t="shared" si="1"/>
        <v>449</v>
      </c>
    </row>
    <row r="13" spans="12:16" x14ac:dyDescent="0.15">
      <c r="L13" s="25" t="s">
        <v>330</v>
      </c>
      <c r="M13" s="25">
        <v>301</v>
      </c>
      <c r="N13" s="25">
        <v>99</v>
      </c>
      <c r="O13" s="25">
        <v>14</v>
      </c>
      <c r="P13" s="25">
        <f t="shared" si="0"/>
        <v>414</v>
      </c>
    </row>
    <row r="14" spans="12:16" x14ac:dyDescent="0.15">
      <c r="L14" s="25" t="s">
        <v>514</v>
      </c>
      <c r="M14" s="25">
        <v>310</v>
      </c>
      <c r="N14" s="25">
        <v>78</v>
      </c>
      <c r="O14" s="25">
        <v>15</v>
      </c>
      <c r="P14" s="25">
        <f t="shared" si="0"/>
        <v>403</v>
      </c>
    </row>
    <row r="15" spans="12:16" x14ac:dyDescent="0.15">
      <c r="L15" s="25" t="s">
        <v>515</v>
      </c>
      <c r="M15" s="25">
        <v>331</v>
      </c>
      <c r="N15" s="25">
        <v>35</v>
      </c>
      <c r="O15" s="25">
        <v>16</v>
      </c>
      <c r="P15" s="25">
        <f>SUM(M15:O15)</f>
        <v>382</v>
      </c>
    </row>
    <row r="16" spans="12:16" x14ac:dyDescent="0.15">
      <c r="L16" s="25" t="s">
        <v>562</v>
      </c>
      <c r="M16" s="25">
        <v>310</v>
      </c>
      <c r="N16" s="25">
        <v>23</v>
      </c>
      <c r="O16" s="25">
        <v>6</v>
      </c>
      <c r="P16" s="25">
        <f>SUM(M16:O16)</f>
        <v>339</v>
      </c>
    </row>
    <row r="31" spans="12:15" x14ac:dyDescent="0.15">
      <c r="M31" s="25" t="s">
        <v>293</v>
      </c>
      <c r="N31" s="25" t="s">
        <v>294</v>
      </c>
      <c r="O31" s="25" t="s">
        <v>295</v>
      </c>
    </row>
    <row r="32" spans="12:15" x14ac:dyDescent="0.15">
      <c r="L32" s="25" t="s">
        <v>296</v>
      </c>
      <c r="M32" s="25">
        <v>6743</v>
      </c>
      <c r="N32" s="25">
        <v>20188</v>
      </c>
      <c r="O32" s="25">
        <v>25</v>
      </c>
    </row>
    <row r="33" spans="3:16" x14ac:dyDescent="0.15">
      <c r="L33" s="25" t="s">
        <v>297</v>
      </c>
      <c r="M33" s="25">
        <v>5084</v>
      </c>
      <c r="N33" s="25">
        <v>20937</v>
      </c>
      <c r="O33" s="25">
        <v>19.5</v>
      </c>
      <c r="P33" s="25">
        <f>M33+N33</f>
        <v>26021</v>
      </c>
    </row>
    <row r="34" spans="3:16" x14ac:dyDescent="0.15">
      <c r="L34" s="25" t="s">
        <v>298</v>
      </c>
      <c r="M34" s="25">
        <v>4100</v>
      </c>
      <c r="N34" s="25">
        <v>22114</v>
      </c>
      <c r="O34" s="25">
        <v>15.6</v>
      </c>
      <c r="P34" s="25">
        <f t="shared" ref="P34:P39" si="2">M34+N34</f>
        <v>26214</v>
      </c>
    </row>
    <row r="35" spans="3:16" x14ac:dyDescent="0.15">
      <c r="L35" s="25" t="s">
        <v>299</v>
      </c>
      <c r="M35" s="25">
        <v>3844</v>
      </c>
      <c r="N35" s="25">
        <v>23105</v>
      </c>
      <c r="O35" s="25">
        <v>14.3</v>
      </c>
      <c r="P35" s="25">
        <f t="shared" si="2"/>
        <v>26949</v>
      </c>
    </row>
    <row r="36" spans="3:16" x14ac:dyDescent="0.15">
      <c r="L36" s="25" t="s">
        <v>300</v>
      </c>
      <c r="M36" s="25">
        <v>3724</v>
      </c>
      <c r="N36" s="25">
        <v>23211</v>
      </c>
      <c r="O36" s="25">
        <v>13.8</v>
      </c>
      <c r="P36" s="25">
        <f t="shared" si="2"/>
        <v>26935</v>
      </c>
    </row>
    <row r="37" spans="3:16" x14ac:dyDescent="0.15">
      <c r="L37" s="25" t="s">
        <v>301</v>
      </c>
      <c r="M37" s="25">
        <v>3494</v>
      </c>
      <c r="N37" s="25">
        <v>22372</v>
      </c>
      <c r="O37" s="25">
        <v>13.5</v>
      </c>
      <c r="P37" s="25">
        <f t="shared" si="2"/>
        <v>25866</v>
      </c>
    </row>
    <row r="38" spans="3:16" x14ac:dyDescent="0.15">
      <c r="L38" s="25" t="s">
        <v>302</v>
      </c>
      <c r="M38" s="25">
        <v>2967</v>
      </c>
      <c r="N38" s="25">
        <v>21893</v>
      </c>
      <c r="O38" s="25">
        <v>11.9</v>
      </c>
      <c r="P38" s="25">
        <f t="shared" si="2"/>
        <v>24860</v>
      </c>
    </row>
    <row r="39" spans="3:16" x14ac:dyDescent="0.15">
      <c r="L39" s="25" t="s">
        <v>303</v>
      </c>
      <c r="M39" s="25">
        <v>2511</v>
      </c>
      <c r="N39" s="25">
        <v>21580</v>
      </c>
      <c r="O39" s="25">
        <v>10.4</v>
      </c>
      <c r="P39" s="25">
        <f t="shared" si="2"/>
        <v>24091</v>
      </c>
    </row>
    <row r="40" spans="3:16" x14ac:dyDescent="0.15">
      <c r="L40" s="25" t="s">
        <v>304</v>
      </c>
      <c r="M40" s="25">
        <v>2261</v>
      </c>
      <c r="N40" s="25">
        <v>21150</v>
      </c>
      <c r="O40" s="25">
        <v>9.6999999999999993</v>
      </c>
      <c r="P40" s="25">
        <f t="shared" ref="P40:P46" si="3">M40+N40</f>
        <v>23411</v>
      </c>
    </row>
    <row r="41" spans="3:16" x14ac:dyDescent="0.15">
      <c r="L41" s="25" t="s">
        <v>305</v>
      </c>
      <c r="M41" s="25">
        <v>2144</v>
      </c>
      <c r="N41" s="25">
        <v>20920</v>
      </c>
      <c r="O41" s="25">
        <v>9.3000000000000007</v>
      </c>
      <c r="P41" s="25">
        <f t="shared" si="3"/>
        <v>23064</v>
      </c>
    </row>
    <row r="42" spans="3:16" x14ac:dyDescent="0.15">
      <c r="L42" s="25" t="s">
        <v>306</v>
      </c>
      <c r="M42" s="25">
        <v>1985</v>
      </c>
      <c r="N42" s="25">
        <v>20527</v>
      </c>
      <c r="O42" s="25">
        <v>8.8000000000000007</v>
      </c>
      <c r="P42" s="25">
        <f t="shared" si="3"/>
        <v>22512</v>
      </c>
    </row>
    <row r="43" spans="3:16" x14ac:dyDescent="0.15">
      <c r="L43" s="25" t="s">
        <v>331</v>
      </c>
      <c r="M43" s="25">
        <v>1775</v>
      </c>
      <c r="N43" s="25">
        <v>19740</v>
      </c>
      <c r="O43" s="25">
        <v>8.3000000000000007</v>
      </c>
      <c r="P43" s="25">
        <f t="shared" si="3"/>
        <v>21515</v>
      </c>
    </row>
    <row r="44" spans="3:16" x14ac:dyDescent="0.15">
      <c r="L44" s="25" t="s">
        <v>512</v>
      </c>
      <c r="M44" s="25">
        <v>1715</v>
      </c>
      <c r="N44" s="25">
        <v>19307</v>
      </c>
      <c r="O44" s="25">
        <v>8.1999999999999993</v>
      </c>
      <c r="P44" s="25">
        <f t="shared" si="3"/>
        <v>21022</v>
      </c>
    </row>
    <row r="45" spans="3:16" x14ac:dyDescent="0.15">
      <c r="C45" s="17">
        <v>336</v>
      </c>
      <c r="D45" s="17">
        <v>31</v>
      </c>
      <c r="E45" s="17">
        <v>15</v>
      </c>
      <c r="F45" s="17">
        <v>1160</v>
      </c>
      <c r="G45" s="17">
        <v>623</v>
      </c>
      <c r="H45" s="17">
        <v>412</v>
      </c>
      <c r="L45" s="25" t="s">
        <v>513</v>
      </c>
      <c r="M45" s="25">
        <v>1614</v>
      </c>
      <c r="N45" s="25">
        <v>18613</v>
      </c>
      <c r="O45" s="95">
        <v>8</v>
      </c>
      <c r="P45" s="25">
        <f t="shared" si="3"/>
        <v>20227</v>
      </c>
    </row>
    <row r="46" spans="3:16" x14ac:dyDescent="0.15">
      <c r="L46" s="25" t="s">
        <v>561</v>
      </c>
      <c r="M46" s="25">
        <v>1404</v>
      </c>
      <c r="N46" s="25">
        <v>17122</v>
      </c>
      <c r="O46" s="25">
        <v>7.6</v>
      </c>
      <c r="P46" s="25">
        <f t="shared" si="3"/>
        <v>18526</v>
      </c>
    </row>
    <row r="87" spans="4:5" x14ac:dyDescent="0.15">
      <c r="D87" s="17">
        <v>812</v>
      </c>
      <c r="E87" s="17">
        <v>802</v>
      </c>
    </row>
  </sheetData>
  <phoneticPr fontId="5"/>
  <pageMargins left="0.78740157480314965" right="0.78740157480314965" top="0.78740157480314965" bottom="0.98425196850393704" header="0.51181102362204722" footer="0.31496062992125984"/>
  <pageSetup paperSize="9" firstPageNumber="54" orientation="portrait" r:id="rId1"/>
  <headerFooter alignWithMargins="0">
    <oddFooter>&amp;C&amp;"ＭＳ 明朝,標準"- &amp;P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I91"/>
  <sheetViews>
    <sheetView zoomScaleNormal="100" zoomScaleSheetLayoutView="100" workbookViewId="0">
      <selection activeCell="W35" sqref="W35:Y35"/>
    </sheetView>
  </sheetViews>
  <sheetFormatPr defaultRowHeight="13.5" outlineLevelRow="1" x14ac:dyDescent="0.15"/>
  <cols>
    <col min="1" max="1" width="10.875" style="200" customWidth="1"/>
    <col min="2" max="22" width="2.25" style="200" customWidth="1"/>
    <col min="23" max="28" width="2.5" style="200" customWidth="1"/>
    <col min="29" max="34" width="2.25" style="200" customWidth="1"/>
    <col min="35" max="35" width="2.375" customWidth="1"/>
    <col min="36" max="37" width="2.625" customWidth="1"/>
    <col min="38" max="40" width="2.375" customWidth="1"/>
    <col min="41" max="41" width="2" customWidth="1"/>
    <col min="42" max="43" width="2.375" customWidth="1"/>
    <col min="44" max="44" width="2" customWidth="1"/>
    <col min="45" max="45" width="2.25" customWidth="1"/>
  </cols>
  <sheetData>
    <row r="1" spans="1:42" ht="22.5" customHeight="1" x14ac:dyDescent="0.15">
      <c r="A1" s="142" t="s">
        <v>160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98"/>
      <c r="T1" s="198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</row>
    <row r="2" spans="1:42" ht="15" customHeight="1" thickBot="1" x14ac:dyDescent="0.2">
      <c r="U2" s="201"/>
      <c r="V2" s="201"/>
      <c r="W2" s="201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197" t="s">
        <v>361</v>
      </c>
      <c r="AI2" s="24"/>
      <c r="AJ2" s="24"/>
      <c r="AK2" s="24"/>
      <c r="AL2" s="24"/>
      <c r="AM2" s="24"/>
      <c r="AN2" s="24"/>
      <c r="AO2" s="24"/>
      <c r="AP2" s="24"/>
    </row>
    <row r="3" spans="1:42" ht="14.25" customHeight="1" x14ac:dyDescent="0.15">
      <c r="A3" s="172" t="s">
        <v>116</v>
      </c>
      <c r="B3" s="203" t="s">
        <v>335</v>
      </c>
      <c r="C3" s="204"/>
      <c r="D3" s="205"/>
      <c r="E3" s="206" t="s">
        <v>349</v>
      </c>
      <c r="F3" s="207"/>
      <c r="G3" s="208"/>
      <c r="H3" s="206" t="s">
        <v>350</v>
      </c>
      <c r="I3" s="207"/>
      <c r="J3" s="208"/>
      <c r="K3" s="206" t="s">
        <v>351</v>
      </c>
      <c r="L3" s="207"/>
      <c r="M3" s="208"/>
      <c r="N3" s="206" t="s">
        <v>352</v>
      </c>
      <c r="O3" s="207"/>
      <c r="P3" s="208"/>
      <c r="Q3" s="206" t="s">
        <v>353</v>
      </c>
      <c r="R3" s="207"/>
      <c r="S3" s="208"/>
      <c r="T3" s="206" t="s">
        <v>354</v>
      </c>
      <c r="U3" s="207"/>
      <c r="V3" s="208"/>
      <c r="W3" s="206" t="s">
        <v>355</v>
      </c>
      <c r="X3" s="207"/>
      <c r="Y3" s="208"/>
      <c r="Z3" s="206" t="s">
        <v>356</v>
      </c>
      <c r="AA3" s="207"/>
      <c r="AB3" s="208"/>
      <c r="AC3" s="203" t="s">
        <v>357</v>
      </c>
      <c r="AD3" s="204"/>
      <c r="AE3" s="205"/>
      <c r="AF3" s="203" t="s">
        <v>344</v>
      </c>
      <c r="AG3" s="204"/>
      <c r="AH3" s="209"/>
    </row>
    <row r="4" spans="1:42" ht="13.5" customHeight="1" x14ac:dyDescent="0.15">
      <c r="A4" s="180"/>
      <c r="B4" s="210"/>
      <c r="C4" s="211"/>
      <c r="D4" s="212"/>
      <c r="E4" s="213"/>
      <c r="F4" s="214"/>
      <c r="G4" s="215"/>
      <c r="H4" s="213"/>
      <c r="I4" s="214"/>
      <c r="J4" s="215"/>
      <c r="K4" s="213"/>
      <c r="L4" s="214"/>
      <c r="M4" s="215"/>
      <c r="N4" s="213"/>
      <c r="O4" s="214"/>
      <c r="P4" s="215"/>
      <c r="Q4" s="213"/>
      <c r="R4" s="214"/>
      <c r="S4" s="215"/>
      <c r="T4" s="213"/>
      <c r="U4" s="214"/>
      <c r="V4" s="215"/>
      <c r="W4" s="213"/>
      <c r="X4" s="214"/>
      <c r="Y4" s="215"/>
      <c r="Z4" s="213"/>
      <c r="AA4" s="214"/>
      <c r="AB4" s="215"/>
      <c r="AC4" s="210"/>
      <c r="AD4" s="211"/>
      <c r="AE4" s="212"/>
      <c r="AF4" s="210"/>
      <c r="AG4" s="211"/>
      <c r="AH4" s="216"/>
    </row>
    <row r="5" spans="1:42" ht="7.5" customHeight="1" x14ac:dyDescent="0.15">
      <c r="A5" s="152"/>
      <c r="B5" s="217" t="s">
        <v>98</v>
      </c>
      <c r="C5" s="218"/>
      <c r="D5" s="219"/>
      <c r="E5" s="217" t="s">
        <v>98</v>
      </c>
      <c r="F5" s="218"/>
      <c r="G5" s="219"/>
      <c r="H5" s="217" t="s">
        <v>98</v>
      </c>
      <c r="I5" s="218"/>
      <c r="J5" s="219"/>
      <c r="K5" s="217" t="s">
        <v>358</v>
      </c>
      <c r="L5" s="218"/>
      <c r="M5" s="219"/>
      <c r="N5" s="217" t="s">
        <v>359</v>
      </c>
      <c r="O5" s="218"/>
      <c r="P5" s="219"/>
      <c r="Q5" s="217" t="s">
        <v>358</v>
      </c>
      <c r="R5" s="218"/>
      <c r="S5" s="219"/>
      <c r="T5" s="217" t="s">
        <v>358</v>
      </c>
      <c r="U5" s="218"/>
      <c r="V5" s="219"/>
      <c r="W5" s="217" t="s">
        <v>358</v>
      </c>
      <c r="X5" s="218"/>
      <c r="Y5" s="219"/>
      <c r="Z5" s="217" t="s">
        <v>358</v>
      </c>
      <c r="AA5" s="218"/>
      <c r="AB5" s="219"/>
      <c r="AC5" s="217" t="s">
        <v>358</v>
      </c>
      <c r="AD5" s="218"/>
      <c r="AE5" s="219"/>
      <c r="AF5" s="217" t="s">
        <v>348</v>
      </c>
      <c r="AG5" s="218"/>
      <c r="AH5" s="220"/>
    </row>
    <row r="6" spans="1:42" ht="20.25" hidden="1" customHeight="1" outlineLevel="1" x14ac:dyDescent="0.15">
      <c r="A6" s="185" t="s">
        <v>51</v>
      </c>
      <c r="B6" s="221">
        <v>6</v>
      </c>
      <c r="C6" s="221"/>
      <c r="D6" s="221"/>
      <c r="E6" s="221">
        <v>28</v>
      </c>
      <c r="F6" s="221"/>
      <c r="G6" s="221"/>
      <c r="H6" s="221">
        <v>22</v>
      </c>
      <c r="I6" s="221"/>
      <c r="J6" s="221"/>
      <c r="K6" s="221">
        <v>63</v>
      </c>
      <c r="L6" s="221"/>
      <c r="M6" s="221"/>
      <c r="N6" s="221">
        <v>121</v>
      </c>
      <c r="O6" s="221"/>
      <c r="P6" s="221"/>
      <c r="Q6" s="221">
        <v>169</v>
      </c>
      <c r="R6" s="221"/>
      <c r="S6" s="221"/>
      <c r="T6" s="221">
        <v>156</v>
      </c>
      <c r="U6" s="221"/>
      <c r="V6" s="221"/>
      <c r="W6" s="221">
        <v>207</v>
      </c>
      <c r="X6" s="221"/>
      <c r="Y6" s="221"/>
      <c r="Z6" s="221">
        <v>78</v>
      </c>
      <c r="AA6" s="221"/>
      <c r="AB6" s="221"/>
      <c r="AC6" s="221">
        <v>36</v>
      </c>
      <c r="AD6" s="221"/>
      <c r="AE6" s="221"/>
      <c r="AF6" s="221">
        <v>886</v>
      </c>
      <c r="AG6" s="221"/>
      <c r="AH6" s="222"/>
    </row>
    <row r="7" spans="1:42" ht="22.5" hidden="1" customHeight="1" outlineLevel="1" x14ac:dyDescent="0.15">
      <c r="A7" s="185" t="s">
        <v>435</v>
      </c>
      <c r="B7" s="221">
        <v>5</v>
      </c>
      <c r="C7" s="221"/>
      <c r="D7" s="221"/>
      <c r="E7" s="221">
        <v>26</v>
      </c>
      <c r="F7" s="221"/>
      <c r="G7" s="221"/>
      <c r="H7" s="221">
        <v>20</v>
      </c>
      <c r="I7" s="221"/>
      <c r="J7" s="221"/>
      <c r="K7" s="221">
        <v>66</v>
      </c>
      <c r="L7" s="221"/>
      <c r="M7" s="221"/>
      <c r="N7" s="221">
        <v>115</v>
      </c>
      <c r="O7" s="221"/>
      <c r="P7" s="221"/>
      <c r="Q7" s="221">
        <v>159</v>
      </c>
      <c r="R7" s="221"/>
      <c r="S7" s="221"/>
      <c r="T7" s="221">
        <v>153</v>
      </c>
      <c r="U7" s="221"/>
      <c r="V7" s="221"/>
      <c r="W7" s="221">
        <v>204</v>
      </c>
      <c r="X7" s="221"/>
      <c r="Y7" s="221"/>
      <c r="Z7" s="221">
        <v>83</v>
      </c>
      <c r="AA7" s="221"/>
      <c r="AB7" s="221"/>
      <c r="AC7" s="221">
        <v>41</v>
      </c>
      <c r="AD7" s="221"/>
      <c r="AE7" s="221"/>
      <c r="AF7" s="221">
        <v>872</v>
      </c>
      <c r="AG7" s="221"/>
      <c r="AH7" s="222"/>
    </row>
    <row r="8" spans="1:42" ht="22.5" hidden="1" customHeight="1" outlineLevel="1" x14ac:dyDescent="0.15">
      <c r="A8" s="185" t="s">
        <v>68</v>
      </c>
      <c r="B8" s="221">
        <v>5</v>
      </c>
      <c r="C8" s="221"/>
      <c r="D8" s="221"/>
      <c r="E8" s="221">
        <v>26</v>
      </c>
      <c r="F8" s="221"/>
      <c r="G8" s="221"/>
      <c r="H8" s="221">
        <v>18</v>
      </c>
      <c r="I8" s="221"/>
      <c r="J8" s="221"/>
      <c r="K8" s="221">
        <v>61</v>
      </c>
      <c r="L8" s="221"/>
      <c r="M8" s="221"/>
      <c r="N8" s="221">
        <v>114</v>
      </c>
      <c r="O8" s="221"/>
      <c r="P8" s="221"/>
      <c r="Q8" s="221">
        <v>150</v>
      </c>
      <c r="R8" s="221"/>
      <c r="S8" s="221"/>
      <c r="T8" s="221">
        <v>150</v>
      </c>
      <c r="U8" s="221"/>
      <c r="V8" s="221"/>
      <c r="W8" s="221">
        <v>205</v>
      </c>
      <c r="X8" s="221"/>
      <c r="Y8" s="221"/>
      <c r="Z8" s="221">
        <v>89</v>
      </c>
      <c r="AA8" s="221"/>
      <c r="AB8" s="221"/>
      <c r="AC8" s="221">
        <v>43</v>
      </c>
      <c r="AD8" s="221"/>
      <c r="AE8" s="221"/>
      <c r="AF8" s="221">
        <v>861</v>
      </c>
      <c r="AG8" s="221"/>
      <c r="AH8" s="222"/>
    </row>
    <row r="9" spans="1:42" ht="22.5" hidden="1" customHeight="1" outlineLevel="1" x14ac:dyDescent="0.15">
      <c r="A9" s="185" t="s">
        <v>69</v>
      </c>
      <c r="B9" s="221">
        <v>5</v>
      </c>
      <c r="C9" s="221"/>
      <c r="D9" s="221"/>
      <c r="E9" s="221">
        <v>29</v>
      </c>
      <c r="F9" s="221"/>
      <c r="G9" s="221"/>
      <c r="H9" s="221">
        <v>22</v>
      </c>
      <c r="I9" s="221"/>
      <c r="J9" s="221"/>
      <c r="K9" s="221">
        <v>54</v>
      </c>
      <c r="L9" s="221"/>
      <c r="M9" s="221"/>
      <c r="N9" s="221">
        <v>111</v>
      </c>
      <c r="O9" s="221"/>
      <c r="P9" s="221"/>
      <c r="Q9" s="221">
        <v>144</v>
      </c>
      <c r="R9" s="221"/>
      <c r="S9" s="221"/>
      <c r="T9" s="221">
        <v>152</v>
      </c>
      <c r="U9" s="221"/>
      <c r="V9" s="221"/>
      <c r="W9" s="221">
        <v>205</v>
      </c>
      <c r="X9" s="221"/>
      <c r="Y9" s="221"/>
      <c r="Z9" s="221">
        <v>93</v>
      </c>
      <c r="AA9" s="221"/>
      <c r="AB9" s="221"/>
      <c r="AC9" s="221">
        <v>44</v>
      </c>
      <c r="AD9" s="221"/>
      <c r="AE9" s="221"/>
      <c r="AF9" s="221">
        <v>859</v>
      </c>
      <c r="AG9" s="221"/>
      <c r="AH9" s="222"/>
    </row>
    <row r="10" spans="1:42" ht="22.5" hidden="1" customHeight="1" outlineLevel="1" x14ac:dyDescent="0.15">
      <c r="A10" s="185" t="s">
        <v>70</v>
      </c>
      <c r="B10" s="221">
        <v>9</v>
      </c>
      <c r="C10" s="221"/>
      <c r="D10" s="221"/>
      <c r="E10" s="221">
        <v>28</v>
      </c>
      <c r="F10" s="221"/>
      <c r="G10" s="221"/>
      <c r="H10" s="221">
        <v>17</v>
      </c>
      <c r="I10" s="221"/>
      <c r="J10" s="221"/>
      <c r="K10" s="221">
        <v>57</v>
      </c>
      <c r="L10" s="221"/>
      <c r="M10" s="221"/>
      <c r="N10" s="221">
        <v>96</v>
      </c>
      <c r="O10" s="221"/>
      <c r="P10" s="221"/>
      <c r="Q10" s="221">
        <v>133</v>
      </c>
      <c r="R10" s="221"/>
      <c r="S10" s="221"/>
      <c r="T10" s="221">
        <v>154</v>
      </c>
      <c r="U10" s="221"/>
      <c r="V10" s="221"/>
      <c r="W10" s="221">
        <v>202</v>
      </c>
      <c r="X10" s="221"/>
      <c r="Y10" s="221"/>
      <c r="Z10" s="221">
        <v>95</v>
      </c>
      <c r="AA10" s="221"/>
      <c r="AB10" s="221"/>
      <c r="AC10" s="221">
        <v>51</v>
      </c>
      <c r="AD10" s="221"/>
      <c r="AE10" s="221"/>
      <c r="AF10" s="221">
        <v>842</v>
      </c>
      <c r="AG10" s="221"/>
      <c r="AH10" s="222"/>
    </row>
    <row r="11" spans="1:42" ht="22.5" hidden="1" customHeight="1" outlineLevel="1" x14ac:dyDescent="0.15">
      <c r="A11" s="185" t="s">
        <v>71</v>
      </c>
      <c r="B11" s="221">
        <v>8</v>
      </c>
      <c r="C11" s="221"/>
      <c r="D11" s="221"/>
      <c r="E11" s="221">
        <v>28</v>
      </c>
      <c r="F11" s="221"/>
      <c r="G11" s="221"/>
      <c r="H11" s="221">
        <v>20</v>
      </c>
      <c r="I11" s="221"/>
      <c r="J11" s="221"/>
      <c r="K11" s="221">
        <v>53</v>
      </c>
      <c r="L11" s="221"/>
      <c r="M11" s="221"/>
      <c r="N11" s="221">
        <v>92</v>
      </c>
      <c r="O11" s="221"/>
      <c r="P11" s="221"/>
      <c r="Q11" s="221">
        <v>131</v>
      </c>
      <c r="R11" s="221"/>
      <c r="S11" s="221"/>
      <c r="T11" s="221">
        <v>151</v>
      </c>
      <c r="U11" s="221"/>
      <c r="V11" s="221"/>
      <c r="W11" s="221">
        <v>201</v>
      </c>
      <c r="X11" s="221"/>
      <c r="Y11" s="221"/>
      <c r="Z11" s="221">
        <v>101</v>
      </c>
      <c r="AA11" s="221"/>
      <c r="AB11" s="221"/>
      <c r="AC11" s="221">
        <v>53</v>
      </c>
      <c r="AD11" s="221"/>
      <c r="AE11" s="221"/>
      <c r="AF11" s="221">
        <v>838</v>
      </c>
      <c r="AG11" s="221"/>
      <c r="AH11" s="222"/>
    </row>
    <row r="12" spans="1:42" ht="22.5" hidden="1" customHeight="1" outlineLevel="1" x14ac:dyDescent="0.15">
      <c r="A12" s="185" t="s">
        <v>72</v>
      </c>
      <c r="B12" s="221">
        <v>7</v>
      </c>
      <c r="C12" s="221"/>
      <c r="D12" s="221"/>
      <c r="E12" s="221">
        <v>32</v>
      </c>
      <c r="F12" s="221"/>
      <c r="G12" s="221"/>
      <c r="H12" s="221">
        <v>16</v>
      </c>
      <c r="I12" s="221"/>
      <c r="J12" s="221"/>
      <c r="K12" s="221">
        <v>55</v>
      </c>
      <c r="L12" s="221"/>
      <c r="M12" s="221"/>
      <c r="N12" s="221">
        <v>91</v>
      </c>
      <c r="O12" s="221"/>
      <c r="P12" s="221"/>
      <c r="Q12" s="221">
        <v>125</v>
      </c>
      <c r="R12" s="221"/>
      <c r="S12" s="221"/>
      <c r="T12" s="221">
        <v>147</v>
      </c>
      <c r="U12" s="221"/>
      <c r="V12" s="221"/>
      <c r="W12" s="221">
        <v>198</v>
      </c>
      <c r="X12" s="221"/>
      <c r="Y12" s="221"/>
      <c r="Z12" s="221">
        <v>104</v>
      </c>
      <c r="AA12" s="221"/>
      <c r="AB12" s="221"/>
      <c r="AC12" s="221">
        <v>57</v>
      </c>
      <c r="AD12" s="221"/>
      <c r="AE12" s="221"/>
      <c r="AF12" s="221">
        <v>832</v>
      </c>
      <c r="AG12" s="221"/>
      <c r="AH12" s="222"/>
    </row>
    <row r="13" spans="1:42" ht="22.5" hidden="1" customHeight="1" outlineLevel="1" x14ac:dyDescent="0.15">
      <c r="A13" s="185" t="s">
        <v>73</v>
      </c>
      <c r="B13" s="221">
        <v>6</v>
      </c>
      <c r="C13" s="221"/>
      <c r="D13" s="221"/>
      <c r="E13" s="221">
        <v>30</v>
      </c>
      <c r="F13" s="221"/>
      <c r="G13" s="221"/>
      <c r="H13" s="221">
        <v>16</v>
      </c>
      <c r="I13" s="221"/>
      <c r="J13" s="221"/>
      <c r="K13" s="221">
        <v>47</v>
      </c>
      <c r="L13" s="221"/>
      <c r="M13" s="221"/>
      <c r="N13" s="221">
        <v>90</v>
      </c>
      <c r="O13" s="221"/>
      <c r="P13" s="221"/>
      <c r="Q13" s="221">
        <v>118</v>
      </c>
      <c r="R13" s="221"/>
      <c r="S13" s="221"/>
      <c r="T13" s="221">
        <v>146</v>
      </c>
      <c r="U13" s="221"/>
      <c r="V13" s="221"/>
      <c r="W13" s="221">
        <v>198</v>
      </c>
      <c r="X13" s="221"/>
      <c r="Y13" s="221"/>
      <c r="Z13" s="221">
        <v>111</v>
      </c>
      <c r="AA13" s="221"/>
      <c r="AB13" s="221"/>
      <c r="AC13" s="221">
        <v>60</v>
      </c>
      <c r="AD13" s="221"/>
      <c r="AE13" s="221"/>
      <c r="AF13" s="221">
        <v>822</v>
      </c>
      <c r="AG13" s="221"/>
      <c r="AH13" s="222"/>
    </row>
    <row r="14" spans="1:42" ht="22.5" hidden="1" customHeight="1" outlineLevel="1" x14ac:dyDescent="0.15">
      <c r="A14" s="185" t="s">
        <v>74</v>
      </c>
      <c r="B14" s="221">
        <v>6</v>
      </c>
      <c r="C14" s="221"/>
      <c r="D14" s="221"/>
      <c r="E14" s="221">
        <v>27</v>
      </c>
      <c r="F14" s="221"/>
      <c r="G14" s="221"/>
      <c r="H14" s="221">
        <v>15</v>
      </c>
      <c r="I14" s="221"/>
      <c r="J14" s="221"/>
      <c r="K14" s="221">
        <v>46</v>
      </c>
      <c r="L14" s="221"/>
      <c r="M14" s="221"/>
      <c r="N14" s="221">
        <v>91</v>
      </c>
      <c r="O14" s="221"/>
      <c r="P14" s="221"/>
      <c r="Q14" s="221">
        <v>110</v>
      </c>
      <c r="R14" s="221"/>
      <c r="S14" s="221"/>
      <c r="T14" s="221">
        <v>130</v>
      </c>
      <c r="U14" s="221"/>
      <c r="V14" s="221"/>
      <c r="W14" s="221">
        <v>200</v>
      </c>
      <c r="X14" s="221"/>
      <c r="Y14" s="221"/>
      <c r="Z14" s="221">
        <v>117</v>
      </c>
      <c r="AA14" s="221"/>
      <c r="AB14" s="221"/>
      <c r="AC14" s="221">
        <v>71</v>
      </c>
      <c r="AD14" s="221"/>
      <c r="AE14" s="221"/>
      <c r="AF14" s="221">
        <v>813</v>
      </c>
      <c r="AG14" s="221"/>
      <c r="AH14" s="222"/>
    </row>
    <row r="15" spans="1:42" ht="22.5" hidden="1" customHeight="1" outlineLevel="1" x14ac:dyDescent="0.15">
      <c r="A15" s="185" t="s">
        <v>75</v>
      </c>
      <c r="B15" s="221">
        <v>9</v>
      </c>
      <c r="C15" s="221"/>
      <c r="D15" s="221"/>
      <c r="E15" s="221">
        <v>22</v>
      </c>
      <c r="F15" s="221"/>
      <c r="G15" s="221"/>
      <c r="H15" s="221">
        <v>10</v>
      </c>
      <c r="I15" s="221"/>
      <c r="J15" s="221"/>
      <c r="K15" s="221">
        <v>45</v>
      </c>
      <c r="L15" s="221"/>
      <c r="M15" s="221"/>
      <c r="N15" s="221">
        <v>84</v>
      </c>
      <c r="O15" s="221"/>
      <c r="P15" s="221"/>
      <c r="Q15" s="221">
        <v>101</v>
      </c>
      <c r="R15" s="221"/>
      <c r="S15" s="221"/>
      <c r="T15" s="221">
        <v>119</v>
      </c>
      <c r="U15" s="221"/>
      <c r="V15" s="221"/>
      <c r="W15" s="221">
        <v>189</v>
      </c>
      <c r="X15" s="221"/>
      <c r="Y15" s="221"/>
      <c r="Z15" s="221">
        <v>139</v>
      </c>
      <c r="AA15" s="221"/>
      <c r="AB15" s="221"/>
      <c r="AC15" s="221">
        <v>83</v>
      </c>
      <c r="AD15" s="221"/>
      <c r="AE15" s="221"/>
      <c r="AF15" s="221">
        <v>801</v>
      </c>
      <c r="AG15" s="221"/>
      <c r="AH15" s="222"/>
    </row>
    <row r="16" spans="1:42" ht="22.5" hidden="1" customHeight="1" outlineLevel="1" x14ac:dyDescent="0.15">
      <c r="A16" s="185" t="s">
        <v>76</v>
      </c>
      <c r="B16" s="221">
        <v>8</v>
      </c>
      <c r="C16" s="221"/>
      <c r="D16" s="221"/>
      <c r="E16" s="221">
        <v>21</v>
      </c>
      <c r="F16" s="221"/>
      <c r="G16" s="221"/>
      <c r="H16" s="221">
        <v>12</v>
      </c>
      <c r="I16" s="221"/>
      <c r="J16" s="221"/>
      <c r="K16" s="221">
        <v>48</v>
      </c>
      <c r="L16" s="221"/>
      <c r="M16" s="221"/>
      <c r="N16" s="221">
        <v>73</v>
      </c>
      <c r="O16" s="221"/>
      <c r="P16" s="221"/>
      <c r="Q16" s="221">
        <v>100</v>
      </c>
      <c r="R16" s="221"/>
      <c r="S16" s="221"/>
      <c r="T16" s="221">
        <v>106</v>
      </c>
      <c r="U16" s="221"/>
      <c r="V16" s="221"/>
      <c r="W16" s="221">
        <v>192</v>
      </c>
      <c r="X16" s="221"/>
      <c r="Y16" s="221"/>
      <c r="Z16" s="221">
        <v>139</v>
      </c>
      <c r="AA16" s="221"/>
      <c r="AB16" s="221"/>
      <c r="AC16" s="221">
        <v>93</v>
      </c>
      <c r="AD16" s="221"/>
      <c r="AE16" s="221"/>
      <c r="AF16" s="221">
        <v>792</v>
      </c>
      <c r="AG16" s="221"/>
      <c r="AH16" s="222"/>
    </row>
    <row r="17" spans="1:34" ht="22.5" hidden="1" customHeight="1" outlineLevel="1" x14ac:dyDescent="0.15">
      <c r="A17" s="185" t="s">
        <v>77</v>
      </c>
      <c r="B17" s="221">
        <v>9</v>
      </c>
      <c r="C17" s="221"/>
      <c r="D17" s="221"/>
      <c r="E17" s="221">
        <v>21</v>
      </c>
      <c r="F17" s="221"/>
      <c r="G17" s="221"/>
      <c r="H17" s="221">
        <v>12</v>
      </c>
      <c r="I17" s="221"/>
      <c r="J17" s="221"/>
      <c r="K17" s="221">
        <v>45</v>
      </c>
      <c r="L17" s="221"/>
      <c r="M17" s="221"/>
      <c r="N17" s="221">
        <v>75</v>
      </c>
      <c r="O17" s="221"/>
      <c r="P17" s="221"/>
      <c r="Q17" s="221">
        <v>97</v>
      </c>
      <c r="R17" s="221"/>
      <c r="S17" s="221"/>
      <c r="T17" s="221">
        <v>93</v>
      </c>
      <c r="U17" s="221"/>
      <c r="V17" s="221"/>
      <c r="W17" s="221">
        <v>189</v>
      </c>
      <c r="X17" s="221"/>
      <c r="Y17" s="221"/>
      <c r="Z17" s="221">
        <v>140</v>
      </c>
      <c r="AA17" s="221"/>
      <c r="AB17" s="221"/>
      <c r="AC17" s="221">
        <v>103</v>
      </c>
      <c r="AD17" s="221"/>
      <c r="AE17" s="221"/>
      <c r="AF17" s="221">
        <v>784</v>
      </c>
      <c r="AG17" s="221"/>
      <c r="AH17" s="222"/>
    </row>
    <row r="18" spans="1:34" ht="22.5" hidden="1" customHeight="1" outlineLevel="1" x14ac:dyDescent="0.15">
      <c r="A18" s="185" t="s">
        <v>78</v>
      </c>
      <c r="B18" s="221">
        <v>9</v>
      </c>
      <c r="C18" s="221"/>
      <c r="D18" s="221"/>
      <c r="E18" s="221">
        <v>21</v>
      </c>
      <c r="F18" s="221"/>
      <c r="G18" s="221"/>
      <c r="H18" s="221">
        <v>11</v>
      </c>
      <c r="I18" s="221"/>
      <c r="J18" s="221"/>
      <c r="K18" s="221">
        <v>41</v>
      </c>
      <c r="L18" s="221"/>
      <c r="M18" s="221"/>
      <c r="N18" s="221">
        <v>77</v>
      </c>
      <c r="O18" s="221"/>
      <c r="P18" s="221"/>
      <c r="Q18" s="221">
        <v>74</v>
      </c>
      <c r="R18" s="221"/>
      <c r="S18" s="221"/>
      <c r="T18" s="221">
        <v>78</v>
      </c>
      <c r="U18" s="221"/>
      <c r="V18" s="221"/>
      <c r="W18" s="221">
        <v>170</v>
      </c>
      <c r="X18" s="221"/>
      <c r="Y18" s="221"/>
      <c r="Z18" s="221">
        <v>151</v>
      </c>
      <c r="AA18" s="221"/>
      <c r="AB18" s="221"/>
      <c r="AC18" s="221">
        <v>141</v>
      </c>
      <c r="AD18" s="221"/>
      <c r="AE18" s="221"/>
      <c r="AF18" s="221">
        <v>773</v>
      </c>
      <c r="AG18" s="221"/>
      <c r="AH18" s="222"/>
    </row>
    <row r="19" spans="1:34" ht="22.5" hidden="1" customHeight="1" outlineLevel="1" x14ac:dyDescent="0.15">
      <c r="A19" s="185" t="s">
        <v>79</v>
      </c>
      <c r="B19" s="221">
        <v>7</v>
      </c>
      <c r="C19" s="221"/>
      <c r="D19" s="221"/>
      <c r="E19" s="221">
        <v>17</v>
      </c>
      <c r="F19" s="221"/>
      <c r="G19" s="221"/>
      <c r="H19" s="221">
        <v>16</v>
      </c>
      <c r="I19" s="221"/>
      <c r="J19" s="221"/>
      <c r="K19" s="221">
        <v>41</v>
      </c>
      <c r="L19" s="221"/>
      <c r="M19" s="221"/>
      <c r="N19" s="221">
        <v>72</v>
      </c>
      <c r="O19" s="221"/>
      <c r="P19" s="221"/>
      <c r="Q19" s="221">
        <v>73</v>
      </c>
      <c r="R19" s="221"/>
      <c r="S19" s="221"/>
      <c r="T19" s="221">
        <v>74</v>
      </c>
      <c r="U19" s="221"/>
      <c r="V19" s="221"/>
      <c r="W19" s="221">
        <v>163</v>
      </c>
      <c r="X19" s="221"/>
      <c r="Y19" s="221"/>
      <c r="Z19" s="221">
        <v>139</v>
      </c>
      <c r="AA19" s="221"/>
      <c r="AB19" s="221"/>
      <c r="AC19" s="221">
        <v>161</v>
      </c>
      <c r="AD19" s="221"/>
      <c r="AE19" s="221"/>
      <c r="AF19" s="221">
        <v>763</v>
      </c>
      <c r="AG19" s="221"/>
      <c r="AH19" s="222"/>
    </row>
    <row r="20" spans="1:34" ht="22.5" hidden="1" customHeight="1" outlineLevel="1" x14ac:dyDescent="0.15">
      <c r="A20" s="185" t="s">
        <v>436</v>
      </c>
      <c r="B20" s="221">
        <v>14</v>
      </c>
      <c r="C20" s="221"/>
      <c r="D20" s="221"/>
      <c r="E20" s="223">
        <v>20</v>
      </c>
      <c r="F20" s="224"/>
      <c r="G20" s="224"/>
      <c r="H20" s="224"/>
      <c r="I20" s="224"/>
      <c r="J20" s="225"/>
      <c r="K20" s="221">
        <v>40</v>
      </c>
      <c r="L20" s="221"/>
      <c r="M20" s="221"/>
      <c r="N20" s="221">
        <v>70</v>
      </c>
      <c r="O20" s="221"/>
      <c r="P20" s="221"/>
      <c r="Q20" s="221">
        <v>65</v>
      </c>
      <c r="R20" s="221"/>
      <c r="S20" s="221"/>
      <c r="T20" s="221">
        <v>66</v>
      </c>
      <c r="U20" s="221"/>
      <c r="V20" s="221"/>
      <c r="W20" s="221">
        <v>155</v>
      </c>
      <c r="X20" s="221"/>
      <c r="Y20" s="221"/>
      <c r="Z20" s="221">
        <v>125</v>
      </c>
      <c r="AA20" s="221"/>
      <c r="AB20" s="221"/>
      <c r="AC20" s="221">
        <v>185</v>
      </c>
      <c r="AD20" s="221"/>
      <c r="AE20" s="221"/>
      <c r="AF20" s="221">
        <v>740</v>
      </c>
      <c r="AG20" s="221"/>
      <c r="AH20" s="222"/>
    </row>
    <row r="21" spans="1:34" ht="22.5" hidden="1" customHeight="1" outlineLevel="1" x14ac:dyDescent="0.15">
      <c r="A21" s="185" t="s">
        <v>437</v>
      </c>
      <c r="B21" s="221">
        <v>9</v>
      </c>
      <c r="C21" s="221"/>
      <c r="D21" s="221"/>
      <c r="E21" s="221">
        <v>10</v>
      </c>
      <c r="F21" s="221"/>
      <c r="G21" s="221"/>
      <c r="H21" s="221">
        <v>13</v>
      </c>
      <c r="I21" s="221"/>
      <c r="J21" s="221"/>
      <c r="K21" s="221">
        <v>34</v>
      </c>
      <c r="L21" s="221"/>
      <c r="M21" s="221"/>
      <c r="N21" s="221">
        <v>70</v>
      </c>
      <c r="O21" s="221"/>
      <c r="P21" s="221"/>
      <c r="Q21" s="221">
        <v>63</v>
      </c>
      <c r="R21" s="221"/>
      <c r="S21" s="221"/>
      <c r="T21" s="221">
        <v>66</v>
      </c>
      <c r="U21" s="221"/>
      <c r="V21" s="221"/>
      <c r="W21" s="221">
        <v>152</v>
      </c>
      <c r="X21" s="221"/>
      <c r="Y21" s="221"/>
      <c r="Z21" s="221">
        <v>129</v>
      </c>
      <c r="AA21" s="221"/>
      <c r="AB21" s="221"/>
      <c r="AC21" s="221">
        <v>182</v>
      </c>
      <c r="AD21" s="221"/>
      <c r="AE21" s="221"/>
      <c r="AF21" s="221">
        <v>728</v>
      </c>
      <c r="AG21" s="221"/>
      <c r="AH21" s="222"/>
    </row>
    <row r="22" spans="1:34" ht="22.5" hidden="1" customHeight="1" outlineLevel="1" x14ac:dyDescent="0.15">
      <c r="A22" s="185" t="s">
        <v>81</v>
      </c>
      <c r="B22" s="221">
        <v>8</v>
      </c>
      <c r="C22" s="221"/>
      <c r="D22" s="221"/>
      <c r="E22" s="221">
        <v>11</v>
      </c>
      <c r="F22" s="221"/>
      <c r="G22" s="221"/>
      <c r="H22" s="221">
        <v>10</v>
      </c>
      <c r="I22" s="221"/>
      <c r="J22" s="221"/>
      <c r="K22" s="221">
        <v>36</v>
      </c>
      <c r="L22" s="221"/>
      <c r="M22" s="221"/>
      <c r="N22" s="221">
        <v>58</v>
      </c>
      <c r="O22" s="221"/>
      <c r="P22" s="221"/>
      <c r="Q22" s="221">
        <v>61</v>
      </c>
      <c r="R22" s="221"/>
      <c r="S22" s="221"/>
      <c r="T22" s="221">
        <v>64</v>
      </c>
      <c r="U22" s="221"/>
      <c r="V22" s="221"/>
      <c r="W22" s="221">
        <v>137</v>
      </c>
      <c r="X22" s="221"/>
      <c r="Y22" s="221"/>
      <c r="Z22" s="221">
        <v>124</v>
      </c>
      <c r="AA22" s="221"/>
      <c r="AB22" s="221"/>
      <c r="AC22" s="221">
        <v>194</v>
      </c>
      <c r="AD22" s="221"/>
      <c r="AE22" s="221"/>
      <c r="AF22" s="221">
        <v>703</v>
      </c>
      <c r="AG22" s="221"/>
      <c r="AH22" s="222"/>
    </row>
    <row r="23" spans="1:34" ht="22.5" hidden="1" customHeight="1" outlineLevel="1" x14ac:dyDescent="0.15">
      <c r="A23" s="185" t="s">
        <v>82</v>
      </c>
      <c r="B23" s="221">
        <v>11</v>
      </c>
      <c r="C23" s="221"/>
      <c r="D23" s="221"/>
      <c r="E23" s="221">
        <v>16</v>
      </c>
      <c r="F23" s="221"/>
      <c r="G23" s="221"/>
      <c r="H23" s="221">
        <v>10</v>
      </c>
      <c r="I23" s="221"/>
      <c r="J23" s="221"/>
      <c r="K23" s="221">
        <v>36</v>
      </c>
      <c r="L23" s="221"/>
      <c r="M23" s="221"/>
      <c r="N23" s="221">
        <v>50</v>
      </c>
      <c r="O23" s="221"/>
      <c r="P23" s="221"/>
      <c r="Q23" s="221">
        <v>52</v>
      </c>
      <c r="R23" s="221"/>
      <c r="S23" s="221"/>
      <c r="T23" s="221">
        <v>67</v>
      </c>
      <c r="U23" s="221"/>
      <c r="V23" s="221"/>
      <c r="W23" s="221">
        <v>124</v>
      </c>
      <c r="X23" s="221"/>
      <c r="Y23" s="221"/>
      <c r="Z23" s="221">
        <v>125</v>
      </c>
      <c r="AA23" s="221"/>
      <c r="AB23" s="221"/>
      <c r="AC23" s="221">
        <v>197</v>
      </c>
      <c r="AD23" s="221"/>
      <c r="AE23" s="221"/>
      <c r="AF23" s="221">
        <v>688</v>
      </c>
      <c r="AG23" s="221"/>
      <c r="AH23" s="222"/>
    </row>
    <row r="24" spans="1:34" ht="22.5" hidden="1" customHeight="1" outlineLevel="1" x14ac:dyDescent="0.15">
      <c r="A24" s="185" t="s">
        <v>83</v>
      </c>
      <c r="B24" s="221">
        <v>11</v>
      </c>
      <c r="C24" s="221"/>
      <c r="D24" s="221"/>
      <c r="E24" s="221">
        <v>15</v>
      </c>
      <c r="F24" s="221"/>
      <c r="G24" s="221"/>
      <c r="H24" s="221">
        <v>8</v>
      </c>
      <c r="I24" s="221"/>
      <c r="J24" s="221"/>
      <c r="K24" s="221">
        <v>33</v>
      </c>
      <c r="L24" s="221"/>
      <c r="M24" s="221"/>
      <c r="N24" s="221">
        <v>50</v>
      </c>
      <c r="O24" s="221"/>
      <c r="P24" s="221"/>
      <c r="Q24" s="221">
        <v>49</v>
      </c>
      <c r="R24" s="221"/>
      <c r="S24" s="221"/>
      <c r="T24" s="221">
        <v>57</v>
      </c>
      <c r="U24" s="221"/>
      <c r="V24" s="221"/>
      <c r="W24" s="221">
        <v>119</v>
      </c>
      <c r="X24" s="221"/>
      <c r="Y24" s="221"/>
      <c r="Z24" s="221">
        <v>133</v>
      </c>
      <c r="AA24" s="221"/>
      <c r="AB24" s="221"/>
      <c r="AC24" s="221">
        <v>197</v>
      </c>
      <c r="AD24" s="221"/>
      <c r="AE24" s="221"/>
      <c r="AF24" s="221">
        <v>672</v>
      </c>
      <c r="AG24" s="221"/>
      <c r="AH24" s="222"/>
    </row>
    <row r="25" spans="1:34" ht="15" hidden="1" customHeight="1" outlineLevel="1" x14ac:dyDescent="0.15">
      <c r="A25" s="185" t="s">
        <v>332</v>
      </c>
      <c r="B25" s="221">
        <v>10</v>
      </c>
      <c r="C25" s="221"/>
      <c r="D25" s="221"/>
      <c r="E25" s="226">
        <v>34</v>
      </c>
      <c r="F25" s="227"/>
      <c r="G25" s="227"/>
      <c r="H25" s="227"/>
      <c r="I25" s="227"/>
      <c r="J25" s="228"/>
      <c r="K25" s="221">
        <v>28</v>
      </c>
      <c r="L25" s="221"/>
      <c r="M25" s="221"/>
      <c r="N25" s="221">
        <v>44</v>
      </c>
      <c r="O25" s="221"/>
      <c r="P25" s="221"/>
      <c r="Q25" s="221">
        <v>44</v>
      </c>
      <c r="R25" s="221"/>
      <c r="S25" s="221"/>
      <c r="T25" s="221">
        <v>50</v>
      </c>
      <c r="U25" s="221"/>
      <c r="V25" s="221"/>
      <c r="W25" s="221">
        <v>108</v>
      </c>
      <c r="X25" s="221"/>
      <c r="Y25" s="221"/>
      <c r="Z25" s="221">
        <v>135</v>
      </c>
      <c r="AA25" s="221"/>
      <c r="AB25" s="221"/>
      <c r="AC25" s="221">
        <v>202</v>
      </c>
      <c r="AD25" s="221"/>
      <c r="AE25" s="221"/>
      <c r="AF25" s="221">
        <v>655</v>
      </c>
      <c r="AG25" s="221"/>
      <c r="AH25" s="222"/>
    </row>
    <row r="26" spans="1:34" ht="21" hidden="1" customHeight="1" outlineLevel="1" x14ac:dyDescent="0.15">
      <c r="A26" s="185" t="s">
        <v>84</v>
      </c>
      <c r="B26" s="221">
        <v>10</v>
      </c>
      <c r="C26" s="221"/>
      <c r="D26" s="221"/>
      <c r="E26" s="221">
        <v>21</v>
      </c>
      <c r="F26" s="221"/>
      <c r="G26" s="221"/>
      <c r="H26" s="221">
        <v>8</v>
      </c>
      <c r="I26" s="221"/>
      <c r="J26" s="221"/>
      <c r="K26" s="221">
        <v>27</v>
      </c>
      <c r="L26" s="221"/>
      <c r="M26" s="221"/>
      <c r="N26" s="221">
        <v>40</v>
      </c>
      <c r="O26" s="221"/>
      <c r="P26" s="221"/>
      <c r="Q26" s="221">
        <v>44</v>
      </c>
      <c r="R26" s="221"/>
      <c r="S26" s="221"/>
      <c r="T26" s="221">
        <v>50</v>
      </c>
      <c r="U26" s="221"/>
      <c r="V26" s="221"/>
      <c r="W26" s="221">
        <v>101</v>
      </c>
      <c r="X26" s="221"/>
      <c r="Y26" s="221"/>
      <c r="Z26" s="221">
        <v>130</v>
      </c>
      <c r="AA26" s="221"/>
      <c r="AB26" s="221"/>
      <c r="AC26" s="221">
        <v>208</v>
      </c>
      <c r="AD26" s="221"/>
      <c r="AE26" s="221"/>
      <c r="AF26" s="221">
        <v>639</v>
      </c>
      <c r="AG26" s="221"/>
      <c r="AH26" s="222"/>
    </row>
    <row r="27" spans="1:34" ht="21" hidden="1" customHeight="1" outlineLevel="1" x14ac:dyDescent="0.15">
      <c r="A27" s="185" t="s">
        <v>85</v>
      </c>
      <c r="B27" s="221">
        <v>9</v>
      </c>
      <c r="C27" s="221"/>
      <c r="D27" s="221"/>
      <c r="E27" s="221">
        <v>14</v>
      </c>
      <c r="F27" s="221"/>
      <c r="G27" s="221"/>
      <c r="H27" s="221">
        <v>8</v>
      </c>
      <c r="I27" s="221"/>
      <c r="J27" s="221"/>
      <c r="K27" s="221">
        <v>26</v>
      </c>
      <c r="L27" s="221"/>
      <c r="M27" s="221"/>
      <c r="N27" s="221">
        <v>38</v>
      </c>
      <c r="O27" s="221"/>
      <c r="P27" s="221"/>
      <c r="Q27" s="221">
        <v>43</v>
      </c>
      <c r="R27" s="221"/>
      <c r="S27" s="221"/>
      <c r="T27" s="221">
        <v>39</v>
      </c>
      <c r="U27" s="221"/>
      <c r="V27" s="221"/>
      <c r="W27" s="221">
        <v>95</v>
      </c>
      <c r="X27" s="221"/>
      <c r="Y27" s="221"/>
      <c r="Z27" s="221">
        <v>131</v>
      </c>
      <c r="AA27" s="221"/>
      <c r="AB27" s="221"/>
      <c r="AC27" s="221">
        <v>212</v>
      </c>
      <c r="AD27" s="221"/>
      <c r="AE27" s="221"/>
      <c r="AF27" s="221">
        <v>615</v>
      </c>
      <c r="AG27" s="221"/>
      <c r="AH27" s="222"/>
    </row>
    <row r="28" spans="1:34" ht="20.25" hidden="1" customHeight="1" outlineLevel="1" x14ac:dyDescent="0.15">
      <c r="A28" s="155" t="s">
        <v>516</v>
      </c>
      <c r="B28" s="229">
        <v>7</v>
      </c>
      <c r="C28" s="229"/>
      <c r="D28" s="229"/>
      <c r="E28" s="230">
        <v>24</v>
      </c>
      <c r="F28" s="231"/>
      <c r="G28" s="231"/>
      <c r="H28" s="231"/>
      <c r="I28" s="231"/>
      <c r="J28" s="232"/>
      <c r="K28" s="229">
        <v>30</v>
      </c>
      <c r="L28" s="229"/>
      <c r="M28" s="229"/>
      <c r="N28" s="229">
        <v>34</v>
      </c>
      <c r="O28" s="229"/>
      <c r="P28" s="229"/>
      <c r="Q28" s="229">
        <v>39</v>
      </c>
      <c r="R28" s="229"/>
      <c r="S28" s="229"/>
      <c r="T28" s="229">
        <v>38</v>
      </c>
      <c r="U28" s="229"/>
      <c r="V28" s="229"/>
      <c r="W28" s="229">
        <v>90</v>
      </c>
      <c r="X28" s="229"/>
      <c r="Y28" s="229"/>
      <c r="Z28" s="229">
        <v>117</v>
      </c>
      <c r="AA28" s="229"/>
      <c r="AB28" s="229"/>
      <c r="AC28" s="229">
        <v>221</v>
      </c>
      <c r="AD28" s="229"/>
      <c r="AE28" s="229"/>
      <c r="AF28" s="229">
        <v>600</v>
      </c>
      <c r="AG28" s="229"/>
      <c r="AH28" s="233"/>
    </row>
    <row r="29" spans="1:34" ht="21" hidden="1" customHeight="1" outlineLevel="1" x14ac:dyDescent="0.15">
      <c r="A29" s="156" t="s">
        <v>161</v>
      </c>
      <c r="B29" s="234">
        <v>5</v>
      </c>
      <c r="C29" s="234"/>
      <c r="D29" s="234"/>
      <c r="E29" s="234">
        <v>14</v>
      </c>
      <c r="F29" s="234"/>
      <c r="G29" s="234"/>
      <c r="H29" s="234">
        <v>9</v>
      </c>
      <c r="I29" s="234"/>
      <c r="J29" s="234"/>
      <c r="K29" s="234">
        <v>32</v>
      </c>
      <c r="L29" s="234"/>
      <c r="M29" s="234"/>
      <c r="N29" s="234">
        <v>29</v>
      </c>
      <c r="O29" s="234"/>
      <c r="P29" s="234"/>
      <c r="Q29" s="234">
        <v>33</v>
      </c>
      <c r="R29" s="234"/>
      <c r="S29" s="234"/>
      <c r="T29" s="234">
        <v>35</v>
      </c>
      <c r="U29" s="234"/>
      <c r="V29" s="234"/>
      <c r="W29" s="234">
        <v>90</v>
      </c>
      <c r="X29" s="234"/>
      <c r="Y29" s="234"/>
      <c r="Z29" s="234">
        <v>111</v>
      </c>
      <c r="AA29" s="234"/>
      <c r="AB29" s="234"/>
      <c r="AC29" s="234">
        <v>224</v>
      </c>
      <c r="AD29" s="234"/>
      <c r="AE29" s="234"/>
      <c r="AF29" s="234">
        <v>582</v>
      </c>
      <c r="AG29" s="234"/>
      <c r="AH29" s="235"/>
    </row>
    <row r="30" spans="1:34" ht="21" hidden="1" customHeight="1" collapsed="1" x14ac:dyDescent="0.15">
      <c r="A30" s="157" t="s">
        <v>566</v>
      </c>
      <c r="B30" s="236">
        <v>6</v>
      </c>
      <c r="C30" s="236"/>
      <c r="D30" s="236"/>
      <c r="E30" s="237">
        <v>27</v>
      </c>
      <c r="F30" s="238"/>
      <c r="G30" s="238"/>
      <c r="H30" s="238"/>
      <c r="I30" s="238"/>
      <c r="J30" s="239"/>
      <c r="K30" s="236">
        <v>30</v>
      </c>
      <c r="L30" s="236"/>
      <c r="M30" s="236"/>
      <c r="N30" s="236">
        <v>28</v>
      </c>
      <c r="O30" s="236"/>
      <c r="P30" s="236"/>
      <c r="Q30" s="236">
        <v>35</v>
      </c>
      <c r="R30" s="236"/>
      <c r="S30" s="236"/>
      <c r="T30" s="236">
        <v>30</v>
      </c>
      <c r="U30" s="236"/>
      <c r="V30" s="236"/>
      <c r="W30" s="236">
        <v>83</v>
      </c>
      <c r="X30" s="236"/>
      <c r="Y30" s="236"/>
      <c r="Z30" s="236">
        <v>102</v>
      </c>
      <c r="AA30" s="236"/>
      <c r="AB30" s="236"/>
      <c r="AC30" s="236">
        <v>227</v>
      </c>
      <c r="AD30" s="236"/>
      <c r="AE30" s="236"/>
      <c r="AF30" s="236">
        <v>568</v>
      </c>
      <c r="AG30" s="236"/>
      <c r="AH30" s="240"/>
    </row>
    <row r="31" spans="1:34" ht="21" customHeight="1" x14ac:dyDescent="0.15">
      <c r="A31" s="155" t="s">
        <v>680</v>
      </c>
      <c r="B31" s="229">
        <v>7</v>
      </c>
      <c r="C31" s="229"/>
      <c r="D31" s="229"/>
      <c r="E31" s="229">
        <v>18</v>
      </c>
      <c r="F31" s="229"/>
      <c r="G31" s="229"/>
      <c r="H31" s="229">
        <v>8</v>
      </c>
      <c r="I31" s="229"/>
      <c r="J31" s="229"/>
      <c r="K31" s="229">
        <v>29</v>
      </c>
      <c r="L31" s="229"/>
      <c r="M31" s="229"/>
      <c r="N31" s="229">
        <v>28</v>
      </c>
      <c r="O31" s="229"/>
      <c r="P31" s="229"/>
      <c r="Q31" s="229">
        <v>32</v>
      </c>
      <c r="R31" s="229"/>
      <c r="S31" s="229"/>
      <c r="T31" s="229">
        <v>30</v>
      </c>
      <c r="U31" s="229"/>
      <c r="V31" s="229"/>
      <c r="W31" s="229">
        <v>77</v>
      </c>
      <c r="X31" s="229"/>
      <c r="Y31" s="229"/>
      <c r="Z31" s="229">
        <v>103</v>
      </c>
      <c r="AA31" s="229"/>
      <c r="AB31" s="229"/>
      <c r="AC31" s="229">
        <v>225</v>
      </c>
      <c r="AD31" s="229"/>
      <c r="AE31" s="229"/>
      <c r="AF31" s="229">
        <v>557</v>
      </c>
      <c r="AG31" s="229"/>
      <c r="AH31" s="233"/>
    </row>
    <row r="32" spans="1:34" ht="21" customHeight="1" x14ac:dyDescent="0.15">
      <c r="A32" s="156" t="s">
        <v>41</v>
      </c>
      <c r="B32" s="234">
        <v>8</v>
      </c>
      <c r="C32" s="234"/>
      <c r="D32" s="234"/>
      <c r="E32" s="234">
        <v>17</v>
      </c>
      <c r="F32" s="234"/>
      <c r="G32" s="234"/>
      <c r="H32" s="234">
        <v>7</v>
      </c>
      <c r="I32" s="234"/>
      <c r="J32" s="234"/>
      <c r="K32" s="234">
        <v>28</v>
      </c>
      <c r="L32" s="234"/>
      <c r="M32" s="234"/>
      <c r="N32" s="234">
        <v>25</v>
      </c>
      <c r="O32" s="234"/>
      <c r="P32" s="234"/>
      <c r="Q32" s="234">
        <v>32</v>
      </c>
      <c r="R32" s="234"/>
      <c r="S32" s="234"/>
      <c r="T32" s="234">
        <v>29</v>
      </c>
      <c r="U32" s="234"/>
      <c r="V32" s="234"/>
      <c r="W32" s="234">
        <v>65</v>
      </c>
      <c r="X32" s="234"/>
      <c r="Y32" s="234"/>
      <c r="Z32" s="234">
        <v>103</v>
      </c>
      <c r="AA32" s="234"/>
      <c r="AB32" s="234"/>
      <c r="AC32" s="234">
        <v>224</v>
      </c>
      <c r="AD32" s="234"/>
      <c r="AE32" s="234"/>
      <c r="AF32" s="234">
        <v>538</v>
      </c>
      <c r="AG32" s="234"/>
      <c r="AH32" s="235"/>
    </row>
    <row r="33" spans="1:57" ht="21" customHeight="1" x14ac:dyDescent="0.15">
      <c r="A33" s="156" t="s">
        <v>47</v>
      </c>
      <c r="B33" s="234">
        <v>5</v>
      </c>
      <c r="C33" s="234"/>
      <c r="D33" s="234"/>
      <c r="E33" s="234">
        <v>14</v>
      </c>
      <c r="F33" s="234"/>
      <c r="G33" s="234"/>
      <c r="H33" s="234">
        <v>9</v>
      </c>
      <c r="I33" s="234"/>
      <c r="J33" s="234"/>
      <c r="K33" s="234">
        <v>22</v>
      </c>
      <c r="L33" s="234"/>
      <c r="M33" s="234"/>
      <c r="N33" s="234">
        <v>26</v>
      </c>
      <c r="O33" s="234"/>
      <c r="P33" s="234"/>
      <c r="Q33" s="234">
        <v>27</v>
      </c>
      <c r="R33" s="234"/>
      <c r="S33" s="234"/>
      <c r="T33" s="234">
        <v>28</v>
      </c>
      <c r="U33" s="234"/>
      <c r="V33" s="234"/>
      <c r="W33" s="234">
        <v>62</v>
      </c>
      <c r="X33" s="234"/>
      <c r="Y33" s="234"/>
      <c r="Z33" s="234">
        <v>88</v>
      </c>
      <c r="AA33" s="234"/>
      <c r="AB33" s="234"/>
      <c r="AC33" s="234">
        <v>235</v>
      </c>
      <c r="AD33" s="234"/>
      <c r="AE33" s="234"/>
      <c r="AF33" s="234">
        <v>516</v>
      </c>
      <c r="AG33" s="234"/>
      <c r="AH33" s="235"/>
    </row>
    <row r="34" spans="1:57" ht="21" customHeight="1" x14ac:dyDescent="0.15">
      <c r="A34" s="156" t="s">
        <v>48</v>
      </c>
      <c r="B34" s="234">
        <v>4</v>
      </c>
      <c r="C34" s="234"/>
      <c r="D34" s="234"/>
      <c r="E34" s="234">
        <v>14</v>
      </c>
      <c r="F34" s="234"/>
      <c r="G34" s="234"/>
      <c r="H34" s="234">
        <v>7</v>
      </c>
      <c r="I34" s="234"/>
      <c r="J34" s="234"/>
      <c r="K34" s="234">
        <v>20</v>
      </c>
      <c r="L34" s="234"/>
      <c r="M34" s="234"/>
      <c r="N34" s="234">
        <v>26</v>
      </c>
      <c r="O34" s="234"/>
      <c r="P34" s="234"/>
      <c r="Q34" s="234">
        <v>24</v>
      </c>
      <c r="R34" s="234"/>
      <c r="S34" s="234"/>
      <c r="T34" s="234">
        <v>26</v>
      </c>
      <c r="U34" s="234"/>
      <c r="V34" s="234"/>
      <c r="W34" s="234">
        <v>66</v>
      </c>
      <c r="X34" s="234"/>
      <c r="Y34" s="234"/>
      <c r="Z34" s="234">
        <v>87</v>
      </c>
      <c r="AA34" s="234"/>
      <c r="AB34" s="234"/>
      <c r="AC34" s="234">
        <v>236</v>
      </c>
      <c r="AD34" s="234"/>
      <c r="AE34" s="234"/>
      <c r="AF34" s="234">
        <v>510</v>
      </c>
      <c r="AG34" s="234"/>
      <c r="AH34" s="235"/>
    </row>
    <row r="35" spans="1:57" ht="21" customHeight="1" x14ac:dyDescent="0.15">
      <c r="A35" s="156" t="s">
        <v>49</v>
      </c>
      <c r="B35" s="241" t="s">
        <v>173</v>
      </c>
      <c r="C35" s="241"/>
      <c r="D35" s="241"/>
      <c r="E35" s="234">
        <v>21</v>
      </c>
      <c r="F35" s="234"/>
      <c r="G35" s="234"/>
      <c r="H35" s="234">
        <v>6</v>
      </c>
      <c r="I35" s="234"/>
      <c r="J35" s="234"/>
      <c r="K35" s="234">
        <v>16</v>
      </c>
      <c r="L35" s="234"/>
      <c r="M35" s="234"/>
      <c r="N35" s="234">
        <v>27</v>
      </c>
      <c r="O35" s="234"/>
      <c r="P35" s="234"/>
      <c r="Q35" s="234">
        <v>23</v>
      </c>
      <c r="R35" s="234"/>
      <c r="S35" s="234"/>
      <c r="T35" s="234">
        <v>23</v>
      </c>
      <c r="U35" s="234"/>
      <c r="V35" s="234"/>
      <c r="W35" s="234">
        <v>69</v>
      </c>
      <c r="X35" s="234"/>
      <c r="Y35" s="234"/>
      <c r="Z35" s="234">
        <v>84</v>
      </c>
      <c r="AA35" s="234"/>
      <c r="AB35" s="234"/>
      <c r="AC35" s="234">
        <v>232</v>
      </c>
      <c r="AD35" s="234"/>
      <c r="AE35" s="234"/>
      <c r="AF35" s="234">
        <v>501</v>
      </c>
      <c r="AG35" s="234"/>
      <c r="AH35" s="235"/>
    </row>
    <row r="36" spans="1:57" ht="21" customHeight="1" x14ac:dyDescent="0.15">
      <c r="A36" s="156" t="s">
        <v>50</v>
      </c>
      <c r="B36" s="234">
        <v>5</v>
      </c>
      <c r="C36" s="234"/>
      <c r="D36" s="234"/>
      <c r="E36" s="234">
        <v>10</v>
      </c>
      <c r="F36" s="234"/>
      <c r="G36" s="234"/>
      <c r="H36" s="234">
        <v>6</v>
      </c>
      <c r="I36" s="234"/>
      <c r="J36" s="234"/>
      <c r="K36" s="234">
        <v>21</v>
      </c>
      <c r="L36" s="234"/>
      <c r="M36" s="234"/>
      <c r="N36" s="234">
        <v>26</v>
      </c>
      <c r="O36" s="234"/>
      <c r="P36" s="234"/>
      <c r="Q36" s="234">
        <v>23</v>
      </c>
      <c r="R36" s="234"/>
      <c r="S36" s="234"/>
      <c r="T36" s="234">
        <v>24</v>
      </c>
      <c r="U36" s="234"/>
      <c r="V36" s="234"/>
      <c r="W36" s="234">
        <v>62</v>
      </c>
      <c r="X36" s="234"/>
      <c r="Y36" s="234"/>
      <c r="Z36" s="234">
        <v>81</v>
      </c>
      <c r="AA36" s="234"/>
      <c r="AB36" s="234"/>
      <c r="AC36" s="234">
        <v>232</v>
      </c>
      <c r="AD36" s="234"/>
      <c r="AE36" s="234"/>
      <c r="AF36" s="234">
        <v>490</v>
      </c>
      <c r="AG36" s="234"/>
      <c r="AH36" s="235"/>
    </row>
    <row r="37" spans="1:57" ht="21" customHeight="1" x14ac:dyDescent="0.15">
      <c r="A37" s="156" t="s">
        <v>176</v>
      </c>
      <c r="B37" s="234">
        <v>5</v>
      </c>
      <c r="C37" s="234"/>
      <c r="D37" s="234"/>
      <c r="E37" s="234">
        <v>9</v>
      </c>
      <c r="F37" s="234"/>
      <c r="G37" s="234"/>
      <c r="H37" s="234">
        <v>6</v>
      </c>
      <c r="I37" s="234"/>
      <c r="J37" s="234"/>
      <c r="K37" s="234">
        <v>15</v>
      </c>
      <c r="L37" s="234"/>
      <c r="M37" s="234"/>
      <c r="N37" s="234">
        <v>15</v>
      </c>
      <c r="O37" s="234"/>
      <c r="P37" s="234"/>
      <c r="Q37" s="234">
        <v>16</v>
      </c>
      <c r="R37" s="234"/>
      <c r="S37" s="234"/>
      <c r="T37" s="234">
        <v>10</v>
      </c>
      <c r="U37" s="234"/>
      <c r="V37" s="234"/>
      <c r="W37" s="234">
        <v>67</v>
      </c>
      <c r="X37" s="234"/>
      <c r="Y37" s="234"/>
      <c r="Z37" s="234">
        <v>68</v>
      </c>
      <c r="AA37" s="234"/>
      <c r="AB37" s="234"/>
      <c r="AC37" s="234">
        <v>238</v>
      </c>
      <c r="AD37" s="234"/>
      <c r="AE37" s="234"/>
      <c r="AF37" s="234">
        <v>449</v>
      </c>
      <c r="AG37" s="234"/>
      <c r="AH37" s="235"/>
    </row>
    <row r="38" spans="1:57" ht="21" customHeight="1" x14ac:dyDescent="0.15">
      <c r="A38" s="156" t="s">
        <v>333</v>
      </c>
      <c r="B38" s="242">
        <v>15</v>
      </c>
      <c r="C38" s="243"/>
      <c r="D38" s="243"/>
      <c r="E38" s="243"/>
      <c r="F38" s="243"/>
      <c r="G38" s="244"/>
      <c r="H38" s="234">
        <v>11</v>
      </c>
      <c r="I38" s="234"/>
      <c r="J38" s="234"/>
      <c r="K38" s="234">
        <v>16</v>
      </c>
      <c r="L38" s="234"/>
      <c r="M38" s="234"/>
      <c r="N38" s="234">
        <v>10</v>
      </c>
      <c r="O38" s="234"/>
      <c r="P38" s="234"/>
      <c r="Q38" s="242">
        <v>29</v>
      </c>
      <c r="R38" s="243"/>
      <c r="S38" s="243"/>
      <c r="T38" s="243"/>
      <c r="U38" s="243"/>
      <c r="V38" s="244"/>
      <c r="W38" s="242">
        <v>125</v>
      </c>
      <c r="X38" s="243"/>
      <c r="Y38" s="243"/>
      <c r="Z38" s="243"/>
      <c r="AA38" s="243"/>
      <c r="AB38" s="244"/>
      <c r="AC38" s="234">
        <v>237</v>
      </c>
      <c r="AD38" s="234"/>
      <c r="AE38" s="234"/>
      <c r="AF38" s="234">
        <v>443</v>
      </c>
      <c r="AG38" s="234"/>
      <c r="AH38" s="235"/>
    </row>
    <row r="39" spans="1:57" ht="21" customHeight="1" x14ac:dyDescent="0.15">
      <c r="A39" s="156" t="s">
        <v>336</v>
      </c>
      <c r="B39" s="242">
        <v>1</v>
      </c>
      <c r="C39" s="245"/>
      <c r="D39" s="246"/>
      <c r="E39" s="247">
        <v>10</v>
      </c>
      <c r="F39" s="248"/>
      <c r="G39" s="248"/>
      <c r="H39" s="247">
        <v>6</v>
      </c>
      <c r="I39" s="248"/>
      <c r="J39" s="248"/>
      <c r="K39" s="247">
        <v>14</v>
      </c>
      <c r="L39" s="248"/>
      <c r="M39" s="248"/>
      <c r="N39" s="247">
        <v>8</v>
      </c>
      <c r="O39" s="248"/>
      <c r="P39" s="248"/>
      <c r="Q39" s="247">
        <v>11</v>
      </c>
      <c r="R39" s="248"/>
      <c r="S39" s="248"/>
      <c r="T39" s="247">
        <v>16</v>
      </c>
      <c r="U39" s="248"/>
      <c r="V39" s="248"/>
      <c r="W39" s="247">
        <v>50</v>
      </c>
      <c r="X39" s="248"/>
      <c r="Y39" s="248"/>
      <c r="Z39" s="247">
        <v>66</v>
      </c>
      <c r="AA39" s="248"/>
      <c r="AB39" s="248"/>
      <c r="AC39" s="247">
        <v>232</v>
      </c>
      <c r="AD39" s="248"/>
      <c r="AE39" s="248"/>
      <c r="AF39" s="247">
        <v>414</v>
      </c>
      <c r="AG39" s="248"/>
      <c r="AH39" s="249"/>
    </row>
    <row r="40" spans="1:57" ht="21" customHeight="1" x14ac:dyDescent="0.15">
      <c r="A40" s="156" t="s">
        <v>517</v>
      </c>
      <c r="B40" s="242">
        <v>1</v>
      </c>
      <c r="C40" s="245"/>
      <c r="D40" s="246"/>
      <c r="E40" s="242">
        <v>11</v>
      </c>
      <c r="F40" s="245"/>
      <c r="G40" s="246"/>
      <c r="H40" s="242">
        <v>5</v>
      </c>
      <c r="I40" s="245"/>
      <c r="J40" s="246"/>
      <c r="K40" s="242">
        <v>13</v>
      </c>
      <c r="L40" s="245"/>
      <c r="M40" s="246"/>
      <c r="N40" s="242">
        <v>9</v>
      </c>
      <c r="O40" s="245"/>
      <c r="P40" s="246"/>
      <c r="Q40" s="242">
        <v>15</v>
      </c>
      <c r="R40" s="245"/>
      <c r="S40" s="246"/>
      <c r="T40" s="242">
        <v>14</v>
      </c>
      <c r="U40" s="245"/>
      <c r="V40" s="246"/>
      <c r="W40" s="242">
        <v>45</v>
      </c>
      <c r="X40" s="245"/>
      <c r="Y40" s="246"/>
      <c r="Z40" s="242">
        <v>58</v>
      </c>
      <c r="AA40" s="245"/>
      <c r="AB40" s="246"/>
      <c r="AC40" s="242">
        <v>232</v>
      </c>
      <c r="AD40" s="245"/>
      <c r="AE40" s="246"/>
      <c r="AF40" s="242">
        <v>403</v>
      </c>
      <c r="AG40" s="245"/>
      <c r="AH40" s="250"/>
    </row>
    <row r="41" spans="1:57" ht="21" customHeight="1" x14ac:dyDescent="0.15">
      <c r="A41" s="156" t="s">
        <v>518</v>
      </c>
      <c r="B41" s="242">
        <v>3</v>
      </c>
      <c r="C41" s="245"/>
      <c r="D41" s="246"/>
      <c r="E41" s="242">
        <v>9</v>
      </c>
      <c r="F41" s="245"/>
      <c r="G41" s="246"/>
      <c r="H41" s="242">
        <v>6</v>
      </c>
      <c r="I41" s="245"/>
      <c r="J41" s="246"/>
      <c r="K41" s="242">
        <v>17</v>
      </c>
      <c r="L41" s="245"/>
      <c r="M41" s="246"/>
      <c r="N41" s="242">
        <v>8</v>
      </c>
      <c r="O41" s="245"/>
      <c r="P41" s="246"/>
      <c r="Q41" s="242">
        <v>27</v>
      </c>
      <c r="R41" s="245"/>
      <c r="S41" s="245"/>
      <c r="T41" s="245"/>
      <c r="U41" s="245"/>
      <c r="V41" s="246"/>
      <c r="W41" s="242">
        <v>101</v>
      </c>
      <c r="X41" s="245"/>
      <c r="Y41" s="245"/>
      <c r="Z41" s="245"/>
      <c r="AA41" s="245"/>
      <c r="AB41" s="246"/>
      <c r="AC41" s="242">
        <v>235</v>
      </c>
      <c r="AD41" s="245"/>
      <c r="AE41" s="246"/>
      <c r="AF41" s="242">
        <v>406</v>
      </c>
      <c r="AG41" s="245"/>
      <c r="AH41" s="250"/>
    </row>
    <row r="42" spans="1:57" ht="21" customHeight="1" x14ac:dyDescent="0.15">
      <c r="A42" s="156" t="s">
        <v>568</v>
      </c>
      <c r="B42" s="242">
        <v>1</v>
      </c>
      <c r="C42" s="245"/>
      <c r="D42" s="246"/>
      <c r="E42" s="242">
        <v>7</v>
      </c>
      <c r="F42" s="245"/>
      <c r="G42" s="246"/>
      <c r="H42" s="242">
        <v>5</v>
      </c>
      <c r="I42" s="245"/>
      <c r="J42" s="246"/>
      <c r="K42" s="242">
        <v>13</v>
      </c>
      <c r="L42" s="245"/>
      <c r="M42" s="246"/>
      <c r="N42" s="242">
        <v>8</v>
      </c>
      <c r="O42" s="245"/>
      <c r="P42" s="246"/>
      <c r="Q42" s="234">
        <v>9</v>
      </c>
      <c r="R42" s="234"/>
      <c r="S42" s="234"/>
      <c r="T42" s="234">
        <v>11</v>
      </c>
      <c r="U42" s="234"/>
      <c r="V42" s="234"/>
      <c r="W42" s="234">
        <v>38</v>
      </c>
      <c r="X42" s="234"/>
      <c r="Y42" s="234"/>
      <c r="Z42" s="234">
        <v>53</v>
      </c>
      <c r="AA42" s="234"/>
      <c r="AB42" s="234"/>
      <c r="AC42" s="242">
        <v>237</v>
      </c>
      <c r="AD42" s="245"/>
      <c r="AE42" s="246"/>
      <c r="AF42" s="242">
        <v>382</v>
      </c>
      <c r="AG42" s="245"/>
      <c r="AH42" s="250"/>
    </row>
    <row r="43" spans="1:57" ht="21" customHeight="1" x14ac:dyDescent="0.15">
      <c r="A43" s="157" t="s">
        <v>556</v>
      </c>
      <c r="B43" s="242">
        <v>4</v>
      </c>
      <c r="C43" s="245"/>
      <c r="D43" s="246"/>
      <c r="E43" s="242">
        <v>7</v>
      </c>
      <c r="F43" s="245"/>
      <c r="G43" s="246"/>
      <c r="H43" s="242">
        <v>3</v>
      </c>
      <c r="I43" s="245"/>
      <c r="J43" s="246"/>
      <c r="K43" s="242">
        <v>11</v>
      </c>
      <c r="L43" s="245"/>
      <c r="M43" s="246"/>
      <c r="N43" s="242">
        <v>5</v>
      </c>
      <c r="O43" s="245"/>
      <c r="P43" s="246"/>
      <c r="Q43" s="242">
        <v>22</v>
      </c>
      <c r="R43" s="243"/>
      <c r="S43" s="243"/>
      <c r="T43" s="243"/>
      <c r="U43" s="243"/>
      <c r="V43" s="244"/>
      <c r="W43" s="242">
        <v>80</v>
      </c>
      <c r="X43" s="243"/>
      <c r="Y43" s="243"/>
      <c r="Z43" s="243"/>
      <c r="AA43" s="243"/>
      <c r="AB43" s="244"/>
      <c r="AC43" s="242">
        <v>234</v>
      </c>
      <c r="AD43" s="245"/>
      <c r="AE43" s="246"/>
      <c r="AF43" s="242">
        <f>SUM(B43:AE43)</f>
        <v>366</v>
      </c>
      <c r="AG43" s="245"/>
      <c r="AH43" s="250"/>
    </row>
    <row r="44" spans="1:57" ht="21" customHeight="1" thickBot="1" x14ac:dyDescent="0.2">
      <c r="A44" s="165" t="s">
        <v>557</v>
      </c>
      <c r="B44" s="251">
        <v>1</v>
      </c>
      <c r="C44" s="251"/>
      <c r="D44" s="251"/>
      <c r="E44" s="251">
        <v>4</v>
      </c>
      <c r="F44" s="251"/>
      <c r="G44" s="251"/>
      <c r="H44" s="251">
        <v>6</v>
      </c>
      <c r="I44" s="251"/>
      <c r="J44" s="251"/>
      <c r="K44" s="251">
        <v>6</v>
      </c>
      <c r="L44" s="251"/>
      <c r="M44" s="251"/>
      <c r="N44" s="251">
        <v>9</v>
      </c>
      <c r="O44" s="251"/>
      <c r="P44" s="251"/>
      <c r="Q44" s="251">
        <v>10</v>
      </c>
      <c r="R44" s="251"/>
      <c r="S44" s="251"/>
      <c r="T44" s="251">
        <v>6</v>
      </c>
      <c r="U44" s="251"/>
      <c r="V44" s="251"/>
      <c r="W44" s="251">
        <v>31</v>
      </c>
      <c r="X44" s="251"/>
      <c r="Y44" s="251"/>
      <c r="Z44" s="251">
        <v>39</v>
      </c>
      <c r="AA44" s="251"/>
      <c r="AB44" s="251"/>
      <c r="AC44" s="251">
        <v>227</v>
      </c>
      <c r="AD44" s="251"/>
      <c r="AE44" s="251"/>
      <c r="AF44" s="252">
        <f>SUM(B44:AE44)</f>
        <v>339</v>
      </c>
      <c r="AG44" s="253"/>
      <c r="AH44" s="254"/>
    </row>
    <row r="45" spans="1:57" ht="14.25" customHeight="1" x14ac:dyDescent="0.15">
      <c r="A45" s="28"/>
      <c r="B45" s="255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6"/>
      <c r="T45" s="256"/>
      <c r="U45" s="256"/>
      <c r="V45" s="256"/>
      <c r="W45" s="256"/>
      <c r="X45" s="256"/>
      <c r="Y45" s="257"/>
      <c r="Z45" s="257"/>
      <c r="AA45" s="257"/>
      <c r="AB45" s="257"/>
      <c r="AC45" s="257"/>
      <c r="AD45" s="257"/>
      <c r="AE45" s="257"/>
      <c r="AF45" s="257"/>
      <c r="AG45" s="257"/>
      <c r="AH45" s="258" t="s">
        <v>601</v>
      </c>
    </row>
    <row r="46" spans="1:57" ht="21.75" customHeight="1" x14ac:dyDescent="0.15">
      <c r="A46" s="259" t="s">
        <v>392</v>
      </c>
      <c r="B46" s="259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198"/>
      <c r="T46" s="198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23"/>
      <c r="AJ46" s="23"/>
      <c r="AK46" s="23"/>
      <c r="AL46" s="23"/>
    </row>
    <row r="47" spans="1:57" ht="14.25" customHeight="1" thickBot="1" x14ac:dyDescent="0.2">
      <c r="U47" s="201"/>
      <c r="V47" s="201"/>
      <c r="W47" s="201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197" t="s">
        <v>499</v>
      </c>
      <c r="AI47" s="24"/>
      <c r="AJ47" s="24"/>
      <c r="AK47" s="24"/>
      <c r="AL47" s="24"/>
      <c r="AM47" s="24"/>
      <c r="AN47" s="24"/>
      <c r="AO47" s="24"/>
      <c r="AP47" s="24"/>
    </row>
    <row r="48" spans="1:57" ht="14.25" customHeight="1" x14ac:dyDescent="0.15">
      <c r="A48" s="260"/>
      <c r="B48" s="261"/>
      <c r="C48" s="262"/>
      <c r="D48" s="262"/>
      <c r="E48" s="262"/>
      <c r="F48" s="263" t="s">
        <v>57</v>
      </c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4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61" ht="13.5" customHeight="1" x14ac:dyDescent="0.15">
      <c r="A49" s="265" t="s">
        <v>338</v>
      </c>
      <c r="B49" s="266" t="s">
        <v>339</v>
      </c>
      <c r="C49" s="267"/>
      <c r="D49" s="267"/>
      <c r="E49" s="267"/>
      <c r="F49" s="268" t="s">
        <v>340</v>
      </c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 t="s">
        <v>341</v>
      </c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61" ht="13.5" customHeight="1" x14ac:dyDescent="0.15">
      <c r="A50" s="270"/>
      <c r="B50" s="271"/>
      <c r="C50" s="272"/>
      <c r="D50" s="272"/>
      <c r="E50" s="272"/>
      <c r="F50" s="273" t="s">
        <v>342</v>
      </c>
      <c r="G50" s="273"/>
      <c r="H50" s="273"/>
      <c r="I50" s="273"/>
      <c r="J50" s="273" t="s">
        <v>360</v>
      </c>
      <c r="K50" s="273"/>
      <c r="L50" s="273"/>
      <c r="M50" s="273"/>
      <c r="N50" s="273" t="s">
        <v>343</v>
      </c>
      <c r="O50" s="273"/>
      <c r="P50" s="273"/>
      <c r="Q50" s="273" t="s">
        <v>344</v>
      </c>
      <c r="R50" s="273"/>
      <c r="S50" s="273"/>
      <c r="T50" s="273" t="s">
        <v>345</v>
      </c>
      <c r="U50" s="273"/>
      <c r="V50" s="273"/>
      <c r="W50" s="273"/>
      <c r="X50" s="273" t="s">
        <v>346</v>
      </c>
      <c r="Y50" s="273"/>
      <c r="Z50" s="273"/>
      <c r="AA50" s="273" t="s">
        <v>347</v>
      </c>
      <c r="AB50" s="273"/>
      <c r="AC50" s="273"/>
      <c r="AD50" s="273"/>
      <c r="AE50" s="273" t="s">
        <v>344</v>
      </c>
      <c r="AF50" s="273"/>
      <c r="AG50" s="273"/>
      <c r="AH50" s="274"/>
      <c r="AI50" s="2"/>
      <c r="AJ50" s="2"/>
      <c r="AK50" s="2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1:61" ht="7.5" customHeight="1" x14ac:dyDescent="0.15">
      <c r="A51" s="152"/>
      <c r="B51" s="219" t="s">
        <v>348</v>
      </c>
      <c r="C51" s="275"/>
      <c r="D51" s="275"/>
      <c r="E51" s="275"/>
      <c r="F51" s="275" t="s">
        <v>53</v>
      </c>
      <c r="G51" s="275"/>
      <c r="H51" s="275"/>
      <c r="I51" s="275"/>
      <c r="J51" s="275" t="s">
        <v>53</v>
      </c>
      <c r="K51" s="275"/>
      <c r="L51" s="275"/>
      <c r="M51" s="275"/>
      <c r="N51" s="275" t="s">
        <v>53</v>
      </c>
      <c r="O51" s="275"/>
      <c r="P51" s="275"/>
      <c r="Q51" s="275" t="s">
        <v>53</v>
      </c>
      <c r="R51" s="275"/>
      <c r="S51" s="275"/>
      <c r="T51" s="275" t="s">
        <v>53</v>
      </c>
      <c r="U51" s="275"/>
      <c r="V51" s="275"/>
      <c r="W51" s="275"/>
      <c r="X51" s="275" t="s">
        <v>53</v>
      </c>
      <c r="Y51" s="275"/>
      <c r="Z51" s="275"/>
      <c r="AA51" s="275" t="s">
        <v>53</v>
      </c>
      <c r="AB51" s="275"/>
      <c r="AC51" s="275"/>
      <c r="AD51" s="275"/>
      <c r="AE51" s="275" t="s">
        <v>53</v>
      </c>
      <c r="AF51" s="275"/>
      <c r="AG51" s="275"/>
      <c r="AH51" s="276"/>
      <c r="AI51" s="2"/>
      <c r="AJ51" s="2"/>
      <c r="AK51" s="2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1:61" ht="21.75" hidden="1" customHeight="1" outlineLevel="1" x14ac:dyDescent="0.15">
      <c r="A52" s="185" t="s">
        <v>51</v>
      </c>
      <c r="B52" s="277">
        <v>161</v>
      </c>
      <c r="C52" s="221"/>
      <c r="D52" s="221"/>
      <c r="E52" s="221"/>
      <c r="F52" s="221">
        <v>6</v>
      </c>
      <c r="G52" s="221"/>
      <c r="H52" s="221"/>
      <c r="I52" s="221"/>
      <c r="J52" s="221" t="s">
        <v>54</v>
      </c>
      <c r="K52" s="221"/>
      <c r="L52" s="221"/>
      <c r="M52" s="221"/>
      <c r="N52" s="221">
        <v>22</v>
      </c>
      <c r="O52" s="221"/>
      <c r="P52" s="221"/>
      <c r="Q52" s="221">
        <v>28</v>
      </c>
      <c r="R52" s="221"/>
      <c r="S52" s="221"/>
      <c r="T52" s="221">
        <v>80</v>
      </c>
      <c r="U52" s="221"/>
      <c r="V52" s="221"/>
      <c r="W52" s="221"/>
      <c r="X52" s="221">
        <v>25</v>
      </c>
      <c r="Y52" s="221"/>
      <c r="Z52" s="221"/>
      <c r="AA52" s="221">
        <v>28</v>
      </c>
      <c r="AB52" s="221"/>
      <c r="AC52" s="221"/>
      <c r="AD52" s="221"/>
      <c r="AE52" s="221">
        <v>133</v>
      </c>
      <c r="AF52" s="221"/>
      <c r="AG52" s="221"/>
      <c r="AH52" s="222"/>
    </row>
    <row r="53" spans="1:61" ht="21.75" hidden="1" customHeight="1" outlineLevel="1" x14ac:dyDescent="0.15">
      <c r="A53" s="185" t="s">
        <v>438</v>
      </c>
      <c r="B53" s="277">
        <v>188</v>
      </c>
      <c r="C53" s="221"/>
      <c r="D53" s="221"/>
      <c r="E53" s="221"/>
      <c r="F53" s="221">
        <v>2</v>
      </c>
      <c r="G53" s="221"/>
      <c r="H53" s="221"/>
      <c r="I53" s="221"/>
      <c r="J53" s="221" t="s">
        <v>54</v>
      </c>
      <c r="K53" s="221"/>
      <c r="L53" s="221"/>
      <c r="M53" s="221"/>
      <c r="N53" s="221">
        <v>22</v>
      </c>
      <c r="O53" s="221"/>
      <c r="P53" s="221"/>
      <c r="Q53" s="221">
        <v>24</v>
      </c>
      <c r="R53" s="221"/>
      <c r="S53" s="221"/>
      <c r="T53" s="221">
        <v>105</v>
      </c>
      <c r="U53" s="221"/>
      <c r="V53" s="221"/>
      <c r="W53" s="221"/>
      <c r="X53" s="221">
        <v>22</v>
      </c>
      <c r="Y53" s="221"/>
      <c r="Z53" s="221"/>
      <c r="AA53" s="221">
        <v>37</v>
      </c>
      <c r="AB53" s="221"/>
      <c r="AC53" s="221"/>
      <c r="AD53" s="221"/>
      <c r="AE53" s="221">
        <v>164</v>
      </c>
      <c r="AF53" s="221"/>
      <c r="AG53" s="221"/>
      <c r="AH53" s="222"/>
    </row>
    <row r="54" spans="1:61" ht="21.75" hidden="1" customHeight="1" outlineLevel="1" x14ac:dyDescent="0.15">
      <c r="A54" s="185" t="s">
        <v>439</v>
      </c>
      <c r="B54" s="277">
        <v>179</v>
      </c>
      <c r="C54" s="221"/>
      <c r="D54" s="221"/>
      <c r="E54" s="221"/>
      <c r="F54" s="221">
        <v>3</v>
      </c>
      <c r="G54" s="221"/>
      <c r="H54" s="221"/>
      <c r="I54" s="221"/>
      <c r="J54" s="221" t="s">
        <v>54</v>
      </c>
      <c r="K54" s="221"/>
      <c r="L54" s="221"/>
      <c r="M54" s="221"/>
      <c r="N54" s="221">
        <v>23</v>
      </c>
      <c r="O54" s="221"/>
      <c r="P54" s="221"/>
      <c r="Q54" s="221">
        <v>26</v>
      </c>
      <c r="R54" s="221"/>
      <c r="S54" s="221"/>
      <c r="T54" s="221">
        <v>96</v>
      </c>
      <c r="U54" s="221"/>
      <c r="V54" s="221"/>
      <c r="W54" s="221"/>
      <c r="X54" s="221">
        <v>22</v>
      </c>
      <c r="Y54" s="221"/>
      <c r="Z54" s="221"/>
      <c r="AA54" s="221">
        <v>35</v>
      </c>
      <c r="AB54" s="221"/>
      <c r="AC54" s="221"/>
      <c r="AD54" s="221"/>
      <c r="AE54" s="221">
        <v>153</v>
      </c>
      <c r="AF54" s="221"/>
      <c r="AG54" s="221"/>
      <c r="AH54" s="222"/>
    </row>
    <row r="55" spans="1:61" ht="21.75" hidden="1" customHeight="1" outlineLevel="1" x14ac:dyDescent="0.15">
      <c r="A55" s="185" t="s">
        <v>440</v>
      </c>
      <c r="B55" s="277">
        <v>167</v>
      </c>
      <c r="C55" s="221"/>
      <c r="D55" s="221"/>
      <c r="E55" s="221"/>
      <c r="F55" s="221">
        <v>8</v>
      </c>
      <c r="G55" s="221"/>
      <c r="H55" s="221"/>
      <c r="I55" s="221"/>
      <c r="J55" s="221" t="s">
        <v>54</v>
      </c>
      <c r="K55" s="221"/>
      <c r="L55" s="221"/>
      <c r="M55" s="221"/>
      <c r="N55" s="221">
        <v>16</v>
      </c>
      <c r="O55" s="221"/>
      <c r="P55" s="221"/>
      <c r="Q55" s="221">
        <v>24</v>
      </c>
      <c r="R55" s="221"/>
      <c r="S55" s="221"/>
      <c r="T55" s="221">
        <v>91</v>
      </c>
      <c r="U55" s="221"/>
      <c r="V55" s="221"/>
      <c r="W55" s="221"/>
      <c r="X55" s="221">
        <v>18</v>
      </c>
      <c r="Y55" s="221"/>
      <c r="Z55" s="221"/>
      <c r="AA55" s="221">
        <v>34</v>
      </c>
      <c r="AB55" s="221"/>
      <c r="AC55" s="221"/>
      <c r="AD55" s="221"/>
      <c r="AE55" s="221">
        <v>143</v>
      </c>
      <c r="AF55" s="221"/>
      <c r="AG55" s="221"/>
      <c r="AH55" s="222"/>
    </row>
    <row r="56" spans="1:61" ht="21.75" hidden="1" customHeight="1" outlineLevel="1" x14ac:dyDescent="0.15">
      <c r="A56" s="185" t="s">
        <v>441</v>
      </c>
      <c r="B56" s="277">
        <v>259</v>
      </c>
      <c r="C56" s="221"/>
      <c r="D56" s="221"/>
      <c r="E56" s="221"/>
      <c r="F56" s="221">
        <v>9</v>
      </c>
      <c r="G56" s="221"/>
      <c r="H56" s="221"/>
      <c r="I56" s="221"/>
      <c r="J56" s="221" t="s">
        <v>54</v>
      </c>
      <c r="K56" s="221"/>
      <c r="L56" s="221"/>
      <c r="M56" s="221"/>
      <c r="N56" s="221">
        <v>19</v>
      </c>
      <c r="O56" s="221"/>
      <c r="P56" s="221"/>
      <c r="Q56" s="221">
        <v>28</v>
      </c>
      <c r="R56" s="221"/>
      <c r="S56" s="221"/>
      <c r="T56" s="221">
        <v>143</v>
      </c>
      <c r="U56" s="221"/>
      <c r="V56" s="221"/>
      <c r="W56" s="221"/>
      <c r="X56" s="221">
        <v>19</v>
      </c>
      <c r="Y56" s="221"/>
      <c r="Z56" s="221"/>
      <c r="AA56" s="221">
        <v>69</v>
      </c>
      <c r="AB56" s="221"/>
      <c r="AC56" s="221"/>
      <c r="AD56" s="221"/>
      <c r="AE56" s="221">
        <v>231</v>
      </c>
      <c r="AF56" s="221"/>
      <c r="AG56" s="221"/>
      <c r="AH56" s="222"/>
    </row>
    <row r="57" spans="1:61" ht="21.75" hidden="1" customHeight="1" outlineLevel="1" x14ac:dyDescent="0.15">
      <c r="A57" s="185" t="s">
        <v>442</v>
      </c>
      <c r="B57" s="277">
        <v>220</v>
      </c>
      <c r="C57" s="221"/>
      <c r="D57" s="221"/>
      <c r="E57" s="221"/>
      <c r="F57" s="221">
        <v>9</v>
      </c>
      <c r="G57" s="221"/>
      <c r="H57" s="221"/>
      <c r="I57" s="221"/>
      <c r="J57" s="221" t="s">
        <v>54</v>
      </c>
      <c r="K57" s="221"/>
      <c r="L57" s="221"/>
      <c r="M57" s="221"/>
      <c r="N57" s="221">
        <v>13</v>
      </c>
      <c r="O57" s="221"/>
      <c r="P57" s="221"/>
      <c r="Q57" s="221">
        <v>22</v>
      </c>
      <c r="R57" s="221"/>
      <c r="S57" s="221"/>
      <c r="T57" s="221">
        <v>136</v>
      </c>
      <c r="U57" s="221"/>
      <c r="V57" s="221"/>
      <c r="W57" s="221"/>
      <c r="X57" s="221">
        <v>18</v>
      </c>
      <c r="Y57" s="221"/>
      <c r="Z57" s="221"/>
      <c r="AA57" s="221">
        <v>44</v>
      </c>
      <c r="AB57" s="221"/>
      <c r="AC57" s="221"/>
      <c r="AD57" s="221"/>
      <c r="AE57" s="221">
        <v>198</v>
      </c>
      <c r="AF57" s="221"/>
      <c r="AG57" s="221"/>
      <c r="AH57" s="222"/>
    </row>
    <row r="58" spans="1:61" ht="21.75" hidden="1" customHeight="1" outlineLevel="1" x14ac:dyDescent="0.15">
      <c r="A58" s="185" t="s">
        <v>443</v>
      </c>
      <c r="B58" s="277">
        <v>247</v>
      </c>
      <c r="C58" s="221"/>
      <c r="D58" s="221"/>
      <c r="E58" s="221"/>
      <c r="F58" s="221">
        <v>5</v>
      </c>
      <c r="G58" s="221"/>
      <c r="H58" s="221"/>
      <c r="I58" s="221"/>
      <c r="J58" s="221" t="s">
        <v>54</v>
      </c>
      <c r="K58" s="221"/>
      <c r="L58" s="221"/>
      <c r="M58" s="221"/>
      <c r="N58" s="221">
        <v>17</v>
      </c>
      <c r="O58" s="221"/>
      <c r="P58" s="221"/>
      <c r="Q58" s="221">
        <v>22</v>
      </c>
      <c r="R58" s="221"/>
      <c r="S58" s="221"/>
      <c r="T58" s="221">
        <v>145</v>
      </c>
      <c r="U58" s="221"/>
      <c r="V58" s="221"/>
      <c r="W58" s="221"/>
      <c r="X58" s="221">
        <v>23</v>
      </c>
      <c r="Y58" s="221"/>
      <c r="Z58" s="221"/>
      <c r="AA58" s="221">
        <v>57</v>
      </c>
      <c r="AB58" s="221"/>
      <c r="AC58" s="221"/>
      <c r="AD58" s="221"/>
      <c r="AE58" s="221">
        <v>225</v>
      </c>
      <c r="AF58" s="221"/>
      <c r="AG58" s="221"/>
      <c r="AH58" s="222"/>
    </row>
    <row r="59" spans="1:61" ht="21.75" hidden="1" customHeight="1" outlineLevel="1" x14ac:dyDescent="0.15">
      <c r="A59" s="185" t="s">
        <v>444</v>
      </c>
      <c r="B59" s="277">
        <v>241</v>
      </c>
      <c r="C59" s="221"/>
      <c r="D59" s="221"/>
      <c r="E59" s="221"/>
      <c r="F59" s="221">
        <v>6</v>
      </c>
      <c r="G59" s="221"/>
      <c r="H59" s="221"/>
      <c r="I59" s="221"/>
      <c r="J59" s="221" t="s">
        <v>54</v>
      </c>
      <c r="K59" s="221"/>
      <c r="L59" s="221"/>
      <c r="M59" s="221"/>
      <c r="N59" s="221">
        <v>13</v>
      </c>
      <c r="O59" s="221"/>
      <c r="P59" s="221"/>
      <c r="Q59" s="221">
        <v>19</v>
      </c>
      <c r="R59" s="221"/>
      <c r="S59" s="221"/>
      <c r="T59" s="221">
        <v>145</v>
      </c>
      <c r="U59" s="221"/>
      <c r="V59" s="221"/>
      <c r="W59" s="221"/>
      <c r="X59" s="221">
        <v>14</v>
      </c>
      <c r="Y59" s="221"/>
      <c r="Z59" s="221"/>
      <c r="AA59" s="221">
        <v>63</v>
      </c>
      <c r="AB59" s="221"/>
      <c r="AC59" s="221"/>
      <c r="AD59" s="221"/>
      <c r="AE59" s="221">
        <v>222</v>
      </c>
      <c r="AF59" s="221"/>
      <c r="AG59" s="221"/>
      <c r="AH59" s="222"/>
    </row>
    <row r="60" spans="1:61" ht="21.75" hidden="1" customHeight="1" outlineLevel="1" x14ac:dyDescent="0.15">
      <c r="A60" s="185" t="s">
        <v>445</v>
      </c>
      <c r="B60" s="277">
        <v>231</v>
      </c>
      <c r="C60" s="221"/>
      <c r="D60" s="221"/>
      <c r="E60" s="221"/>
      <c r="F60" s="221">
        <v>5</v>
      </c>
      <c r="G60" s="221"/>
      <c r="H60" s="221"/>
      <c r="I60" s="221"/>
      <c r="J60" s="221" t="s">
        <v>54</v>
      </c>
      <c r="K60" s="221"/>
      <c r="L60" s="221"/>
      <c r="M60" s="221"/>
      <c r="N60" s="221">
        <v>17</v>
      </c>
      <c r="O60" s="221"/>
      <c r="P60" s="221"/>
      <c r="Q60" s="221">
        <v>22</v>
      </c>
      <c r="R60" s="221"/>
      <c r="S60" s="221"/>
      <c r="T60" s="221">
        <v>141</v>
      </c>
      <c r="U60" s="221"/>
      <c r="V60" s="221"/>
      <c r="W60" s="221"/>
      <c r="X60" s="221">
        <v>13</v>
      </c>
      <c r="Y60" s="221"/>
      <c r="Z60" s="221"/>
      <c r="AA60" s="221">
        <v>55</v>
      </c>
      <c r="AB60" s="221"/>
      <c r="AC60" s="221"/>
      <c r="AD60" s="221"/>
      <c r="AE60" s="221">
        <v>209</v>
      </c>
      <c r="AF60" s="221"/>
      <c r="AG60" s="221"/>
      <c r="AH60" s="222"/>
    </row>
    <row r="61" spans="1:61" ht="21.75" hidden="1" customHeight="1" outlineLevel="1" x14ac:dyDescent="0.15">
      <c r="A61" s="185" t="s">
        <v>446</v>
      </c>
      <c r="B61" s="277">
        <v>255</v>
      </c>
      <c r="C61" s="221"/>
      <c r="D61" s="221"/>
      <c r="E61" s="221"/>
      <c r="F61" s="221">
        <v>10</v>
      </c>
      <c r="G61" s="221"/>
      <c r="H61" s="221"/>
      <c r="I61" s="221"/>
      <c r="J61" s="221" t="s">
        <v>54</v>
      </c>
      <c r="K61" s="221"/>
      <c r="L61" s="221"/>
      <c r="M61" s="221"/>
      <c r="N61" s="221">
        <v>18</v>
      </c>
      <c r="O61" s="221"/>
      <c r="P61" s="221"/>
      <c r="Q61" s="221">
        <v>28</v>
      </c>
      <c r="R61" s="221"/>
      <c r="S61" s="221"/>
      <c r="T61" s="221">
        <v>143</v>
      </c>
      <c r="U61" s="221"/>
      <c r="V61" s="221"/>
      <c r="W61" s="221"/>
      <c r="X61" s="221">
        <v>3</v>
      </c>
      <c r="Y61" s="221"/>
      <c r="Z61" s="221"/>
      <c r="AA61" s="221">
        <v>81</v>
      </c>
      <c r="AB61" s="221"/>
      <c r="AC61" s="221"/>
      <c r="AD61" s="221"/>
      <c r="AE61" s="221">
        <v>227</v>
      </c>
      <c r="AF61" s="221"/>
      <c r="AG61" s="221"/>
      <c r="AH61" s="222"/>
    </row>
    <row r="62" spans="1:61" ht="21.75" hidden="1" customHeight="1" outlineLevel="1" x14ac:dyDescent="0.15">
      <c r="A62" s="185" t="s">
        <v>447</v>
      </c>
      <c r="B62" s="277">
        <v>210</v>
      </c>
      <c r="C62" s="221"/>
      <c r="D62" s="221"/>
      <c r="E62" s="221"/>
      <c r="F62" s="221">
        <v>4</v>
      </c>
      <c r="G62" s="221"/>
      <c r="H62" s="221"/>
      <c r="I62" s="221"/>
      <c r="J62" s="221" t="s">
        <v>54</v>
      </c>
      <c r="K62" s="221"/>
      <c r="L62" s="221"/>
      <c r="M62" s="221"/>
      <c r="N62" s="221">
        <v>15</v>
      </c>
      <c r="O62" s="221"/>
      <c r="P62" s="221"/>
      <c r="Q62" s="221">
        <v>19</v>
      </c>
      <c r="R62" s="221"/>
      <c r="S62" s="221"/>
      <c r="T62" s="221">
        <v>147</v>
      </c>
      <c r="U62" s="221"/>
      <c r="V62" s="221"/>
      <c r="W62" s="221"/>
      <c r="X62" s="221">
        <v>3</v>
      </c>
      <c r="Y62" s="221"/>
      <c r="Z62" s="221"/>
      <c r="AA62" s="221">
        <v>41</v>
      </c>
      <c r="AB62" s="221"/>
      <c r="AC62" s="221"/>
      <c r="AD62" s="221"/>
      <c r="AE62" s="221">
        <v>191</v>
      </c>
      <c r="AF62" s="221"/>
      <c r="AG62" s="221"/>
      <c r="AH62" s="222"/>
    </row>
    <row r="63" spans="1:61" ht="21.75" hidden="1" customHeight="1" outlineLevel="1" x14ac:dyDescent="0.15">
      <c r="A63" s="185" t="s">
        <v>448</v>
      </c>
      <c r="B63" s="277">
        <v>215</v>
      </c>
      <c r="C63" s="221"/>
      <c r="D63" s="221"/>
      <c r="E63" s="221"/>
      <c r="F63" s="221">
        <v>2</v>
      </c>
      <c r="G63" s="221"/>
      <c r="H63" s="221"/>
      <c r="I63" s="221"/>
      <c r="J63" s="221" t="s">
        <v>54</v>
      </c>
      <c r="K63" s="221"/>
      <c r="L63" s="221"/>
      <c r="M63" s="221"/>
      <c r="N63" s="221">
        <v>11</v>
      </c>
      <c r="O63" s="221"/>
      <c r="P63" s="221"/>
      <c r="Q63" s="221">
        <v>13</v>
      </c>
      <c r="R63" s="221"/>
      <c r="S63" s="221"/>
      <c r="T63" s="221">
        <v>140</v>
      </c>
      <c r="U63" s="221"/>
      <c r="V63" s="221"/>
      <c r="W63" s="221"/>
      <c r="X63" s="221">
        <v>3</v>
      </c>
      <c r="Y63" s="221"/>
      <c r="Z63" s="221"/>
      <c r="AA63" s="221">
        <v>59</v>
      </c>
      <c r="AB63" s="221"/>
      <c r="AC63" s="221"/>
      <c r="AD63" s="221"/>
      <c r="AE63" s="221">
        <v>202</v>
      </c>
      <c r="AF63" s="221"/>
      <c r="AG63" s="221"/>
      <c r="AH63" s="222"/>
    </row>
    <row r="64" spans="1:61" ht="21.75" hidden="1" customHeight="1" outlineLevel="1" x14ac:dyDescent="0.15">
      <c r="A64" s="185" t="s">
        <v>449</v>
      </c>
      <c r="B64" s="277">
        <v>238</v>
      </c>
      <c r="C64" s="221"/>
      <c r="D64" s="221"/>
      <c r="E64" s="221"/>
      <c r="F64" s="221">
        <v>5</v>
      </c>
      <c r="G64" s="221"/>
      <c r="H64" s="221"/>
      <c r="I64" s="221"/>
      <c r="J64" s="221" t="s">
        <v>54</v>
      </c>
      <c r="K64" s="221"/>
      <c r="L64" s="221"/>
      <c r="M64" s="221"/>
      <c r="N64" s="221">
        <v>14</v>
      </c>
      <c r="O64" s="221"/>
      <c r="P64" s="221"/>
      <c r="Q64" s="221">
        <v>19</v>
      </c>
      <c r="R64" s="221"/>
      <c r="S64" s="221"/>
      <c r="T64" s="221">
        <v>132</v>
      </c>
      <c r="U64" s="221"/>
      <c r="V64" s="221"/>
      <c r="W64" s="221"/>
      <c r="X64" s="221">
        <v>3</v>
      </c>
      <c r="Y64" s="221"/>
      <c r="Z64" s="221"/>
      <c r="AA64" s="221">
        <v>84</v>
      </c>
      <c r="AB64" s="221"/>
      <c r="AC64" s="221"/>
      <c r="AD64" s="221"/>
      <c r="AE64" s="221">
        <v>219</v>
      </c>
      <c r="AF64" s="221"/>
      <c r="AG64" s="221"/>
      <c r="AH64" s="222"/>
    </row>
    <row r="65" spans="1:34" ht="21.75" hidden="1" customHeight="1" outlineLevel="1" x14ac:dyDescent="0.15">
      <c r="A65" s="185" t="s">
        <v>450</v>
      </c>
      <c r="B65" s="277">
        <v>227</v>
      </c>
      <c r="C65" s="221"/>
      <c r="D65" s="221"/>
      <c r="E65" s="221"/>
      <c r="F65" s="221">
        <v>2</v>
      </c>
      <c r="G65" s="221"/>
      <c r="H65" s="221"/>
      <c r="I65" s="221"/>
      <c r="J65" s="221" t="s">
        <v>54</v>
      </c>
      <c r="K65" s="221"/>
      <c r="L65" s="221"/>
      <c r="M65" s="221"/>
      <c r="N65" s="221">
        <v>15</v>
      </c>
      <c r="O65" s="221"/>
      <c r="P65" s="221"/>
      <c r="Q65" s="221">
        <v>17</v>
      </c>
      <c r="R65" s="221"/>
      <c r="S65" s="221"/>
      <c r="T65" s="221">
        <v>136</v>
      </c>
      <c r="U65" s="221"/>
      <c r="V65" s="221"/>
      <c r="W65" s="221"/>
      <c r="X65" s="221">
        <v>3</v>
      </c>
      <c r="Y65" s="221"/>
      <c r="Z65" s="221"/>
      <c r="AA65" s="221">
        <v>71</v>
      </c>
      <c r="AB65" s="221"/>
      <c r="AC65" s="221"/>
      <c r="AD65" s="221"/>
      <c r="AE65" s="221">
        <v>210</v>
      </c>
      <c r="AF65" s="221"/>
      <c r="AG65" s="221"/>
      <c r="AH65" s="222"/>
    </row>
    <row r="66" spans="1:34" ht="21.75" hidden="1" customHeight="1" outlineLevel="1" x14ac:dyDescent="0.15">
      <c r="A66" s="185" t="s">
        <v>451</v>
      </c>
      <c r="B66" s="277">
        <v>263</v>
      </c>
      <c r="C66" s="221"/>
      <c r="D66" s="221"/>
      <c r="E66" s="221"/>
      <c r="F66" s="221">
        <v>12</v>
      </c>
      <c r="G66" s="221"/>
      <c r="H66" s="221"/>
      <c r="I66" s="221"/>
      <c r="J66" s="221" t="s">
        <v>54</v>
      </c>
      <c r="K66" s="221"/>
      <c r="L66" s="221"/>
      <c r="M66" s="221"/>
      <c r="N66" s="221">
        <v>13</v>
      </c>
      <c r="O66" s="221"/>
      <c r="P66" s="221"/>
      <c r="Q66" s="221">
        <v>25</v>
      </c>
      <c r="R66" s="221"/>
      <c r="S66" s="221"/>
      <c r="T66" s="221">
        <v>138</v>
      </c>
      <c r="U66" s="221"/>
      <c r="V66" s="221"/>
      <c r="W66" s="221"/>
      <c r="X66" s="221">
        <v>5</v>
      </c>
      <c r="Y66" s="221"/>
      <c r="Z66" s="221"/>
      <c r="AA66" s="221">
        <v>95</v>
      </c>
      <c r="AB66" s="221"/>
      <c r="AC66" s="221"/>
      <c r="AD66" s="221"/>
      <c r="AE66" s="221">
        <v>238</v>
      </c>
      <c r="AF66" s="221"/>
      <c r="AG66" s="221"/>
      <c r="AH66" s="222"/>
    </row>
    <row r="67" spans="1:34" ht="21.75" hidden="1" customHeight="1" outlineLevel="1" x14ac:dyDescent="0.15">
      <c r="A67" s="185" t="s">
        <v>452</v>
      </c>
      <c r="B67" s="277">
        <v>236</v>
      </c>
      <c r="C67" s="221"/>
      <c r="D67" s="221"/>
      <c r="E67" s="221"/>
      <c r="F67" s="221">
        <v>3</v>
      </c>
      <c r="G67" s="221"/>
      <c r="H67" s="221"/>
      <c r="I67" s="221"/>
      <c r="J67" s="221" t="s">
        <v>54</v>
      </c>
      <c r="K67" s="221"/>
      <c r="L67" s="221"/>
      <c r="M67" s="221"/>
      <c r="N67" s="221">
        <v>13</v>
      </c>
      <c r="O67" s="221"/>
      <c r="P67" s="221"/>
      <c r="Q67" s="221">
        <v>16</v>
      </c>
      <c r="R67" s="221"/>
      <c r="S67" s="221"/>
      <c r="T67" s="221">
        <v>165</v>
      </c>
      <c r="U67" s="221"/>
      <c r="V67" s="221"/>
      <c r="W67" s="221"/>
      <c r="X67" s="221">
        <v>3</v>
      </c>
      <c r="Y67" s="221"/>
      <c r="Z67" s="221"/>
      <c r="AA67" s="221">
        <v>52</v>
      </c>
      <c r="AB67" s="221"/>
      <c r="AC67" s="221"/>
      <c r="AD67" s="221"/>
      <c r="AE67" s="221">
        <v>220</v>
      </c>
      <c r="AF67" s="221"/>
      <c r="AG67" s="221"/>
      <c r="AH67" s="222"/>
    </row>
    <row r="68" spans="1:34" ht="21.75" hidden="1" customHeight="1" outlineLevel="1" x14ac:dyDescent="0.15">
      <c r="A68" s="185" t="s">
        <v>453</v>
      </c>
      <c r="B68" s="277">
        <v>234</v>
      </c>
      <c r="C68" s="221"/>
      <c r="D68" s="221"/>
      <c r="E68" s="221"/>
      <c r="F68" s="221">
        <v>5</v>
      </c>
      <c r="G68" s="221"/>
      <c r="H68" s="221"/>
      <c r="I68" s="221"/>
      <c r="J68" s="221" t="s">
        <v>54</v>
      </c>
      <c r="K68" s="221"/>
      <c r="L68" s="221"/>
      <c r="M68" s="221"/>
      <c r="N68" s="221">
        <v>22</v>
      </c>
      <c r="O68" s="221"/>
      <c r="P68" s="221"/>
      <c r="Q68" s="221">
        <v>27</v>
      </c>
      <c r="R68" s="221"/>
      <c r="S68" s="221"/>
      <c r="T68" s="221">
        <v>156</v>
      </c>
      <c r="U68" s="221"/>
      <c r="V68" s="221"/>
      <c r="W68" s="221"/>
      <c r="X68" s="221">
        <v>1</v>
      </c>
      <c r="Y68" s="221"/>
      <c r="Z68" s="221"/>
      <c r="AA68" s="221">
        <v>50</v>
      </c>
      <c r="AB68" s="221"/>
      <c r="AC68" s="221"/>
      <c r="AD68" s="221"/>
      <c r="AE68" s="221">
        <v>207</v>
      </c>
      <c r="AF68" s="221"/>
      <c r="AG68" s="221"/>
      <c r="AH68" s="222"/>
    </row>
    <row r="69" spans="1:34" ht="21.75" hidden="1" customHeight="1" outlineLevel="1" x14ac:dyDescent="0.15">
      <c r="A69" s="185" t="s">
        <v>454</v>
      </c>
      <c r="B69" s="277">
        <v>242</v>
      </c>
      <c r="C69" s="221"/>
      <c r="D69" s="221"/>
      <c r="E69" s="221"/>
      <c r="F69" s="221">
        <v>8</v>
      </c>
      <c r="G69" s="221"/>
      <c r="H69" s="221"/>
      <c r="I69" s="221"/>
      <c r="J69" s="221" t="s">
        <v>54</v>
      </c>
      <c r="K69" s="221"/>
      <c r="L69" s="221"/>
      <c r="M69" s="221"/>
      <c r="N69" s="221">
        <v>14</v>
      </c>
      <c r="O69" s="221"/>
      <c r="P69" s="221"/>
      <c r="Q69" s="221">
        <v>22</v>
      </c>
      <c r="R69" s="221"/>
      <c r="S69" s="221"/>
      <c r="T69" s="221">
        <v>134</v>
      </c>
      <c r="U69" s="221"/>
      <c r="V69" s="221"/>
      <c r="W69" s="221"/>
      <c r="X69" s="221">
        <v>4</v>
      </c>
      <c r="Y69" s="221"/>
      <c r="Z69" s="221"/>
      <c r="AA69" s="221">
        <v>82</v>
      </c>
      <c r="AB69" s="221"/>
      <c r="AC69" s="221"/>
      <c r="AD69" s="221"/>
      <c r="AE69" s="221">
        <v>220</v>
      </c>
      <c r="AF69" s="221"/>
      <c r="AG69" s="221"/>
      <c r="AH69" s="222"/>
    </row>
    <row r="70" spans="1:34" ht="21.75" hidden="1" customHeight="1" outlineLevel="1" x14ac:dyDescent="0.15">
      <c r="A70" s="185" t="s">
        <v>455</v>
      </c>
      <c r="B70" s="277">
        <v>235</v>
      </c>
      <c r="C70" s="221"/>
      <c r="D70" s="221"/>
      <c r="E70" s="221"/>
      <c r="F70" s="221">
        <v>9</v>
      </c>
      <c r="G70" s="221"/>
      <c r="H70" s="221"/>
      <c r="I70" s="221"/>
      <c r="J70" s="221" t="s">
        <v>54</v>
      </c>
      <c r="K70" s="221"/>
      <c r="L70" s="221"/>
      <c r="M70" s="221"/>
      <c r="N70" s="221">
        <v>21</v>
      </c>
      <c r="O70" s="221"/>
      <c r="P70" s="221"/>
      <c r="Q70" s="221">
        <v>30</v>
      </c>
      <c r="R70" s="221"/>
      <c r="S70" s="221"/>
      <c r="T70" s="221">
        <v>122</v>
      </c>
      <c r="U70" s="221"/>
      <c r="V70" s="221"/>
      <c r="W70" s="221"/>
      <c r="X70" s="221">
        <v>7</v>
      </c>
      <c r="Y70" s="221"/>
      <c r="Z70" s="221"/>
      <c r="AA70" s="221">
        <v>76</v>
      </c>
      <c r="AB70" s="221"/>
      <c r="AC70" s="221"/>
      <c r="AD70" s="221"/>
      <c r="AE70" s="221">
        <v>205</v>
      </c>
      <c r="AF70" s="221"/>
      <c r="AG70" s="221"/>
      <c r="AH70" s="222"/>
    </row>
    <row r="71" spans="1:34" ht="15" hidden="1" customHeight="1" outlineLevel="1" x14ac:dyDescent="0.15">
      <c r="A71" s="185" t="s">
        <v>334</v>
      </c>
      <c r="B71" s="277">
        <v>287</v>
      </c>
      <c r="C71" s="221"/>
      <c r="D71" s="221"/>
      <c r="E71" s="221"/>
      <c r="F71" s="221">
        <v>10</v>
      </c>
      <c r="G71" s="221"/>
      <c r="H71" s="221"/>
      <c r="I71" s="221"/>
      <c r="J71" s="278" t="s">
        <v>504</v>
      </c>
      <c r="K71" s="279"/>
      <c r="L71" s="279"/>
      <c r="M71" s="280"/>
      <c r="N71" s="221">
        <v>13</v>
      </c>
      <c r="O71" s="221"/>
      <c r="P71" s="221"/>
      <c r="Q71" s="221">
        <v>23</v>
      </c>
      <c r="R71" s="221"/>
      <c r="S71" s="221"/>
      <c r="T71" s="221">
        <v>122</v>
      </c>
      <c r="U71" s="221"/>
      <c r="V71" s="221"/>
      <c r="W71" s="221"/>
      <c r="X71" s="221">
        <v>2</v>
      </c>
      <c r="Y71" s="221"/>
      <c r="Z71" s="221"/>
      <c r="AA71" s="221">
        <v>140</v>
      </c>
      <c r="AB71" s="221"/>
      <c r="AC71" s="221"/>
      <c r="AD71" s="221"/>
      <c r="AE71" s="221">
        <v>264</v>
      </c>
      <c r="AF71" s="221"/>
      <c r="AG71" s="221"/>
      <c r="AH71" s="222"/>
    </row>
    <row r="72" spans="1:34" ht="21.75" hidden="1" customHeight="1" outlineLevel="1" x14ac:dyDescent="0.15">
      <c r="A72" s="185" t="s">
        <v>171</v>
      </c>
      <c r="B72" s="277">
        <v>242</v>
      </c>
      <c r="C72" s="221"/>
      <c r="D72" s="221"/>
      <c r="E72" s="221"/>
      <c r="F72" s="221">
        <v>9</v>
      </c>
      <c r="G72" s="221"/>
      <c r="H72" s="221"/>
      <c r="I72" s="221"/>
      <c r="J72" s="281" t="s">
        <v>504</v>
      </c>
      <c r="K72" s="281"/>
      <c r="L72" s="281"/>
      <c r="M72" s="281"/>
      <c r="N72" s="221">
        <v>19</v>
      </c>
      <c r="O72" s="221"/>
      <c r="P72" s="221"/>
      <c r="Q72" s="221">
        <v>28</v>
      </c>
      <c r="R72" s="221"/>
      <c r="S72" s="221"/>
      <c r="T72" s="221">
        <v>150</v>
      </c>
      <c r="U72" s="221"/>
      <c r="V72" s="221"/>
      <c r="W72" s="221"/>
      <c r="X72" s="221">
        <v>6</v>
      </c>
      <c r="Y72" s="221"/>
      <c r="Z72" s="221"/>
      <c r="AA72" s="221">
        <v>58</v>
      </c>
      <c r="AB72" s="221"/>
      <c r="AC72" s="221"/>
      <c r="AD72" s="221"/>
      <c r="AE72" s="221">
        <v>214</v>
      </c>
      <c r="AF72" s="221"/>
      <c r="AG72" s="221"/>
      <c r="AH72" s="222"/>
    </row>
    <row r="73" spans="1:34" ht="21.75" hidden="1" customHeight="1" outlineLevel="1" x14ac:dyDescent="0.15">
      <c r="A73" s="185" t="s">
        <v>172</v>
      </c>
      <c r="B73" s="277">
        <v>215</v>
      </c>
      <c r="C73" s="221"/>
      <c r="D73" s="221"/>
      <c r="E73" s="221"/>
      <c r="F73" s="221">
        <v>7</v>
      </c>
      <c r="G73" s="221">
        <v>7</v>
      </c>
      <c r="H73" s="221"/>
      <c r="I73" s="221"/>
      <c r="J73" s="281" t="s">
        <v>55</v>
      </c>
      <c r="K73" s="281"/>
      <c r="L73" s="281"/>
      <c r="M73" s="281"/>
      <c r="N73" s="221">
        <v>14</v>
      </c>
      <c r="O73" s="221"/>
      <c r="P73" s="221"/>
      <c r="Q73" s="221">
        <v>21</v>
      </c>
      <c r="R73" s="221"/>
      <c r="S73" s="221"/>
      <c r="T73" s="221">
        <v>131</v>
      </c>
      <c r="U73" s="221"/>
      <c r="V73" s="221"/>
      <c r="W73" s="221"/>
      <c r="X73" s="221">
        <v>4</v>
      </c>
      <c r="Y73" s="221"/>
      <c r="Z73" s="221"/>
      <c r="AA73" s="221">
        <v>59</v>
      </c>
      <c r="AB73" s="221"/>
      <c r="AC73" s="221"/>
      <c r="AD73" s="221"/>
      <c r="AE73" s="221">
        <v>194</v>
      </c>
      <c r="AF73" s="221"/>
      <c r="AG73" s="221"/>
      <c r="AH73" s="222"/>
    </row>
    <row r="74" spans="1:34" ht="20.25" hidden="1" customHeight="1" outlineLevel="1" x14ac:dyDescent="0.15">
      <c r="A74" s="155" t="s">
        <v>520</v>
      </c>
      <c r="B74" s="282">
        <v>234</v>
      </c>
      <c r="C74" s="283"/>
      <c r="D74" s="283"/>
      <c r="E74" s="283"/>
      <c r="F74" s="283">
        <v>3</v>
      </c>
      <c r="G74" s="283">
        <v>3</v>
      </c>
      <c r="H74" s="283"/>
      <c r="I74" s="283"/>
      <c r="J74" s="284" t="s">
        <v>55</v>
      </c>
      <c r="K74" s="284"/>
      <c r="L74" s="284"/>
      <c r="M74" s="284"/>
      <c r="N74" s="283">
        <v>16</v>
      </c>
      <c r="O74" s="283"/>
      <c r="P74" s="283"/>
      <c r="Q74" s="283">
        <v>19</v>
      </c>
      <c r="R74" s="283"/>
      <c r="S74" s="283"/>
      <c r="T74" s="283">
        <v>129</v>
      </c>
      <c r="U74" s="283"/>
      <c r="V74" s="283"/>
      <c r="W74" s="283"/>
      <c r="X74" s="283">
        <v>2</v>
      </c>
      <c r="Y74" s="283"/>
      <c r="Z74" s="283"/>
      <c r="AA74" s="283">
        <v>84</v>
      </c>
      <c r="AB74" s="283"/>
      <c r="AC74" s="283"/>
      <c r="AD74" s="283"/>
      <c r="AE74" s="283">
        <v>215</v>
      </c>
      <c r="AF74" s="283"/>
      <c r="AG74" s="283"/>
      <c r="AH74" s="285"/>
    </row>
    <row r="75" spans="1:34" ht="21.75" hidden="1" customHeight="1" outlineLevel="1" x14ac:dyDescent="0.15">
      <c r="A75" s="156" t="s">
        <v>161</v>
      </c>
      <c r="B75" s="286">
        <v>210</v>
      </c>
      <c r="C75" s="241"/>
      <c r="D75" s="241"/>
      <c r="E75" s="241"/>
      <c r="F75" s="241">
        <v>2</v>
      </c>
      <c r="G75" s="241">
        <v>2</v>
      </c>
      <c r="H75" s="241"/>
      <c r="I75" s="241"/>
      <c r="J75" s="287" t="s">
        <v>55</v>
      </c>
      <c r="K75" s="287"/>
      <c r="L75" s="287"/>
      <c r="M75" s="287"/>
      <c r="N75" s="283">
        <v>15</v>
      </c>
      <c r="O75" s="283"/>
      <c r="P75" s="283"/>
      <c r="Q75" s="283">
        <v>17</v>
      </c>
      <c r="R75" s="283"/>
      <c r="S75" s="283"/>
      <c r="T75" s="241">
        <v>148</v>
      </c>
      <c r="U75" s="241"/>
      <c r="V75" s="241"/>
      <c r="W75" s="241"/>
      <c r="X75" s="283">
        <v>2</v>
      </c>
      <c r="Y75" s="283"/>
      <c r="Z75" s="283"/>
      <c r="AA75" s="241">
        <v>43</v>
      </c>
      <c r="AB75" s="241"/>
      <c r="AC75" s="241"/>
      <c r="AD75" s="241"/>
      <c r="AE75" s="241">
        <v>193</v>
      </c>
      <c r="AF75" s="241"/>
      <c r="AG75" s="241"/>
      <c r="AH75" s="288"/>
    </row>
    <row r="76" spans="1:34" ht="21.75" hidden="1" customHeight="1" collapsed="1" x14ac:dyDescent="0.15">
      <c r="A76" s="157" t="s">
        <v>566</v>
      </c>
      <c r="B76" s="289">
        <v>251</v>
      </c>
      <c r="C76" s="290"/>
      <c r="D76" s="290"/>
      <c r="E76" s="290"/>
      <c r="F76" s="290" t="s">
        <v>56</v>
      </c>
      <c r="G76" s="290" t="s">
        <v>56</v>
      </c>
      <c r="H76" s="290"/>
      <c r="I76" s="290"/>
      <c r="J76" s="290" t="s">
        <v>56</v>
      </c>
      <c r="K76" s="290"/>
      <c r="L76" s="290"/>
      <c r="M76" s="290"/>
      <c r="N76" s="290" t="s">
        <v>56</v>
      </c>
      <c r="O76" s="290"/>
      <c r="P76" s="290"/>
      <c r="Q76" s="290" t="s">
        <v>56</v>
      </c>
      <c r="R76" s="290"/>
      <c r="S76" s="290"/>
      <c r="T76" s="290" t="s">
        <v>56</v>
      </c>
      <c r="U76" s="290"/>
      <c r="V76" s="290"/>
      <c r="W76" s="290"/>
      <c r="X76" s="290" t="s">
        <v>56</v>
      </c>
      <c r="Y76" s="290"/>
      <c r="Z76" s="290"/>
      <c r="AA76" s="290" t="s">
        <v>56</v>
      </c>
      <c r="AB76" s="290"/>
      <c r="AC76" s="290"/>
      <c r="AD76" s="290"/>
      <c r="AE76" s="290" t="s">
        <v>56</v>
      </c>
      <c r="AF76" s="290"/>
      <c r="AG76" s="290"/>
      <c r="AH76" s="291"/>
    </row>
    <row r="77" spans="1:34" ht="21.75" customHeight="1" x14ac:dyDescent="0.15">
      <c r="A77" s="155" t="s">
        <v>680</v>
      </c>
      <c r="B77" s="282">
        <v>189</v>
      </c>
      <c r="C77" s="283"/>
      <c r="D77" s="283"/>
      <c r="E77" s="283"/>
      <c r="F77" s="283">
        <v>2</v>
      </c>
      <c r="G77" s="283">
        <v>2</v>
      </c>
      <c r="H77" s="283"/>
      <c r="I77" s="283"/>
      <c r="J77" s="284" t="s">
        <v>55</v>
      </c>
      <c r="K77" s="284"/>
      <c r="L77" s="284"/>
      <c r="M77" s="284"/>
      <c r="N77" s="283">
        <v>14</v>
      </c>
      <c r="O77" s="283"/>
      <c r="P77" s="283"/>
      <c r="Q77" s="283">
        <v>16</v>
      </c>
      <c r="R77" s="283"/>
      <c r="S77" s="283"/>
      <c r="T77" s="283">
        <v>126</v>
      </c>
      <c r="U77" s="283"/>
      <c r="V77" s="283"/>
      <c r="W77" s="283"/>
      <c r="X77" s="283">
        <v>1</v>
      </c>
      <c r="Y77" s="283"/>
      <c r="Z77" s="283"/>
      <c r="AA77" s="283">
        <v>46</v>
      </c>
      <c r="AB77" s="283"/>
      <c r="AC77" s="283"/>
      <c r="AD77" s="283"/>
      <c r="AE77" s="283">
        <v>173</v>
      </c>
      <c r="AF77" s="283"/>
      <c r="AG77" s="283"/>
      <c r="AH77" s="285"/>
    </row>
    <row r="78" spans="1:34" ht="21.75" customHeight="1" x14ac:dyDescent="0.15">
      <c r="A78" s="156" t="s">
        <v>41</v>
      </c>
      <c r="B78" s="286">
        <v>197</v>
      </c>
      <c r="C78" s="241"/>
      <c r="D78" s="241"/>
      <c r="E78" s="241"/>
      <c r="F78" s="287" t="s">
        <v>55</v>
      </c>
      <c r="G78" s="287" t="s">
        <v>55</v>
      </c>
      <c r="H78" s="287"/>
      <c r="I78" s="287"/>
      <c r="J78" s="287" t="s">
        <v>55</v>
      </c>
      <c r="K78" s="287"/>
      <c r="L78" s="287"/>
      <c r="M78" s="287"/>
      <c r="N78" s="283">
        <v>15</v>
      </c>
      <c r="O78" s="283"/>
      <c r="P78" s="283"/>
      <c r="Q78" s="283">
        <v>15</v>
      </c>
      <c r="R78" s="283"/>
      <c r="S78" s="283"/>
      <c r="T78" s="241">
        <v>131</v>
      </c>
      <c r="U78" s="241"/>
      <c r="V78" s="241"/>
      <c r="W78" s="241"/>
      <c r="X78" s="283">
        <v>2</v>
      </c>
      <c r="Y78" s="283"/>
      <c r="Z78" s="283"/>
      <c r="AA78" s="241">
        <v>49</v>
      </c>
      <c r="AB78" s="241"/>
      <c r="AC78" s="241"/>
      <c r="AD78" s="241"/>
      <c r="AE78" s="241">
        <v>182</v>
      </c>
      <c r="AF78" s="241"/>
      <c r="AG78" s="241"/>
      <c r="AH78" s="288"/>
    </row>
    <row r="79" spans="1:34" ht="21.75" customHeight="1" x14ac:dyDescent="0.15">
      <c r="A79" s="156" t="s">
        <v>47</v>
      </c>
      <c r="B79" s="286">
        <v>180</v>
      </c>
      <c r="C79" s="241"/>
      <c r="D79" s="241"/>
      <c r="E79" s="241"/>
      <c r="F79" s="241">
        <v>2</v>
      </c>
      <c r="G79" s="241">
        <v>2</v>
      </c>
      <c r="H79" s="241"/>
      <c r="I79" s="241"/>
      <c r="J79" s="287" t="s">
        <v>55</v>
      </c>
      <c r="K79" s="287"/>
      <c r="L79" s="287"/>
      <c r="M79" s="287"/>
      <c r="N79" s="283">
        <v>11</v>
      </c>
      <c r="O79" s="283"/>
      <c r="P79" s="283"/>
      <c r="Q79" s="283">
        <v>13</v>
      </c>
      <c r="R79" s="283"/>
      <c r="S79" s="283"/>
      <c r="T79" s="241">
        <v>115</v>
      </c>
      <c r="U79" s="241"/>
      <c r="V79" s="241"/>
      <c r="W79" s="241"/>
      <c r="X79" s="283">
        <v>8</v>
      </c>
      <c r="Y79" s="283"/>
      <c r="Z79" s="283"/>
      <c r="AA79" s="241">
        <v>44</v>
      </c>
      <c r="AB79" s="241"/>
      <c r="AC79" s="241"/>
      <c r="AD79" s="241"/>
      <c r="AE79" s="241">
        <v>167</v>
      </c>
      <c r="AF79" s="241"/>
      <c r="AG79" s="241"/>
      <c r="AH79" s="288"/>
    </row>
    <row r="80" spans="1:34" ht="21.75" customHeight="1" x14ac:dyDescent="0.15">
      <c r="A80" s="156" t="s">
        <v>48</v>
      </c>
      <c r="B80" s="286">
        <v>169</v>
      </c>
      <c r="C80" s="241"/>
      <c r="D80" s="241"/>
      <c r="E80" s="241"/>
      <c r="F80" s="241">
        <v>2</v>
      </c>
      <c r="G80" s="241">
        <v>2</v>
      </c>
      <c r="H80" s="241"/>
      <c r="I80" s="241"/>
      <c r="J80" s="287" t="s">
        <v>55</v>
      </c>
      <c r="K80" s="287"/>
      <c r="L80" s="287"/>
      <c r="M80" s="287"/>
      <c r="N80" s="283">
        <v>9</v>
      </c>
      <c r="O80" s="283"/>
      <c r="P80" s="283"/>
      <c r="Q80" s="283">
        <v>11</v>
      </c>
      <c r="R80" s="283"/>
      <c r="S80" s="283"/>
      <c r="T80" s="241">
        <v>123</v>
      </c>
      <c r="U80" s="241"/>
      <c r="V80" s="241"/>
      <c r="W80" s="241"/>
      <c r="X80" s="283">
        <v>4</v>
      </c>
      <c r="Y80" s="283"/>
      <c r="Z80" s="283"/>
      <c r="AA80" s="241">
        <v>31</v>
      </c>
      <c r="AB80" s="241"/>
      <c r="AC80" s="241"/>
      <c r="AD80" s="241"/>
      <c r="AE80" s="241">
        <v>158</v>
      </c>
      <c r="AF80" s="241"/>
      <c r="AG80" s="241"/>
      <c r="AH80" s="288"/>
    </row>
    <row r="81" spans="1:35" ht="21.75" customHeight="1" x14ac:dyDescent="0.15">
      <c r="A81" s="156" t="s">
        <v>49</v>
      </c>
      <c r="B81" s="286">
        <v>190</v>
      </c>
      <c r="C81" s="241"/>
      <c r="D81" s="241"/>
      <c r="E81" s="241"/>
      <c r="F81" s="241" t="s">
        <v>56</v>
      </c>
      <c r="G81" s="241" t="s">
        <v>56</v>
      </c>
      <c r="H81" s="241"/>
      <c r="I81" s="241"/>
      <c r="J81" s="241" t="s">
        <v>56</v>
      </c>
      <c r="K81" s="241"/>
      <c r="L81" s="241"/>
      <c r="M81" s="241"/>
      <c r="N81" s="241" t="s">
        <v>56</v>
      </c>
      <c r="O81" s="241"/>
      <c r="P81" s="241"/>
      <c r="Q81" s="241" t="s">
        <v>56</v>
      </c>
      <c r="R81" s="241"/>
      <c r="S81" s="241"/>
      <c r="T81" s="241" t="s">
        <v>56</v>
      </c>
      <c r="U81" s="241"/>
      <c r="V81" s="241"/>
      <c r="W81" s="241"/>
      <c r="X81" s="241" t="s">
        <v>56</v>
      </c>
      <c r="Y81" s="241"/>
      <c r="Z81" s="241"/>
      <c r="AA81" s="241" t="s">
        <v>56</v>
      </c>
      <c r="AB81" s="241"/>
      <c r="AC81" s="241"/>
      <c r="AD81" s="241"/>
      <c r="AE81" s="241" t="s">
        <v>56</v>
      </c>
      <c r="AF81" s="241"/>
      <c r="AG81" s="241"/>
      <c r="AH81" s="288"/>
    </row>
    <row r="82" spans="1:35" ht="21.75" customHeight="1" x14ac:dyDescent="0.15">
      <c r="A82" s="156" t="s">
        <v>50</v>
      </c>
      <c r="B82" s="286">
        <v>149</v>
      </c>
      <c r="C82" s="241"/>
      <c r="D82" s="241"/>
      <c r="E82" s="241"/>
      <c r="F82" s="241">
        <v>1</v>
      </c>
      <c r="G82" s="241">
        <v>1</v>
      </c>
      <c r="H82" s="241"/>
      <c r="I82" s="241"/>
      <c r="J82" s="287" t="s">
        <v>55</v>
      </c>
      <c r="K82" s="287"/>
      <c r="L82" s="287"/>
      <c r="M82" s="287"/>
      <c r="N82" s="283">
        <v>12</v>
      </c>
      <c r="O82" s="283"/>
      <c r="P82" s="283"/>
      <c r="Q82" s="283">
        <v>13</v>
      </c>
      <c r="R82" s="283"/>
      <c r="S82" s="283"/>
      <c r="T82" s="241">
        <v>109</v>
      </c>
      <c r="U82" s="241"/>
      <c r="V82" s="241"/>
      <c r="W82" s="241"/>
      <c r="X82" s="283">
        <v>3</v>
      </c>
      <c r="Y82" s="283"/>
      <c r="Z82" s="283"/>
      <c r="AA82" s="241">
        <v>24</v>
      </c>
      <c r="AB82" s="241"/>
      <c r="AC82" s="241"/>
      <c r="AD82" s="241"/>
      <c r="AE82" s="241">
        <v>136</v>
      </c>
      <c r="AF82" s="241"/>
      <c r="AG82" s="241"/>
      <c r="AH82" s="288"/>
    </row>
    <row r="83" spans="1:35" ht="21.75" customHeight="1" x14ac:dyDescent="0.15">
      <c r="A83" s="156" t="s">
        <v>158</v>
      </c>
      <c r="B83" s="286">
        <v>129</v>
      </c>
      <c r="C83" s="241"/>
      <c r="D83" s="241"/>
      <c r="E83" s="241"/>
      <c r="F83" s="241">
        <v>3</v>
      </c>
      <c r="G83" s="241">
        <v>3</v>
      </c>
      <c r="H83" s="241"/>
      <c r="I83" s="241"/>
      <c r="J83" s="287" t="s">
        <v>55</v>
      </c>
      <c r="K83" s="287"/>
      <c r="L83" s="287"/>
      <c r="M83" s="287"/>
      <c r="N83" s="283">
        <v>8</v>
      </c>
      <c r="O83" s="283"/>
      <c r="P83" s="283"/>
      <c r="Q83" s="283">
        <v>11</v>
      </c>
      <c r="R83" s="283"/>
      <c r="S83" s="283"/>
      <c r="T83" s="241">
        <v>88</v>
      </c>
      <c r="U83" s="241"/>
      <c r="V83" s="241"/>
      <c r="W83" s="241"/>
      <c r="X83" s="283">
        <v>2</v>
      </c>
      <c r="Y83" s="283"/>
      <c r="Z83" s="283"/>
      <c r="AA83" s="241">
        <v>28</v>
      </c>
      <c r="AB83" s="241"/>
      <c r="AC83" s="241"/>
      <c r="AD83" s="241"/>
      <c r="AE83" s="241">
        <v>118</v>
      </c>
      <c r="AF83" s="241"/>
      <c r="AG83" s="241"/>
      <c r="AH83" s="288"/>
    </row>
    <row r="84" spans="1:35" ht="21.75" customHeight="1" x14ac:dyDescent="0.15">
      <c r="A84" s="156" t="s">
        <v>333</v>
      </c>
      <c r="B84" s="292">
        <v>149</v>
      </c>
      <c r="C84" s="293"/>
      <c r="D84" s="293"/>
      <c r="E84" s="294"/>
      <c r="F84" s="241" t="s">
        <v>56</v>
      </c>
      <c r="G84" s="241" t="s">
        <v>56</v>
      </c>
      <c r="H84" s="241"/>
      <c r="I84" s="241"/>
      <c r="J84" s="241" t="s">
        <v>56</v>
      </c>
      <c r="K84" s="241"/>
      <c r="L84" s="241"/>
      <c r="M84" s="241"/>
      <c r="N84" s="241" t="s">
        <v>56</v>
      </c>
      <c r="O84" s="241"/>
      <c r="P84" s="241"/>
      <c r="Q84" s="241" t="s">
        <v>56</v>
      </c>
      <c r="R84" s="241"/>
      <c r="S84" s="241"/>
      <c r="T84" s="241" t="s">
        <v>56</v>
      </c>
      <c r="U84" s="241"/>
      <c r="V84" s="241"/>
      <c r="W84" s="241"/>
      <c r="X84" s="241" t="s">
        <v>56</v>
      </c>
      <c r="Y84" s="241"/>
      <c r="Z84" s="241"/>
      <c r="AA84" s="241" t="s">
        <v>56</v>
      </c>
      <c r="AB84" s="241"/>
      <c r="AC84" s="241"/>
      <c r="AD84" s="241"/>
      <c r="AE84" s="241" t="s">
        <v>56</v>
      </c>
      <c r="AF84" s="241"/>
      <c r="AG84" s="241"/>
      <c r="AH84" s="288"/>
    </row>
    <row r="85" spans="1:35" ht="21.75" customHeight="1" x14ac:dyDescent="0.15">
      <c r="A85" s="156" t="s">
        <v>336</v>
      </c>
      <c r="B85" s="286">
        <v>113</v>
      </c>
      <c r="C85" s="241"/>
      <c r="D85" s="241"/>
      <c r="E85" s="241"/>
      <c r="F85" s="241">
        <v>4</v>
      </c>
      <c r="G85" s="241">
        <v>4</v>
      </c>
      <c r="H85" s="241"/>
      <c r="I85" s="241"/>
      <c r="J85" s="295" t="s">
        <v>55</v>
      </c>
      <c r="K85" s="296"/>
      <c r="L85" s="296"/>
      <c r="M85" s="297"/>
      <c r="N85" s="241">
        <v>16</v>
      </c>
      <c r="O85" s="241"/>
      <c r="P85" s="241"/>
      <c r="Q85" s="241">
        <v>20</v>
      </c>
      <c r="R85" s="241"/>
      <c r="S85" s="241"/>
      <c r="T85" s="241">
        <v>70</v>
      </c>
      <c r="U85" s="241"/>
      <c r="V85" s="241"/>
      <c r="W85" s="241"/>
      <c r="X85" s="241">
        <v>3</v>
      </c>
      <c r="Y85" s="241"/>
      <c r="Z85" s="241"/>
      <c r="AA85" s="241">
        <v>20</v>
      </c>
      <c r="AB85" s="241"/>
      <c r="AC85" s="241"/>
      <c r="AD85" s="241"/>
      <c r="AE85" s="241">
        <v>93</v>
      </c>
      <c r="AF85" s="241"/>
      <c r="AG85" s="241"/>
      <c r="AH85" s="288"/>
    </row>
    <row r="86" spans="1:35" ht="21.75" customHeight="1" x14ac:dyDescent="0.15">
      <c r="A86" s="156" t="s">
        <v>517</v>
      </c>
      <c r="B86" s="286">
        <v>93</v>
      </c>
      <c r="C86" s="241"/>
      <c r="D86" s="241"/>
      <c r="E86" s="241"/>
      <c r="F86" s="241">
        <v>2</v>
      </c>
      <c r="G86" s="241">
        <v>4</v>
      </c>
      <c r="H86" s="241"/>
      <c r="I86" s="241"/>
      <c r="J86" s="295" t="s">
        <v>550</v>
      </c>
      <c r="K86" s="296"/>
      <c r="L86" s="296"/>
      <c r="M86" s="297"/>
      <c r="N86" s="241">
        <v>14</v>
      </c>
      <c r="O86" s="241"/>
      <c r="P86" s="241"/>
      <c r="Q86" s="241">
        <v>16</v>
      </c>
      <c r="R86" s="241"/>
      <c r="S86" s="241"/>
      <c r="T86" s="241">
        <v>62</v>
      </c>
      <c r="U86" s="241"/>
      <c r="V86" s="241"/>
      <c r="W86" s="241"/>
      <c r="X86" s="241">
        <v>1</v>
      </c>
      <c r="Y86" s="241"/>
      <c r="Z86" s="241"/>
      <c r="AA86" s="241">
        <v>14</v>
      </c>
      <c r="AB86" s="241"/>
      <c r="AC86" s="241"/>
      <c r="AD86" s="241"/>
      <c r="AE86" s="241">
        <v>77</v>
      </c>
      <c r="AF86" s="241"/>
      <c r="AG86" s="241"/>
      <c r="AH86" s="288"/>
    </row>
    <row r="87" spans="1:35" ht="21.75" customHeight="1" x14ac:dyDescent="0.15">
      <c r="A87" s="156" t="s">
        <v>518</v>
      </c>
      <c r="B87" s="298">
        <v>98</v>
      </c>
      <c r="C87" s="299"/>
      <c r="D87" s="299"/>
      <c r="E87" s="299"/>
      <c r="F87" s="241" t="s">
        <v>56</v>
      </c>
      <c r="G87" s="241" t="s">
        <v>56</v>
      </c>
      <c r="H87" s="241"/>
      <c r="I87" s="241"/>
      <c r="J87" s="241" t="s">
        <v>56</v>
      </c>
      <c r="K87" s="241"/>
      <c r="L87" s="241"/>
      <c r="M87" s="241"/>
      <c r="N87" s="241" t="s">
        <v>56</v>
      </c>
      <c r="O87" s="241"/>
      <c r="P87" s="241"/>
      <c r="Q87" s="241" t="s">
        <v>56</v>
      </c>
      <c r="R87" s="241"/>
      <c r="S87" s="241"/>
      <c r="T87" s="241" t="s">
        <v>56</v>
      </c>
      <c r="U87" s="241"/>
      <c r="V87" s="241"/>
      <c r="W87" s="241"/>
      <c r="X87" s="241" t="s">
        <v>56</v>
      </c>
      <c r="Y87" s="241"/>
      <c r="Z87" s="241"/>
      <c r="AA87" s="241" t="s">
        <v>56</v>
      </c>
      <c r="AB87" s="241"/>
      <c r="AC87" s="241"/>
      <c r="AD87" s="241"/>
      <c r="AE87" s="241" t="s">
        <v>56</v>
      </c>
      <c r="AF87" s="241"/>
      <c r="AG87" s="241"/>
      <c r="AH87" s="288"/>
    </row>
    <row r="88" spans="1:35" ht="21.75" customHeight="1" x14ac:dyDescent="0.15">
      <c r="A88" s="156" t="s">
        <v>519</v>
      </c>
      <c r="B88" s="286">
        <v>46</v>
      </c>
      <c r="C88" s="241"/>
      <c r="D88" s="241"/>
      <c r="E88" s="241"/>
      <c r="F88" s="295" t="s">
        <v>55</v>
      </c>
      <c r="G88" s="296"/>
      <c r="H88" s="296"/>
      <c r="I88" s="297"/>
      <c r="J88" s="295" t="s">
        <v>657</v>
      </c>
      <c r="K88" s="296"/>
      <c r="L88" s="296"/>
      <c r="M88" s="297"/>
      <c r="N88" s="241">
        <v>9</v>
      </c>
      <c r="O88" s="241"/>
      <c r="P88" s="241"/>
      <c r="Q88" s="241">
        <v>9</v>
      </c>
      <c r="R88" s="241"/>
      <c r="S88" s="241"/>
      <c r="T88" s="241">
        <v>29</v>
      </c>
      <c r="U88" s="241"/>
      <c r="V88" s="241"/>
      <c r="W88" s="241"/>
      <c r="X88" s="241">
        <v>1</v>
      </c>
      <c r="Y88" s="241"/>
      <c r="Z88" s="241"/>
      <c r="AA88" s="241">
        <v>7</v>
      </c>
      <c r="AB88" s="241"/>
      <c r="AC88" s="241"/>
      <c r="AD88" s="241"/>
      <c r="AE88" s="241">
        <v>37</v>
      </c>
      <c r="AF88" s="241"/>
      <c r="AG88" s="241"/>
      <c r="AH88" s="288"/>
    </row>
    <row r="89" spans="1:35" ht="21.75" customHeight="1" x14ac:dyDescent="0.15">
      <c r="A89" s="185" t="s">
        <v>556</v>
      </c>
      <c r="B89" s="241" t="s">
        <v>56</v>
      </c>
      <c r="C89" s="241" t="s">
        <v>56</v>
      </c>
      <c r="D89" s="241"/>
      <c r="E89" s="241"/>
      <c r="F89" s="241" t="s">
        <v>56</v>
      </c>
      <c r="G89" s="241" t="s">
        <v>56</v>
      </c>
      <c r="H89" s="241"/>
      <c r="I89" s="241"/>
      <c r="J89" s="241" t="s">
        <v>56</v>
      </c>
      <c r="K89" s="241"/>
      <c r="L89" s="241"/>
      <c r="M89" s="241"/>
      <c r="N89" s="241" t="s">
        <v>56</v>
      </c>
      <c r="O89" s="241"/>
      <c r="P89" s="241"/>
      <c r="Q89" s="241" t="s">
        <v>56</v>
      </c>
      <c r="R89" s="241"/>
      <c r="S89" s="241"/>
      <c r="T89" s="241" t="s">
        <v>56</v>
      </c>
      <c r="U89" s="241"/>
      <c r="V89" s="241"/>
      <c r="W89" s="241"/>
      <c r="X89" s="241" t="s">
        <v>56</v>
      </c>
      <c r="Y89" s="241"/>
      <c r="Z89" s="241"/>
      <c r="AA89" s="241" t="s">
        <v>56</v>
      </c>
      <c r="AB89" s="241"/>
      <c r="AC89" s="241"/>
      <c r="AD89" s="241"/>
      <c r="AE89" s="241" t="s">
        <v>56</v>
      </c>
      <c r="AF89" s="241"/>
      <c r="AG89" s="241"/>
      <c r="AH89" s="288"/>
    </row>
    <row r="90" spans="1:35" ht="21.75" customHeight="1" thickBot="1" x14ac:dyDescent="0.2">
      <c r="A90" s="165" t="s">
        <v>557</v>
      </c>
      <c r="B90" s="300">
        <v>29</v>
      </c>
      <c r="C90" s="301"/>
      <c r="D90" s="301"/>
      <c r="E90" s="301"/>
      <c r="F90" s="302">
        <v>3</v>
      </c>
      <c r="G90" s="302"/>
      <c r="H90" s="302"/>
      <c r="I90" s="302"/>
      <c r="J90" s="303" t="s">
        <v>657</v>
      </c>
      <c r="K90" s="304"/>
      <c r="L90" s="304"/>
      <c r="M90" s="305"/>
      <c r="N90" s="301">
        <v>5</v>
      </c>
      <c r="O90" s="301"/>
      <c r="P90" s="301"/>
      <c r="Q90" s="301">
        <v>8</v>
      </c>
      <c r="R90" s="301"/>
      <c r="S90" s="301"/>
      <c r="T90" s="301">
        <v>42</v>
      </c>
      <c r="U90" s="301"/>
      <c r="V90" s="301"/>
      <c r="W90" s="301"/>
      <c r="X90" s="301">
        <v>1</v>
      </c>
      <c r="Y90" s="301"/>
      <c r="Z90" s="301"/>
      <c r="AA90" s="301">
        <v>12</v>
      </c>
      <c r="AB90" s="301"/>
      <c r="AC90" s="301"/>
      <c r="AD90" s="301"/>
      <c r="AE90" s="301">
        <v>55</v>
      </c>
      <c r="AF90" s="301"/>
      <c r="AG90" s="301"/>
      <c r="AH90" s="306"/>
    </row>
    <row r="91" spans="1:35" ht="18" customHeight="1" x14ac:dyDescent="0.15">
      <c r="A91" s="38" t="s">
        <v>674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197" t="s">
        <v>601</v>
      </c>
      <c r="AI91" s="27"/>
    </row>
  </sheetData>
  <mergeCells count="817">
    <mergeCell ref="N57:P57"/>
    <mergeCell ref="J52:M52"/>
    <mergeCell ref="J53:M53"/>
    <mergeCell ref="E5:G5"/>
    <mergeCell ref="H5:J5"/>
    <mergeCell ref="AE88:AH88"/>
    <mergeCell ref="J89:M89"/>
    <mergeCell ref="N89:P89"/>
    <mergeCell ref="Q89:S89"/>
    <mergeCell ref="T89:W89"/>
    <mergeCell ref="X89:Z89"/>
    <mergeCell ref="AA89:AD89"/>
    <mergeCell ref="AE89:AH89"/>
    <mergeCell ref="AC43:AE43"/>
    <mergeCell ref="AF43:AH43"/>
    <mergeCell ref="AC44:AE44"/>
    <mergeCell ref="AF44:AH44"/>
    <mergeCell ref="T74:W74"/>
    <mergeCell ref="T75:W75"/>
    <mergeCell ref="T76:W76"/>
    <mergeCell ref="T77:W77"/>
    <mergeCell ref="T78:W78"/>
    <mergeCell ref="T79:W79"/>
    <mergeCell ref="J73:M73"/>
    <mergeCell ref="J74:M74"/>
    <mergeCell ref="B43:D43"/>
    <mergeCell ref="E43:G43"/>
    <mergeCell ref="H43:J43"/>
    <mergeCell ref="K43:M43"/>
    <mergeCell ref="N43:P43"/>
    <mergeCell ref="Q43:V43"/>
    <mergeCell ref="W43:AB43"/>
    <mergeCell ref="J50:M50"/>
    <mergeCell ref="J51:M51"/>
    <mergeCell ref="N50:P50"/>
    <mergeCell ref="N51:P51"/>
    <mergeCell ref="B49:E49"/>
    <mergeCell ref="AA88:AD88"/>
    <mergeCell ref="N53:P53"/>
    <mergeCell ref="B71:E71"/>
    <mergeCell ref="B72:E72"/>
    <mergeCell ref="F71:I71"/>
    <mergeCell ref="F72:I72"/>
    <mergeCell ref="J71:M71"/>
    <mergeCell ref="J72:M72"/>
    <mergeCell ref="N71:P71"/>
    <mergeCell ref="N72:P72"/>
    <mergeCell ref="J70:M70"/>
    <mergeCell ref="B73:E73"/>
    <mergeCell ref="B74:E74"/>
    <mergeCell ref="F84:I84"/>
    <mergeCell ref="F73:I73"/>
    <mergeCell ref="Q53:S53"/>
    <mergeCell ref="N54:P54"/>
    <mergeCell ref="N62:P62"/>
    <mergeCell ref="N67:P67"/>
    <mergeCell ref="Q54:S54"/>
    <mergeCell ref="N55:P55"/>
    <mergeCell ref="Q55:S55"/>
    <mergeCell ref="N56:P56"/>
    <mergeCell ref="Q56:S56"/>
    <mergeCell ref="H42:J42"/>
    <mergeCell ref="K42:M42"/>
    <mergeCell ref="N42:P42"/>
    <mergeCell ref="AC42:AE42"/>
    <mergeCell ref="AF42:AH42"/>
    <mergeCell ref="Q42:S42"/>
    <mergeCell ref="T42:V42"/>
    <mergeCell ref="W42:Y42"/>
    <mergeCell ref="Z42:AB42"/>
    <mergeCell ref="AC3:AE4"/>
    <mergeCell ref="AF3:AH4"/>
    <mergeCell ref="B37:D37"/>
    <mergeCell ref="B44:D44"/>
    <mergeCell ref="E3:G4"/>
    <mergeCell ref="B28:D28"/>
    <mergeCell ref="B29:D29"/>
    <mergeCell ref="B30:D30"/>
    <mergeCell ref="B31:D31"/>
    <mergeCell ref="B32:D32"/>
    <mergeCell ref="B33:D33"/>
    <mergeCell ref="B3:D4"/>
    <mergeCell ref="B5:D5"/>
    <mergeCell ref="B25:D25"/>
    <mergeCell ref="E31:G31"/>
    <mergeCell ref="H31:J31"/>
    <mergeCell ref="K31:M31"/>
    <mergeCell ref="N31:P31"/>
    <mergeCell ref="Q31:S31"/>
    <mergeCell ref="B36:D36"/>
    <mergeCell ref="AC25:AE25"/>
    <mergeCell ref="AF25:AH25"/>
    <mergeCell ref="Z3:AB4"/>
    <mergeCell ref="H3:J4"/>
    <mergeCell ref="A1:R1"/>
    <mergeCell ref="A46:R46"/>
    <mergeCell ref="A3:A4"/>
    <mergeCell ref="B48:E48"/>
    <mergeCell ref="K26:M26"/>
    <mergeCell ref="N26:P26"/>
    <mergeCell ref="Q26:S26"/>
    <mergeCell ref="T26:V26"/>
    <mergeCell ref="Z5:AB5"/>
    <mergeCell ref="E19:G19"/>
    <mergeCell ref="E21:G21"/>
    <mergeCell ref="E22:G22"/>
    <mergeCell ref="H15:J15"/>
    <mergeCell ref="H16:J16"/>
    <mergeCell ref="H17:J17"/>
    <mergeCell ref="H18:J18"/>
    <mergeCell ref="H19:J19"/>
    <mergeCell ref="H21:J21"/>
    <mergeCell ref="H22:J22"/>
    <mergeCell ref="B42:D42"/>
    <mergeCell ref="E42:G42"/>
    <mergeCell ref="Z25:AB25"/>
    <mergeCell ref="W26:Y26"/>
    <mergeCell ref="Z26:AB26"/>
    <mergeCell ref="K3:M4"/>
    <mergeCell ref="N3:P4"/>
    <mergeCell ref="Q3:S4"/>
    <mergeCell ref="T3:V4"/>
    <mergeCell ref="W3:Y4"/>
    <mergeCell ref="B34:D34"/>
    <mergeCell ref="W5:Y5"/>
    <mergeCell ref="E29:G29"/>
    <mergeCell ref="H29:J29"/>
    <mergeCell ref="K29:M29"/>
    <mergeCell ref="N29:P29"/>
    <mergeCell ref="Q29:S29"/>
    <mergeCell ref="T29:V29"/>
    <mergeCell ref="W29:Y29"/>
    <mergeCell ref="E25:J25"/>
    <mergeCell ref="E26:G26"/>
    <mergeCell ref="H26:J26"/>
    <mergeCell ref="H23:J23"/>
    <mergeCell ref="H24:J24"/>
    <mergeCell ref="H6:J6"/>
    <mergeCell ref="H7:J7"/>
    <mergeCell ref="H8:J8"/>
    <mergeCell ref="B26:D26"/>
    <mergeCell ref="E20:J20"/>
    <mergeCell ref="AC5:AE5"/>
    <mergeCell ref="AF5:AH5"/>
    <mergeCell ref="K25:M25"/>
    <mergeCell ref="N25:P25"/>
    <mergeCell ref="Q25:S25"/>
    <mergeCell ref="T25:V25"/>
    <mergeCell ref="W25:Y25"/>
    <mergeCell ref="K5:M5"/>
    <mergeCell ref="N5:P5"/>
    <mergeCell ref="Q5:S5"/>
    <mergeCell ref="T5:V5"/>
    <mergeCell ref="AF15:AH15"/>
    <mergeCell ref="AF16:AH16"/>
    <mergeCell ref="AF17:AH17"/>
    <mergeCell ref="AF18:AH18"/>
    <mergeCell ref="AF19:AH19"/>
    <mergeCell ref="AF20:AH20"/>
    <mergeCell ref="AF21:AH21"/>
    <mergeCell ref="AF22:AH22"/>
    <mergeCell ref="AF23:AH23"/>
    <mergeCell ref="AF24:AH24"/>
    <mergeCell ref="Q7:S7"/>
    <mergeCell ref="T7:V7"/>
    <mergeCell ref="W7:Y7"/>
    <mergeCell ref="AC26:AE26"/>
    <mergeCell ref="AF26:AH26"/>
    <mergeCell ref="K27:M27"/>
    <mergeCell ref="N27:P27"/>
    <mergeCell ref="Q27:S27"/>
    <mergeCell ref="T27:V27"/>
    <mergeCell ref="W27:Y27"/>
    <mergeCell ref="Z27:AB27"/>
    <mergeCell ref="B24:D24"/>
    <mergeCell ref="B17:D17"/>
    <mergeCell ref="B18:D18"/>
    <mergeCell ref="B19:D19"/>
    <mergeCell ref="B20:D20"/>
    <mergeCell ref="B21:D21"/>
    <mergeCell ref="B22:D22"/>
    <mergeCell ref="B23:D23"/>
    <mergeCell ref="E17:G17"/>
    <mergeCell ref="B35:D35"/>
    <mergeCell ref="B27:D27"/>
    <mergeCell ref="E30:J30"/>
    <mergeCell ref="E35:G35"/>
    <mergeCell ref="H35:J35"/>
    <mergeCell ref="E18:G18"/>
    <mergeCell ref="Z29:AB29"/>
    <mergeCell ref="AC27:AE27"/>
    <mergeCell ref="E27:G27"/>
    <mergeCell ref="H27:J27"/>
    <mergeCell ref="AC29:AE29"/>
    <mergeCell ref="AF29:AH29"/>
    <mergeCell ref="K30:M30"/>
    <mergeCell ref="N30:P30"/>
    <mergeCell ref="Q30:S30"/>
    <mergeCell ref="T30:V30"/>
    <mergeCell ref="W30:Y30"/>
    <mergeCell ref="Z30:AB30"/>
    <mergeCell ref="AC28:AE28"/>
    <mergeCell ref="AF28:AH28"/>
    <mergeCell ref="AC30:AE30"/>
    <mergeCell ref="AF30:AH30"/>
    <mergeCell ref="AF27:AH27"/>
    <mergeCell ref="K28:M28"/>
    <mergeCell ref="N28:P28"/>
    <mergeCell ref="Q28:S28"/>
    <mergeCell ref="T28:V28"/>
    <mergeCell ref="W28:Y28"/>
    <mergeCell ref="Z28:AB28"/>
    <mergeCell ref="E28:J28"/>
    <mergeCell ref="Z31:AB31"/>
    <mergeCell ref="AC31:AE31"/>
    <mergeCell ref="AF31:AH31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T31:V31"/>
    <mergeCell ref="W31:Y31"/>
    <mergeCell ref="AF33:AH33"/>
    <mergeCell ref="E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AF34:AH34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K35:M35"/>
    <mergeCell ref="N35:P35"/>
    <mergeCell ref="Q35:S35"/>
    <mergeCell ref="T35:V35"/>
    <mergeCell ref="W35:Y35"/>
    <mergeCell ref="Z35:AB35"/>
    <mergeCell ref="AF35:AH35"/>
    <mergeCell ref="AC35:AE35"/>
    <mergeCell ref="E36:G36"/>
    <mergeCell ref="H36:J36"/>
    <mergeCell ref="K36:M36"/>
    <mergeCell ref="N36:P36"/>
    <mergeCell ref="Q36:S36"/>
    <mergeCell ref="T36:V36"/>
    <mergeCell ref="W36:Y36"/>
    <mergeCell ref="Z36:AB36"/>
    <mergeCell ref="E37:G37"/>
    <mergeCell ref="H37:J37"/>
    <mergeCell ref="K37:M37"/>
    <mergeCell ref="N37:P37"/>
    <mergeCell ref="Q37:S37"/>
    <mergeCell ref="T37:V37"/>
    <mergeCell ref="W37:Y37"/>
    <mergeCell ref="Z37:AB37"/>
    <mergeCell ref="Q38:V38"/>
    <mergeCell ref="W38:AB38"/>
    <mergeCell ref="B38:G38"/>
    <mergeCell ref="AC38:AE38"/>
    <mergeCell ref="AF38:AH38"/>
    <mergeCell ref="E44:G44"/>
    <mergeCell ref="H44:J44"/>
    <mergeCell ref="K44:M44"/>
    <mergeCell ref="N44:P44"/>
    <mergeCell ref="Q44:S44"/>
    <mergeCell ref="T44:V44"/>
    <mergeCell ref="W44:Y44"/>
    <mergeCell ref="Z44:AB44"/>
    <mergeCell ref="H40:J40"/>
    <mergeCell ref="H41:J41"/>
    <mergeCell ref="K40:M40"/>
    <mergeCell ref="K41:M41"/>
    <mergeCell ref="N40:P40"/>
    <mergeCell ref="N41:P41"/>
    <mergeCell ref="Q41:V41"/>
    <mergeCell ref="W41:AB41"/>
    <mergeCell ref="AC41:AE41"/>
    <mergeCell ref="AF41:AH41"/>
    <mergeCell ref="AF40:AH40"/>
    <mergeCell ref="W40:Y40"/>
    <mergeCell ref="T40:V40"/>
    <mergeCell ref="Q40:S40"/>
    <mergeCell ref="AC37:AE37"/>
    <mergeCell ref="AF37:AH37"/>
    <mergeCell ref="H38:J38"/>
    <mergeCell ref="K38:M38"/>
    <mergeCell ref="N38:P38"/>
    <mergeCell ref="AC36:AE36"/>
    <mergeCell ref="AF36:AH36"/>
    <mergeCell ref="B50:E50"/>
    <mergeCell ref="B51:E51"/>
    <mergeCell ref="F50:I50"/>
    <mergeCell ref="F51:I51"/>
    <mergeCell ref="H39:J39"/>
    <mergeCell ref="K39:M39"/>
    <mergeCell ref="N39:P39"/>
    <mergeCell ref="Q39:S39"/>
    <mergeCell ref="T39:V39"/>
    <mergeCell ref="W39:Y39"/>
    <mergeCell ref="Z39:AB39"/>
    <mergeCell ref="AC39:AE39"/>
    <mergeCell ref="AF39:AH39"/>
    <mergeCell ref="B40:D40"/>
    <mergeCell ref="B41:D41"/>
    <mergeCell ref="E40:G40"/>
    <mergeCell ref="E41:G41"/>
    <mergeCell ref="B84:E84"/>
    <mergeCell ref="B90:E90"/>
    <mergeCell ref="B85:E85"/>
    <mergeCell ref="F85:I85"/>
    <mergeCell ref="B86:E86"/>
    <mergeCell ref="F86:I86"/>
    <mergeCell ref="B89:E89"/>
    <mergeCell ref="F89:I89"/>
    <mergeCell ref="B80:E80"/>
    <mergeCell ref="B81:E81"/>
    <mergeCell ref="B82:E82"/>
    <mergeCell ref="B83:E83"/>
    <mergeCell ref="B87:E87"/>
    <mergeCell ref="B88:E88"/>
    <mergeCell ref="F88:I88"/>
    <mergeCell ref="F74:I74"/>
    <mergeCell ref="F75:I75"/>
    <mergeCell ref="F76:I76"/>
    <mergeCell ref="F77:I77"/>
    <mergeCell ref="B76:E76"/>
    <mergeCell ref="B77:E77"/>
    <mergeCell ref="B78:E78"/>
    <mergeCell ref="B79:E79"/>
    <mergeCell ref="B75:E75"/>
    <mergeCell ref="J90:M90"/>
    <mergeCell ref="J75:M75"/>
    <mergeCell ref="J76:M76"/>
    <mergeCell ref="J77:M77"/>
    <mergeCell ref="J78:M78"/>
    <mergeCell ref="F78:I78"/>
    <mergeCell ref="F79:I79"/>
    <mergeCell ref="F80:I80"/>
    <mergeCell ref="F81:I81"/>
    <mergeCell ref="F82:I82"/>
    <mergeCell ref="F83:I83"/>
    <mergeCell ref="J79:M79"/>
    <mergeCell ref="J80:M80"/>
    <mergeCell ref="J81:M81"/>
    <mergeCell ref="J82:M82"/>
    <mergeCell ref="J83:M83"/>
    <mergeCell ref="J84:M84"/>
    <mergeCell ref="J85:M85"/>
    <mergeCell ref="J86:M86"/>
    <mergeCell ref="F87:I87"/>
    <mergeCell ref="J87:M87"/>
    <mergeCell ref="F90:I90"/>
    <mergeCell ref="J88:M88"/>
    <mergeCell ref="T80:W80"/>
    <mergeCell ref="N84:P84"/>
    <mergeCell ref="Q67:S67"/>
    <mergeCell ref="N68:P68"/>
    <mergeCell ref="Q68:S68"/>
    <mergeCell ref="N69:P69"/>
    <mergeCell ref="Q69:S69"/>
    <mergeCell ref="N70:P70"/>
    <mergeCell ref="Q70:S70"/>
    <mergeCell ref="T67:W67"/>
    <mergeCell ref="T68:W68"/>
    <mergeCell ref="T69:W69"/>
    <mergeCell ref="T70:W70"/>
    <mergeCell ref="Q80:S80"/>
    <mergeCell ref="Q74:S74"/>
    <mergeCell ref="Q81:S81"/>
    <mergeCell ref="Q82:S82"/>
    <mergeCell ref="Q83:S83"/>
    <mergeCell ref="Q84:S84"/>
    <mergeCell ref="T83:W83"/>
    <mergeCell ref="T84:W84"/>
    <mergeCell ref="N73:P73"/>
    <mergeCell ref="AE90:AH90"/>
    <mergeCell ref="AA82:AD82"/>
    <mergeCell ref="AA83:AD83"/>
    <mergeCell ref="AA84:AD84"/>
    <mergeCell ref="AA90:AD90"/>
    <mergeCell ref="T81:W81"/>
    <mergeCell ref="T82:W82"/>
    <mergeCell ref="T86:W86"/>
    <mergeCell ref="N74:P74"/>
    <mergeCell ref="N75:P75"/>
    <mergeCell ref="N76:P76"/>
    <mergeCell ref="N77:P77"/>
    <mergeCell ref="N78:P78"/>
    <mergeCell ref="N79:P79"/>
    <mergeCell ref="Q75:S75"/>
    <mergeCell ref="Q76:S76"/>
    <mergeCell ref="Q77:S77"/>
    <mergeCell ref="Q78:S78"/>
    <mergeCell ref="Q79:S79"/>
    <mergeCell ref="N80:P80"/>
    <mergeCell ref="N81:P81"/>
    <mergeCell ref="N82:P82"/>
    <mergeCell ref="N83:P83"/>
    <mergeCell ref="Q90:S90"/>
    <mergeCell ref="N90:P90"/>
    <mergeCell ref="T90:W90"/>
    <mergeCell ref="X82:Z82"/>
    <mergeCell ref="X83:Z83"/>
    <mergeCell ref="X84:Z84"/>
    <mergeCell ref="X90:Z90"/>
    <mergeCell ref="X81:Z81"/>
    <mergeCell ref="N86:P86"/>
    <mergeCell ref="Q86:S86"/>
    <mergeCell ref="N87:P87"/>
    <mergeCell ref="Q87:S87"/>
    <mergeCell ref="X86:Z86"/>
    <mergeCell ref="N88:P88"/>
    <mergeCell ref="Q88:S88"/>
    <mergeCell ref="T88:W88"/>
    <mergeCell ref="X88:Z88"/>
    <mergeCell ref="AA86:AD86"/>
    <mergeCell ref="AE86:AH86"/>
    <mergeCell ref="T87:W87"/>
    <mergeCell ref="X87:Z87"/>
    <mergeCell ref="AA87:AD87"/>
    <mergeCell ref="AE87:AH87"/>
    <mergeCell ref="AE81:AH81"/>
    <mergeCell ref="AE82:AH82"/>
    <mergeCell ref="AE83:AH83"/>
    <mergeCell ref="AE84:AH84"/>
    <mergeCell ref="AA81:AD81"/>
    <mergeCell ref="X80:Z80"/>
    <mergeCell ref="AA73:AD73"/>
    <mergeCell ref="AA74:AD74"/>
    <mergeCell ref="AA75:AD75"/>
    <mergeCell ref="AA76:AD76"/>
    <mergeCell ref="AA77:AD77"/>
    <mergeCell ref="AA78:AD78"/>
    <mergeCell ref="AA79:AD79"/>
    <mergeCell ref="AA80:AD80"/>
    <mergeCell ref="X73:Z73"/>
    <mergeCell ref="X74:Z74"/>
    <mergeCell ref="X75:Z75"/>
    <mergeCell ref="X76:Z76"/>
    <mergeCell ref="X77:Z77"/>
    <mergeCell ref="X78:Z78"/>
    <mergeCell ref="X79:Z79"/>
    <mergeCell ref="T73:W73"/>
    <mergeCell ref="Q71:S71"/>
    <mergeCell ref="Q72:S72"/>
    <mergeCell ref="Q73:S73"/>
    <mergeCell ref="F65:I65"/>
    <mergeCell ref="F66:I66"/>
    <mergeCell ref="F67:I67"/>
    <mergeCell ref="F68:I68"/>
    <mergeCell ref="F69:I69"/>
    <mergeCell ref="F70:I70"/>
    <mergeCell ref="T65:W65"/>
    <mergeCell ref="T66:W66"/>
    <mergeCell ref="AA71:AD71"/>
    <mergeCell ref="AA72:AD72"/>
    <mergeCell ref="F60:I60"/>
    <mergeCell ref="F61:I61"/>
    <mergeCell ref="F62:I62"/>
    <mergeCell ref="F63:I63"/>
    <mergeCell ref="F64:I64"/>
    <mergeCell ref="X71:Z71"/>
    <mergeCell ref="X72:Z72"/>
    <mergeCell ref="T71:W71"/>
    <mergeCell ref="T72:W72"/>
    <mergeCell ref="J61:M61"/>
    <mergeCell ref="AE78:AH78"/>
    <mergeCell ref="AE79:AH79"/>
    <mergeCell ref="AE80:AH80"/>
    <mergeCell ref="AE50:AH50"/>
    <mergeCell ref="AE51:AH51"/>
    <mergeCell ref="AE71:AH71"/>
    <mergeCell ref="AE72:AH72"/>
    <mergeCell ref="AE73:AH73"/>
    <mergeCell ref="AE74:AH74"/>
    <mergeCell ref="AE68:AH68"/>
    <mergeCell ref="AE69:AH69"/>
    <mergeCell ref="AE70:AH70"/>
    <mergeCell ref="AE62:AH62"/>
    <mergeCell ref="AE63:AH63"/>
    <mergeCell ref="AE64:AH64"/>
    <mergeCell ref="AE65:AH65"/>
    <mergeCell ref="AE66:AH66"/>
    <mergeCell ref="AE67:AH67"/>
    <mergeCell ref="AE75:AH75"/>
    <mergeCell ref="AE76:AH76"/>
    <mergeCell ref="AE77:AH77"/>
    <mergeCell ref="J54:M54"/>
    <mergeCell ref="J55:M55"/>
    <mergeCell ref="J56:M56"/>
    <mergeCell ref="J57:M57"/>
    <mergeCell ref="J58:M58"/>
    <mergeCell ref="J59:M59"/>
    <mergeCell ref="J60:M60"/>
    <mergeCell ref="J62:M62"/>
    <mergeCell ref="J63:M63"/>
    <mergeCell ref="E6:G6"/>
    <mergeCell ref="E7:G7"/>
    <mergeCell ref="E8:G8"/>
    <mergeCell ref="E9:G9"/>
    <mergeCell ref="E10:G10"/>
    <mergeCell ref="E11:G11"/>
    <mergeCell ref="E12:G12"/>
    <mergeCell ref="B15:D15"/>
    <mergeCell ref="B16:D16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E13:G13"/>
    <mergeCell ref="E14:G14"/>
    <mergeCell ref="E15:G15"/>
    <mergeCell ref="E16:G16"/>
    <mergeCell ref="H9:J9"/>
    <mergeCell ref="H10:J10"/>
    <mergeCell ref="H11:J11"/>
    <mergeCell ref="H12:J12"/>
    <mergeCell ref="H13:J13"/>
    <mergeCell ref="H14:J14"/>
    <mergeCell ref="AF6:AH6"/>
    <mergeCell ref="AF7:AH7"/>
    <mergeCell ref="AF8:AH8"/>
    <mergeCell ref="AF9:AH9"/>
    <mergeCell ref="AF10:AH10"/>
    <mergeCell ref="AF11:AH11"/>
    <mergeCell ref="AF12:AH12"/>
    <mergeCell ref="AF13:AH13"/>
    <mergeCell ref="AF14:AH14"/>
    <mergeCell ref="K6:M6"/>
    <mergeCell ref="N6:P6"/>
    <mergeCell ref="Q6:S6"/>
    <mergeCell ref="T6:V6"/>
    <mergeCell ref="W6:Y6"/>
    <mergeCell ref="Z6:AB6"/>
    <mergeCell ref="AC6:AE6"/>
    <mergeCell ref="K7:M7"/>
    <mergeCell ref="N7:P7"/>
    <mergeCell ref="Z7:AB7"/>
    <mergeCell ref="AC7:AE7"/>
    <mergeCell ref="K8:M8"/>
    <mergeCell ref="N8:P8"/>
    <mergeCell ref="Q8:S8"/>
    <mergeCell ref="T8:V8"/>
    <mergeCell ref="W8:Y8"/>
    <mergeCell ref="Z8:AB8"/>
    <mergeCell ref="AC8:AE8"/>
    <mergeCell ref="K9:M9"/>
    <mergeCell ref="N9:P9"/>
    <mergeCell ref="Q9:S9"/>
    <mergeCell ref="T9:V9"/>
    <mergeCell ref="W9:Y9"/>
    <mergeCell ref="Z9:AB9"/>
    <mergeCell ref="AC9:AE9"/>
    <mergeCell ref="K10:M10"/>
    <mergeCell ref="N10:P10"/>
    <mergeCell ref="Q10:S10"/>
    <mergeCell ref="T10:V10"/>
    <mergeCell ref="W10:Y10"/>
    <mergeCell ref="Z10:AB10"/>
    <mergeCell ref="AC10:AE10"/>
    <mergeCell ref="K11:M11"/>
    <mergeCell ref="N11:P11"/>
    <mergeCell ref="Q11:S11"/>
    <mergeCell ref="T11:V11"/>
    <mergeCell ref="W11:Y11"/>
    <mergeCell ref="Z11:AB11"/>
    <mergeCell ref="AC11:AE11"/>
    <mergeCell ref="K12:M12"/>
    <mergeCell ref="N12:P12"/>
    <mergeCell ref="Q12:S12"/>
    <mergeCell ref="T12:V12"/>
    <mergeCell ref="W12:Y12"/>
    <mergeCell ref="Z12:AB12"/>
    <mergeCell ref="AC12:AE12"/>
    <mergeCell ref="K13:M13"/>
    <mergeCell ref="N13:P13"/>
    <mergeCell ref="Q13:S13"/>
    <mergeCell ref="T13:V13"/>
    <mergeCell ref="W13:Y13"/>
    <mergeCell ref="Z13:AB13"/>
    <mergeCell ref="AC13:AE13"/>
    <mergeCell ref="K14:M14"/>
    <mergeCell ref="N14:P14"/>
    <mergeCell ref="Q14:S14"/>
    <mergeCell ref="T14:V14"/>
    <mergeCell ref="W14:Y14"/>
    <mergeCell ref="Z14:AB14"/>
    <mergeCell ref="AC14:AE14"/>
    <mergeCell ref="K15:M15"/>
    <mergeCell ref="N15:P15"/>
    <mergeCell ref="Q15:S15"/>
    <mergeCell ref="T15:V15"/>
    <mergeCell ref="W15:Y15"/>
    <mergeCell ref="Z15:AB15"/>
    <mergeCell ref="AC15:AE15"/>
    <mergeCell ref="K16:M16"/>
    <mergeCell ref="N16:P16"/>
    <mergeCell ref="Q16:S16"/>
    <mergeCell ref="T16:V16"/>
    <mergeCell ref="W16:Y16"/>
    <mergeCell ref="Z16:AB16"/>
    <mergeCell ref="AC16:AE16"/>
    <mergeCell ref="K17:M17"/>
    <mergeCell ref="N17:P17"/>
    <mergeCell ref="Q17:S17"/>
    <mergeCell ref="T17:V17"/>
    <mergeCell ref="W17:Y17"/>
    <mergeCell ref="Z17:AB17"/>
    <mergeCell ref="AC17:AE17"/>
    <mergeCell ref="K18:M18"/>
    <mergeCell ref="N18:P18"/>
    <mergeCell ref="Q18:S18"/>
    <mergeCell ref="T18:V18"/>
    <mergeCell ref="W18:Y18"/>
    <mergeCell ref="Z18:AB18"/>
    <mergeCell ref="AC18:AE18"/>
    <mergeCell ref="K19:M19"/>
    <mergeCell ref="N19:P19"/>
    <mergeCell ref="Q19:S19"/>
    <mergeCell ref="T19:V19"/>
    <mergeCell ref="W19:Y19"/>
    <mergeCell ref="Z19:AB19"/>
    <mergeCell ref="AC19:AE19"/>
    <mergeCell ref="K20:M20"/>
    <mergeCell ref="N20:P20"/>
    <mergeCell ref="Q20:S20"/>
    <mergeCell ref="T20:V20"/>
    <mergeCell ref="W20:Y20"/>
    <mergeCell ref="Z20:AB20"/>
    <mergeCell ref="AC20:AE20"/>
    <mergeCell ref="K21:M21"/>
    <mergeCell ref="N21:P21"/>
    <mergeCell ref="Q21:S21"/>
    <mergeCell ref="T21:V21"/>
    <mergeCell ref="W21:Y21"/>
    <mergeCell ref="Z21:AB21"/>
    <mergeCell ref="AC21:AE21"/>
    <mergeCell ref="K22:M22"/>
    <mergeCell ref="N22:P22"/>
    <mergeCell ref="Q22:S22"/>
    <mergeCell ref="T22:V22"/>
    <mergeCell ref="W22:Y22"/>
    <mergeCell ref="Z22:AB22"/>
    <mergeCell ref="AC22:AE22"/>
    <mergeCell ref="N23:P23"/>
    <mergeCell ref="Q23:S23"/>
    <mergeCell ref="T23:V23"/>
    <mergeCell ref="W23:Y23"/>
    <mergeCell ref="Z23:AB23"/>
    <mergeCell ref="AC23:AE23"/>
    <mergeCell ref="K24:M24"/>
    <mergeCell ref="N24:P24"/>
    <mergeCell ref="Q24:S24"/>
    <mergeCell ref="T24:V24"/>
    <mergeCell ref="W24:Y24"/>
    <mergeCell ref="Z24:AB24"/>
    <mergeCell ref="AC24:AE24"/>
    <mergeCell ref="F52:I52"/>
    <mergeCell ref="F53:I53"/>
    <mergeCell ref="F54:I54"/>
    <mergeCell ref="F55:I55"/>
    <mergeCell ref="F56:I56"/>
    <mergeCell ref="F57:I57"/>
    <mergeCell ref="F58:I58"/>
    <mergeCell ref="F59:I59"/>
    <mergeCell ref="K23:M23"/>
    <mergeCell ref="E23:G23"/>
    <mergeCell ref="E24:G24"/>
    <mergeCell ref="F48:AH48"/>
    <mergeCell ref="F49:S49"/>
    <mergeCell ref="T49:AH49"/>
    <mergeCell ref="AA50:AD50"/>
    <mergeCell ref="AA51:AD51"/>
    <mergeCell ref="X50:Z50"/>
    <mergeCell ref="X51:Z51"/>
    <mergeCell ref="T50:W50"/>
    <mergeCell ref="T51:W51"/>
    <mergeCell ref="Q50:S50"/>
    <mergeCell ref="Q51:S51"/>
    <mergeCell ref="N52:P52"/>
    <mergeCell ref="Q52:S52"/>
    <mergeCell ref="B67:E67"/>
    <mergeCell ref="B68:E68"/>
    <mergeCell ref="B69:E69"/>
    <mergeCell ref="B70:E70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J64:M64"/>
    <mergeCell ref="J65:M65"/>
    <mergeCell ref="J66:M66"/>
    <mergeCell ref="J67:M67"/>
    <mergeCell ref="J68:M68"/>
    <mergeCell ref="J69:M69"/>
    <mergeCell ref="Q57:S57"/>
    <mergeCell ref="N58:P58"/>
    <mergeCell ref="Q58:S58"/>
    <mergeCell ref="N59:P59"/>
    <mergeCell ref="Q59:S59"/>
    <mergeCell ref="N60:P60"/>
    <mergeCell ref="Q60:S60"/>
    <mergeCell ref="N61:P61"/>
    <mergeCell ref="Q61:S61"/>
    <mergeCell ref="Q62:S62"/>
    <mergeCell ref="N63:P63"/>
    <mergeCell ref="Q63:S63"/>
    <mergeCell ref="N64:P64"/>
    <mergeCell ref="Q64:S64"/>
    <mergeCell ref="N65:P65"/>
    <mergeCell ref="Q65:S65"/>
    <mergeCell ref="N66:P66"/>
    <mergeCell ref="Q66:S66"/>
    <mergeCell ref="T52:W52"/>
    <mergeCell ref="T53:W53"/>
    <mergeCell ref="T54:W54"/>
    <mergeCell ref="T55:W55"/>
    <mergeCell ref="T56:W56"/>
    <mergeCell ref="T57:W57"/>
    <mergeCell ref="T58:W58"/>
    <mergeCell ref="T59:W59"/>
    <mergeCell ref="T60:W60"/>
    <mergeCell ref="X65:Z65"/>
    <mergeCell ref="X66:Z66"/>
    <mergeCell ref="X67:Z67"/>
    <mergeCell ref="X68:Z68"/>
    <mergeCell ref="X69:Z69"/>
    <mergeCell ref="X52:Z52"/>
    <mergeCell ref="X53:Z53"/>
    <mergeCell ref="X54:Z54"/>
    <mergeCell ref="X55:Z55"/>
    <mergeCell ref="X56:Z56"/>
    <mergeCell ref="X57:Z57"/>
    <mergeCell ref="X58:Z58"/>
    <mergeCell ref="X59:Z59"/>
    <mergeCell ref="X60:Z60"/>
    <mergeCell ref="AA66:AD66"/>
    <mergeCell ref="AA67:AD67"/>
    <mergeCell ref="AC40:AE40"/>
    <mergeCell ref="Z40:AB40"/>
    <mergeCell ref="X70:Z70"/>
    <mergeCell ref="T61:W61"/>
    <mergeCell ref="T62:W62"/>
    <mergeCell ref="T63:W63"/>
    <mergeCell ref="T64:W64"/>
    <mergeCell ref="AA68:AD68"/>
    <mergeCell ref="AA69:AD69"/>
    <mergeCell ref="AA52:AD52"/>
    <mergeCell ref="AA53:AD53"/>
    <mergeCell ref="AA54:AD54"/>
    <mergeCell ref="AA55:AD55"/>
    <mergeCell ref="AA56:AD56"/>
    <mergeCell ref="AA57:AD57"/>
    <mergeCell ref="AA58:AD58"/>
    <mergeCell ref="AA59:AD59"/>
    <mergeCell ref="AA60:AD60"/>
    <mergeCell ref="X61:Z61"/>
    <mergeCell ref="X62:Z62"/>
    <mergeCell ref="X63:Z63"/>
    <mergeCell ref="X64:Z64"/>
    <mergeCell ref="B39:D39"/>
    <mergeCell ref="E39:G39"/>
    <mergeCell ref="N85:P85"/>
    <mergeCell ref="Q85:S85"/>
    <mergeCell ref="T85:W85"/>
    <mergeCell ref="X85:Z85"/>
    <mergeCell ref="AA85:AD85"/>
    <mergeCell ref="AE85:AH85"/>
    <mergeCell ref="AA70:AD70"/>
    <mergeCell ref="AE52:AH52"/>
    <mergeCell ref="AE53:AH53"/>
    <mergeCell ref="AE54:AH54"/>
    <mergeCell ref="AE55:AH55"/>
    <mergeCell ref="AE56:AH56"/>
    <mergeCell ref="AE57:AH57"/>
    <mergeCell ref="AE58:AH58"/>
    <mergeCell ref="AE59:AH59"/>
    <mergeCell ref="AE60:AH60"/>
    <mergeCell ref="AE61:AH61"/>
    <mergeCell ref="AA61:AD61"/>
    <mergeCell ref="AA62:AD62"/>
    <mergeCell ref="AA63:AD63"/>
    <mergeCell ref="AA64:AD64"/>
    <mergeCell ref="AA65:AD65"/>
  </mergeCells>
  <phoneticPr fontId="5"/>
  <pageMargins left="0.78740157480314965" right="0.78740157480314965" top="0.78740157480314965" bottom="0.39370078740157483" header="0.51181102362204722" footer="0.31496062992125984"/>
  <pageSetup paperSize="9" firstPageNumber="55" orientation="portrait" blackAndWhite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47"/>
  <sheetViews>
    <sheetView zoomScaleNormal="100" zoomScaleSheetLayoutView="95" workbookViewId="0">
      <selection activeCell="M35" sqref="M35"/>
    </sheetView>
  </sheetViews>
  <sheetFormatPr defaultRowHeight="13.5" outlineLevelRow="1" x14ac:dyDescent="0.15"/>
  <cols>
    <col min="1" max="1" width="11.75" style="200" customWidth="1"/>
    <col min="2" max="19" width="8.375" style="200" customWidth="1"/>
    <col min="20" max="20" width="8.25" customWidth="1"/>
    <col min="257" max="270" width="11.625" customWidth="1"/>
    <col min="271" max="271" width="7" customWidth="1"/>
    <col min="272" max="272" width="6.25" customWidth="1"/>
    <col min="513" max="526" width="11.625" customWidth="1"/>
    <col min="527" max="527" width="7" customWidth="1"/>
    <col min="528" max="528" width="6.25" customWidth="1"/>
    <col min="769" max="782" width="11.625" customWidth="1"/>
    <col min="783" max="783" width="7" customWidth="1"/>
    <col min="784" max="784" width="6.25" customWidth="1"/>
    <col min="1025" max="1038" width="11.625" customWidth="1"/>
    <col min="1039" max="1039" width="7" customWidth="1"/>
    <col min="1040" max="1040" width="6.25" customWidth="1"/>
    <col min="1281" max="1294" width="11.625" customWidth="1"/>
    <col min="1295" max="1295" width="7" customWidth="1"/>
    <col min="1296" max="1296" width="6.25" customWidth="1"/>
    <col min="1537" max="1550" width="11.625" customWidth="1"/>
    <col min="1551" max="1551" width="7" customWidth="1"/>
    <col min="1552" max="1552" width="6.25" customWidth="1"/>
    <col min="1793" max="1806" width="11.625" customWidth="1"/>
    <col min="1807" max="1807" width="7" customWidth="1"/>
    <col min="1808" max="1808" width="6.25" customWidth="1"/>
    <col min="2049" max="2062" width="11.625" customWidth="1"/>
    <col min="2063" max="2063" width="7" customWidth="1"/>
    <col min="2064" max="2064" width="6.25" customWidth="1"/>
    <col min="2305" max="2318" width="11.625" customWidth="1"/>
    <col min="2319" max="2319" width="7" customWidth="1"/>
    <col min="2320" max="2320" width="6.25" customWidth="1"/>
    <col min="2561" max="2574" width="11.625" customWidth="1"/>
    <col min="2575" max="2575" width="7" customWidth="1"/>
    <col min="2576" max="2576" width="6.25" customWidth="1"/>
    <col min="2817" max="2830" width="11.625" customWidth="1"/>
    <col min="2831" max="2831" width="7" customWidth="1"/>
    <col min="2832" max="2832" width="6.25" customWidth="1"/>
    <col min="3073" max="3086" width="11.625" customWidth="1"/>
    <col min="3087" max="3087" width="7" customWidth="1"/>
    <col min="3088" max="3088" width="6.25" customWidth="1"/>
    <col min="3329" max="3342" width="11.625" customWidth="1"/>
    <col min="3343" max="3343" width="7" customWidth="1"/>
    <col min="3344" max="3344" width="6.25" customWidth="1"/>
    <col min="3585" max="3598" width="11.625" customWidth="1"/>
    <col min="3599" max="3599" width="7" customWidth="1"/>
    <col min="3600" max="3600" width="6.25" customWidth="1"/>
    <col min="3841" max="3854" width="11.625" customWidth="1"/>
    <col min="3855" max="3855" width="7" customWidth="1"/>
    <col min="3856" max="3856" width="6.25" customWidth="1"/>
    <col min="4097" max="4110" width="11.625" customWidth="1"/>
    <col min="4111" max="4111" width="7" customWidth="1"/>
    <col min="4112" max="4112" width="6.25" customWidth="1"/>
    <col min="4353" max="4366" width="11.625" customWidth="1"/>
    <col min="4367" max="4367" width="7" customWidth="1"/>
    <col min="4368" max="4368" width="6.25" customWidth="1"/>
    <col min="4609" max="4622" width="11.625" customWidth="1"/>
    <col min="4623" max="4623" width="7" customWidth="1"/>
    <col min="4624" max="4624" width="6.25" customWidth="1"/>
    <col min="4865" max="4878" width="11.625" customWidth="1"/>
    <col min="4879" max="4879" width="7" customWidth="1"/>
    <col min="4880" max="4880" width="6.25" customWidth="1"/>
    <col min="5121" max="5134" width="11.625" customWidth="1"/>
    <col min="5135" max="5135" width="7" customWidth="1"/>
    <col min="5136" max="5136" width="6.25" customWidth="1"/>
    <col min="5377" max="5390" width="11.625" customWidth="1"/>
    <col min="5391" max="5391" width="7" customWidth="1"/>
    <col min="5392" max="5392" width="6.25" customWidth="1"/>
    <col min="5633" max="5646" width="11.625" customWidth="1"/>
    <col min="5647" max="5647" width="7" customWidth="1"/>
    <col min="5648" max="5648" width="6.25" customWidth="1"/>
    <col min="5889" max="5902" width="11.625" customWidth="1"/>
    <col min="5903" max="5903" width="7" customWidth="1"/>
    <col min="5904" max="5904" width="6.25" customWidth="1"/>
    <col min="6145" max="6158" width="11.625" customWidth="1"/>
    <col min="6159" max="6159" width="7" customWidth="1"/>
    <col min="6160" max="6160" width="6.25" customWidth="1"/>
    <col min="6401" max="6414" width="11.625" customWidth="1"/>
    <col min="6415" max="6415" width="7" customWidth="1"/>
    <col min="6416" max="6416" width="6.25" customWidth="1"/>
    <col min="6657" max="6670" width="11.625" customWidth="1"/>
    <col min="6671" max="6671" width="7" customWidth="1"/>
    <col min="6672" max="6672" width="6.25" customWidth="1"/>
    <col min="6913" max="6926" width="11.625" customWidth="1"/>
    <col min="6927" max="6927" width="7" customWidth="1"/>
    <col min="6928" max="6928" width="6.25" customWidth="1"/>
    <col min="7169" max="7182" width="11.625" customWidth="1"/>
    <col min="7183" max="7183" width="7" customWidth="1"/>
    <col min="7184" max="7184" width="6.25" customWidth="1"/>
    <col min="7425" max="7438" width="11.625" customWidth="1"/>
    <col min="7439" max="7439" width="7" customWidth="1"/>
    <col min="7440" max="7440" width="6.25" customWidth="1"/>
    <col min="7681" max="7694" width="11.625" customWidth="1"/>
    <col min="7695" max="7695" width="7" customWidth="1"/>
    <col min="7696" max="7696" width="6.25" customWidth="1"/>
    <col min="7937" max="7950" width="11.625" customWidth="1"/>
    <col min="7951" max="7951" width="7" customWidth="1"/>
    <col min="7952" max="7952" width="6.25" customWidth="1"/>
    <col min="8193" max="8206" width="11.625" customWidth="1"/>
    <col min="8207" max="8207" width="7" customWidth="1"/>
    <col min="8208" max="8208" width="6.25" customWidth="1"/>
    <col min="8449" max="8462" width="11.625" customWidth="1"/>
    <col min="8463" max="8463" width="7" customWidth="1"/>
    <col min="8464" max="8464" width="6.25" customWidth="1"/>
    <col min="8705" max="8718" width="11.625" customWidth="1"/>
    <col min="8719" max="8719" width="7" customWidth="1"/>
    <col min="8720" max="8720" width="6.25" customWidth="1"/>
    <col min="8961" max="8974" width="11.625" customWidth="1"/>
    <col min="8975" max="8975" width="7" customWidth="1"/>
    <col min="8976" max="8976" width="6.25" customWidth="1"/>
    <col min="9217" max="9230" width="11.625" customWidth="1"/>
    <col min="9231" max="9231" width="7" customWidth="1"/>
    <col min="9232" max="9232" width="6.25" customWidth="1"/>
    <col min="9473" max="9486" width="11.625" customWidth="1"/>
    <col min="9487" max="9487" width="7" customWidth="1"/>
    <col min="9488" max="9488" width="6.25" customWidth="1"/>
    <col min="9729" max="9742" width="11.625" customWidth="1"/>
    <col min="9743" max="9743" width="7" customWidth="1"/>
    <col min="9744" max="9744" width="6.25" customWidth="1"/>
    <col min="9985" max="9998" width="11.625" customWidth="1"/>
    <col min="9999" max="9999" width="7" customWidth="1"/>
    <col min="10000" max="10000" width="6.25" customWidth="1"/>
    <col min="10241" max="10254" width="11.625" customWidth="1"/>
    <col min="10255" max="10255" width="7" customWidth="1"/>
    <col min="10256" max="10256" width="6.25" customWidth="1"/>
    <col min="10497" max="10510" width="11.625" customWidth="1"/>
    <col min="10511" max="10511" width="7" customWidth="1"/>
    <col min="10512" max="10512" width="6.25" customWidth="1"/>
    <col min="10753" max="10766" width="11.625" customWidth="1"/>
    <col min="10767" max="10767" width="7" customWidth="1"/>
    <col min="10768" max="10768" width="6.25" customWidth="1"/>
    <col min="11009" max="11022" width="11.625" customWidth="1"/>
    <col min="11023" max="11023" width="7" customWidth="1"/>
    <col min="11024" max="11024" width="6.25" customWidth="1"/>
    <col min="11265" max="11278" width="11.625" customWidth="1"/>
    <col min="11279" max="11279" width="7" customWidth="1"/>
    <col min="11280" max="11280" width="6.25" customWidth="1"/>
    <col min="11521" max="11534" width="11.625" customWidth="1"/>
    <col min="11535" max="11535" width="7" customWidth="1"/>
    <col min="11536" max="11536" width="6.25" customWidth="1"/>
    <col min="11777" max="11790" width="11.625" customWidth="1"/>
    <col min="11791" max="11791" width="7" customWidth="1"/>
    <col min="11792" max="11792" width="6.25" customWidth="1"/>
    <col min="12033" max="12046" width="11.625" customWidth="1"/>
    <col min="12047" max="12047" width="7" customWidth="1"/>
    <col min="12048" max="12048" width="6.25" customWidth="1"/>
    <col min="12289" max="12302" width="11.625" customWidth="1"/>
    <col min="12303" max="12303" width="7" customWidth="1"/>
    <col min="12304" max="12304" width="6.25" customWidth="1"/>
    <col min="12545" max="12558" width="11.625" customWidth="1"/>
    <col min="12559" max="12559" width="7" customWidth="1"/>
    <col min="12560" max="12560" width="6.25" customWidth="1"/>
    <col min="12801" max="12814" width="11.625" customWidth="1"/>
    <col min="12815" max="12815" width="7" customWidth="1"/>
    <col min="12816" max="12816" width="6.25" customWidth="1"/>
    <col min="13057" max="13070" width="11.625" customWidth="1"/>
    <col min="13071" max="13071" width="7" customWidth="1"/>
    <col min="13072" max="13072" width="6.25" customWidth="1"/>
    <col min="13313" max="13326" width="11.625" customWidth="1"/>
    <col min="13327" max="13327" width="7" customWidth="1"/>
    <col min="13328" max="13328" width="6.25" customWidth="1"/>
    <col min="13569" max="13582" width="11.625" customWidth="1"/>
    <col min="13583" max="13583" width="7" customWidth="1"/>
    <col min="13584" max="13584" width="6.25" customWidth="1"/>
    <col min="13825" max="13838" width="11.625" customWidth="1"/>
    <col min="13839" max="13839" width="7" customWidth="1"/>
    <col min="13840" max="13840" width="6.25" customWidth="1"/>
    <col min="14081" max="14094" width="11.625" customWidth="1"/>
    <col min="14095" max="14095" width="7" customWidth="1"/>
    <col min="14096" max="14096" width="6.25" customWidth="1"/>
    <col min="14337" max="14350" width="11.625" customWidth="1"/>
    <col min="14351" max="14351" width="7" customWidth="1"/>
    <col min="14352" max="14352" width="6.25" customWidth="1"/>
    <col min="14593" max="14606" width="11.625" customWidth="1"/>
    <col min="14607" max="14607" width="7" customWidth="1"/>
    <col min="14608" max="14608" width="6.25" customWidth="1"/>
    <col min="14849" max="14862" width="11.625" customWidth="1"/>
    <col min="14863" max="14863" width="7" customWidth="1"/>
    <col min="14864" max="14864" width="6.25" customWidth="1"/>
    <col min="15105" max="15118" width="11.625" customWidth="1"/>
    <col min="15119" max="15119" width="7" customWidth="1"/>
    <col min="15120" max="15120" width="6.25" customWidth="1"/>
    <col min="15361" max="15374" width="11.625" customWidth="1"/>
    <col min="15375" max="15375" width="7" customWidth="1"/>
    <col min="15376" max="15376" width="6.25" customWidth="1"/>
    <col min="15617" max="15630" width="11.625" customWidth="1"/>
    <col min="15631" max="15631" width="7" customWidth="1"/>
    <col min="15632" max="15632" width="6.25" customWidth="1"/>
    <col min="15873" max="15886" width="11.625" customWidth="1"/>
    <col min="15887" max="15887" width="7" customWidth="1"/>
    <col min="15888" max="15888" width="6.25" customWidth="1"/>
    <col min="16129" max="16142" width="11.625" customWidth="1"/>
    <col min="16143" max="16143" width="7" customWidth="1"/>
    <col min="16144" max="16144" width="6.25" customWidth="1"/>
  </cols>
  <sheetData>
    <row r="1" spans="1:16" ht="20.25" customHeight="1" x14ac:dyDescent="0.15">
      <c r="A1" s="307" t="s">
        <v>383</v>
      </c>
      <c r="B1" s="307"/>
      <c r="C1" s="307"/>
      <c r="D1" s="307"/>
      <c r="E1" s="307"/>
      <c r="F1" s="307"/>
      <c r="G1" s="307"/>
      <c r="H1" s="199"/>
    </row>
    <row r="2" spans="1:16" ht="15" customHeight="1" thickBot="1" x14ac:dyDescent="0.2">
      <c r="H2" s="171"/>
      <c r="I2" s="171"/>
      <c r="J2" s="197" t="s">
        <v>468</v>
      </c>
      <c r="K2" s="202"/>
      <c r="L2" s="202"/>
      <c r="M2" s="202"/>
      <c r="N2" s="197" t="s">
        <v>384</v>
      </c>
    </row>
    <row r="3" spans="1:16" ht="14.25" customHeight="1" x14ac:dyDescent="0.15">
      <c r="A3" s="144" t="s">
        <v>362</v>
      </c>
      <c r="B3" s="263" t="s">
        <v>126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173" t="s">
        <v>363</v>
      </c>
      <c r="N3" s="308" t="s">
        <v>364</v>
      </c>
      <c r="O3" s="179"/>
    </row>
    <row r="4" spans="1:16" ht="13.5" customHeight="1" x14ac:dyDescent="0.15">
      <c r="A4" s="147"/>
      <c r="B4" s="148" t="s">
        <v>365</v>
      </c>
      <c r="C4" s="309" t="s">
        <v>366</v>
      </c>
      <c r="D4" s="309" t="s">
        <v>367</v>
      </c>
      <c r="E4" s="309" t="s">
        <v>368</v>
      </c>
      <c r="F4" s="309" t="s">
        <v>369</v>
      </c>
      <c r="G4" s="309" t="s">
        <v>370</v>
      </c>
      <c r="H4" s="309" t="s">
        <v>371</v>
      </c>
      <c r="I4" s="309" t="s">
        <v>372</v>
      </c>
      <c r="J4" s="309" t="s">
        <v>373</v>
      </c>
      <c r="K4" s="148" t="s">
        <v>374</v>
      </c>
      <c r="L4" s="148" t="s">
        <v>375</v>
      </c>
      <c r="M4" s="310"/>
      <c r="N4" s="311"/>
      <c r="O4" s="179"/>
    </row>
    <row r="5" spans="1:16" ht="13.5" customHeight="1" x14ac:dyDescent="0.15">
      <c r="A5" s="147"/>
      <c r="B5" s="148"/>
      <c r="C5" s="312" t="s">
        <v>376</v>
      </c>
      <c r="D5" s="312" t="s">
        <v>377</v>
      </c>
      <c r="E5" s="312" t="s">
        <v>378</v>
      </c>
      <c r="F5" s="312" t="s">
        <v>379</v>
      </c>
      <c r="G5" s="312" t="s">
        <v>385</v>
      </c>
      <c r="H5" s="312" t="s">
        <v>380</v>
      </c>
      <c r="I5" s="312" t="s">
        <v>381</v>
      </c>
      <c r="J5" s="312" t="s">
        <v>386</v>
      </c>
      <c r="K5" s="148"/>
      <c r="L5" s="148"/>
      <c r="M5" s="313"/>
      <c r="N5" s="314"/>
      <c r="O5" s="179"/>
    </row>
    <row r="6" spans="1:16" ht="7.5" customHeight="1" x14ac:dyDescent="0.15">
      <c r="A6" s="152"/>
      <c r="B6" s="183" t="s">
        <v>382</v>
      </c>
      <c r="C6" s="183" t="s">
        <v>382</v>
      </c>
      <c r="D6" s="183" t="s">
        <v>382</v>
      </c>
      <c r="E6" s="183" t="s">
        <v>382</v>
      </c>
      <c r="F6" s="183" t="s">
        <v>382</v>
      </c>
      <c r="G6" s="183" t="s">
        <v>382</v>
      </c>
      <c r="H6" s="183" t="s">
        <v>382</v>
      </c>
      <c r="I6" s="183" t="s">
        <v>382</v>
      </c>
      <c r="J6" s="183" t="s">
        <v>382</v>
      </c>
      <c r="K6" s="183" t="s">
        <v>382</v>
      </c>
      <c r="L6" s="183" t="s">
        <v>382</v>
      </c>
      <c r="M6" s="183" t="s">
        <v>382</v>
      </c>
      <c r="N6" s="184" t="s">
        <v>382</v>
      </c>
      <c r="O6" s="179"/>
    </row>
    <row r="7" spans="1:16" ht="20.25" hidden="1" customHeight="1" outlineLevel="1" x14ac:dyDescent="0.15">
      <c r="A7" s="185" t="s">
        <v>51</v>
      </c>
      <c r="B7" s="49">
        <v>3</v>
      </c>
      <c r="C7" s="49">
        <v>1</v>
      </c>
      <c r="D7" s="49">
        <v>3</v>
      </c>
      <c r="E7" s="49">
        <v>15</v>
      </c>
      <c r="F7" s="49">
        <v>28</v>
      </c>
      <c r="G7" s="49">
        <v>17</v>
      </c>
      <c r="H7" s="49">
        <v>5</v>
      </c>
      <c r="I7" s="49">
        <v>18</v>
      </c>
      <c r="J7" s="49">
        <v>4</v>
      </c>
      <c r="K7" s="49">
        <v>2</v>
      </c>
      <c r="L7" s="49">
        <v>96</v>
      </c>
      <c r="M7" s="49">
        <v>65</v>
      </c>
      <c r="N7" s="64">
        <v>161</v>
      </c>
      <c r="O7" s="315"/>
      <c r="P7" s="316"/>
    </row>
    <row r="8" spans="1:16" ht="22.5" hidden="1" customHeight="1" outlineLevel="1" x14ac:dyDescent="0.15">
      <c r="A8" s="185" t="s">
        <v>15</v>
      </c>
      <c r="B8" s="49">
        <v>2</v>
      </c>
      <c r="C8" s="317" t="s">
        <v>14</v>
      </c>
      <c r="D8" s="49">
        <v>4</v>
      </c>
      <c r="E8" s="49">
        <v>12</v>
      </c>
      <c r="F8" s="49">
        <v>49</v>
      </c>
      <c r="G8" s="49">
        <v>21</v>
      </c>
      <c r="H8" s="49">
        <v>12</v>
      </c>
      <c r="I8" s="49">
        <v>17</v>
      </c>
      <c r="J8" s="49">
        <v>8</v>
      </c>
      <c r="K8" s="49">
        <v>1</v>
      </c>
      <c r="L8" s="49">
        <v>126</v>
      </c>
      <c r="M8" s="49">
        <v>62</v>
      </c>
      <c r="N8" s="64">
        <v>188</v>
      </c>
      <c r="O8" s="315"/>
      <c r="P8" s="316"/>
    </row>
    <row r="9" spans="1:16" ht="22.5" hidden="1" customHeight="1" outlineLevel="1" x14ac:dyDescent="0.15">
      <c r="A9" s="185" t="s">
        <v>16</v>
      </c>
      <c r="B9" s="49">
        <v>2</v>
      </c>
      <c r="C9" s="49">
        <v>4</v>
      </c>
      <c r="D9" s="49">
        <v>2</v>
      </c>
      <c r="E9" s="49">
        <v>20</v>
      </c>
      <c r="F9" s="49">
        <v>46</v>
      </c>
      <c r="G9" s="49">
        <v>23</v>
      </c>
      <c r="H9" s="49">
        <v>18</v>
      </c>
      <c r="I9" s="49">
        <v>16</v>
      </c>
      <c r="J9" s="49">
        <v>2</v>
      </c>
      <c r="K9" s="49">
        <v>5</v>
      </c>
      <c r="L9" s="49">
        <v>138</v>
      </c>
      <c r="M9" s="49">
        <v>41</v>
      </c>
      <c r="N9" s="64">
        <v>179</v>
      </c>
      <c r="O9" s="315"/>
      <c r="P9" s="316"/>
    </row>
    <row r="10" spans="1:16" ht="22.5" hidden="1" customHeight="1" outlineLevel="1" x14ac:dyDescent="0.15">
      <c r="A10" s="185" t="s">
        <v>17</v>
      </c>
      <c r="B10" s="317" t="s">
        <v>14</v>
      </c>
      <c r="C10" s="49">
        <v>1</v>
      </c>
      <c r="D10" s="49">
        <v>3</v>
      </c>
      <c r="E10" s="49">
        <v>11</v>
      </c>
      <c r="F10" s="49">
        <v>40</v>
      </c>
      <c r="G10" s="49">
        <v>28</v>
      </c>
      <c r="H10" s="49">
        <v>11</v>
      </c>
      <c r="I10" s="49">
        <v>17</v>
      </c>
      <c r="J10" s="49">
        <v>4</v>
      </c>
      <c r="K10" s="49">
        <v>3</v>
      </c>
      <c r="L10" s="49">
        <v>118</v>
      </c>
      <c r="M10" s="49">
        <v>49</v>
      </c>
      <c r="N10" s="64">
        <v>167</v>
      </c>
      <c r="O10" s="315"/>
      <c r="P10" s="316"/>
    </row>
    <row r="11" spans="1:16" ht="22.5" hidden="1" customHeight="1" outlineLevel="1" x14ac:dyDescent="0.15">
      <c r="A11" s="185" t="s">
        <v>18</v>
      </c>
      <c r="B11" s="49">
        <v>2</v>
      </c>
      <c r="C11" s="317" t="s">
        <v>14</v>
      </c>
      <c r="D11" s="49">
        <v>1</v>
      </c>
      <c r="E11" s="49">
        <v>10</v>
      </c>
      <c r="F11" s="49">
        <v>49</v>
      </c>
      <c r="G11" s="49">
        <v>38</v>
      </c>
      <c r="H11" s="49">
        <v>38</v>
      </c>
      <c r="I11" s="49">
        <v>39</v>
      </c>
      <c r="J11" s="49">
        <v>16</v>
      </c>
      <c r="K11" s="49">
        <v>7</v>
      </c>
      <c r="L11" s="49">
        <v>200</v>
      </c>
      <c r="M11" s="49">
        <v>59</v>
      </c>
      <c r="N11" s="64">
        <v>259</v>
      </c>
      <c r="O11" s="315"/>
      <c r="P11" s="316"/>
    </row>
    <row r="12" spans="1:16" ht="22.5" hidden="1" customHeight="1" outlineLevel="1" x14ac:dyDescent="0.15">
      <c r="A12" s="185" t="s">
        <v>19</v>
      </c>
      <c r="B12" s="49">
        <v>1</v>
      </c>
      <c r="C12" s="49">
        <v>1</v>
      </c>
      <c r="D12" s="49">
        <v>1</v>
      </c>
      <c r="E12" s="49">
        <v>10</v>
      </c>
      <c r="F12" s="49">
        <v>43</v>
      </c>
      <c r="G12" s="49">
        <v>38</v>
      </c>
      <c r="H12" s="49">
        <v>26</v>
      </c>
      <c r="I12" s="49">
        <v>29</v>
      </c>
      <c r="J12" s="49">
        <v>14</v>
      </c>
      <c r="K12" s="49">
        <v>6</v>
      </c>
      <c r="L12" s="49">
        <v>169</v>
      </c>
      <c r="M12" s="49">
        <v>51</v>
      </c>
      <c r="N12" s="64">
        <v>220</v>
      </c>
      <c r="O12" s="315"/>
      <c r="P12" s="316"/>
    </row>
    <row r="13" spans="1:16" ht="22.5" hidden="1" customHeight="1" outlineLevel="1" x14ac:dyDescent="0.15">
      <c r="A13" s="185" t="s">
        <v>20</v>
      </c>
      <c r="B13" s="317" t="s">
        <v>14</v>
      </c>
      <c r="C13" s="49">
        <v>3</v>
      </c>
      <c r="D13" s="49">
        <v>2</v>
      </c>
      <c r="E13" s="49">
        <v>16</v>
      </c>
      <c r="F13" s="49">
        <v>45</v>
      </c>
      <c r="G13" s="49">
        <v>49</v>
      </c>
      <c r="H13" s="49">
        <v>32</v>
      </c>
      <c r="I13" s="49">
        <v>29</v>
      </c>
      <c r="J13" s="49">
        <v>11</v>
      </c>
      <c r="K13" s="49">
        <v>9</v>
      </c>
      <c r="L13" s="49">
        <v>196</v>
      </c>
      <c r="M13" s="49">
        <v>51</v>
      </c>
      <c r="N13" s="64">
        <v>247</v>
      </c>
      <c r="O13" s="315"/>
      <c r="P13" s="316"/>
    </row>
    <row r="14" spans="1:16" ht="22.5" hidden="1" customHeight="1" outlineLevel="1" x14ac:dyDescent="0.15">
      <c r="A14" s="185" t="s">
        <v>21</v>
      </c>
      <c r="B14" s="317" t="s">
        <v>14</v>
      </c>
      <c r="C14" s="49">
        <v>3</v>
      </c>
      <c r="D14" s="49">
        <v>1</v>
      </c>
      <c r="E14" s="49">
        <v>13</v>
      </c>
      <c r="F14" s="49">
        <v>42</v>
      </c>
      <c r="G14" s="49">
        <v>40</v>
      </c>
      <c r="H14" s="49">
        <v>34</v>
      </c>
      <c r="I14" s="49">
        <v>34</v>
      </c>
      <c r="J14" s="49">
        <v>15</v>
      </c>
      <c r="K14" s="49">
        <v>11</v>
      </c>
      <c r="L14" s="49">
        <v>193</v>
      </c>
      <c r="M14" s="49">
        <v>48</v>
      </c>
      <c r="N14" s="64">
        <v>241</v>
      </c>
      <c r="O14" s="315"/>
      <c r="P14" s="316"/>
    </row>
    <row r="15" spans="1:16" ht="22.5" hidden="1" customHeight="1" outlineLevel="1" x14ac:dyDescent="0.15">
      <c r="A15" s="185" t="s">
        <v>22</v>
      </c>
      <c r="B15" s="49">
        <v>2</v>
      </c>
      <c r="C15" s="49">
        <v>1</v>
      </c>
      <c r="D15" s="49">
        <v>1</v>
      </c>
      <c r="E15" s="49">
        <v>10</v>
      </c>
      <c r="F15" s="49">
        <v>46</v>
      </c>
      <c r="G15" s="49">
        <v>40</v>
      </c>
      <c r="H15" s="49">
        <v>29</v>
      </c>
      <c r="I15" s="49">
        <v>34</v>
      </c>
      <c r="J15" s="49">
        <v>13</v>
      </c>
      <c r="K15" s="49">
        <v>8</v>
      </c>
      <c r="L15" s="49">
        <v>184</v>
      </c>
      <c r="M15" s="49">
        <v>47</v>
      </c>
      <c r="N15" s="64">
        <v>231</v>
      </c>
      <c r="O15" s="315"/>
      <c r="P15" s="316"/>
    </row>
    <row r="16" spans="1:16" ht="22.5" hidden="1" customHeight="1" outlineLevel="1" x14ac:dyDescent="0.15">
      <c r="A16" s="185" t="s">
        <v>23</v>
      </c>
      <c r="B16" s="49">
        <v>1</v>
      </c>
      <c r="C16" s="317" t="s">
        <v>14</v>
      </c>
      <c r="D16" s="317" t="s">
        <v>14</v>
      </c>
      <c r="E16" s="49">
        <v>11</v>
      </c>
      <c r="F16" s="49">
        <v>37</v>
      </c>
      <c r="G16" s="49">
        <v>42</v>
      </c>
      <c r="H16" s="49">
        <v>35</v>
      </c>
      <c r="I16" s="49">
        <v>35</v>
      </c>
      <c r="J16" s="49">
        <v>29</v>
      </c>
      <c r="K16" s="49">
        <v>13</v>
      </c>
      <c r="L16" s="49">
        <v>203</v>
      </c>
      <c r="M16" s="49">
        <v>52</v>
      </c>
      <c r="N16" s="64">
        <v>255</v>
      </c>
      <c r="O16" s="315"/>
      <c r="P16" s="316"/>
    </row>
    <row r="17" spans="1:16" ht="22.5" hidden="1" customHeight="1" outlineLevel="1" x14ac:dyDescent="0.15">
      <c r="A17" s="185" t="s">
        <v>24</v>
      </c>
      <c r="B17" s="317" t="s">
        <v>14</v>
      </c>
      <c r="C17" s="317" t="s">
        <v>14</v>
      </c>
      <c r="D17" s="49">
        <v>1</v>
      </c>
      <c r="E17" s="49">
        <v>11</v>
      </c>
      <c r="F17" s="49">
        <v>31</v>
      </c>
      <c r="G17" s="49">
        <v>35</v>
      </c>
      <c r="H17" s="49">
        <v>29</v>
      </c>
      <c r="I17" s="49">
        <v>33</v>
      </c>
      <c r="J17" s="49">
        <v>22</v>
      </c>
      <c r="K17" s="49">
        <v>8</v>
      </c>
      <c r="L17" s="49">
        <v>170</v>
      </c>
      <c r="M17" s="49">
        <v>40</v>
      </c>
      <c r="N17" s="64">
        <v>210</v>
      </c>
      <c r="O17" s="315"/>
      <c r="P17" s="316"/>
    </row>
    <row r="18" spans="1:16" ht="22.5" hidden="1" customHeight="1" outlineLevel="1" x14ac:dyDescent="0.15">
      <c r="A18" s="185" t="s">
        <v>25</v>
      </c>
      <c r="B18" s="317" t="s">
        <v>14</v>
      </c>
      <c r="C18" s="317" t="s">
        <v>14</v>
      </c>
      <c r="D18" s="49">
        <v>1</v>
      </c>
      <c r="E18" s="49">
        <v>10</v>
      </c>
      <c r="F18" s="49">
        <v>25</v>
      </c>
      <c r="G18" s="49">
        <v>30</v>
      </c>
      <c r="H18" s="49">
        <v>29</v>
      </c>
      <c r="I18" s="49">
        <v>40</v>
      </c>
      <c r="J18" s="49">
        <v>26</v>
      </c>
      <c r="K18" s="49">
        <v>10</v>
      </c>
      <c r="L18" s="49">
        <v>171</v>
      </c>
      <c r="M18" s="49">
        <v>44</v>
      </c>
      <c r="N18" s="64">
        <v>215</v>
      </c>
      <c r="O18" s="315"/>
      <c r="P18" s="316"/>
    </row>
    <row r="19" spans="1:16" ht="22.5" hidden="1" customHeight="1" outlineLevel="1" x14ac:dyDescent="0.15">
      <c r="A19" s="185" t="s">
        <v>26</v>
      </c>
      <c r="B19" s="317" t="s">
        <v>14</v>
      </c>
      <c r="C19" s="317" t="s">
        <v>14</v>
      </c>
      <c r="D19" s="317" t="s">
        <v>14</v>
      </c>
      <c r="E19" s="49">
        <v>9</v>
      </c>
      <c r="F19" s="49">
        <v>31</v>
      </c>
      <c r="G19" s="49">
        <v>28</v>
      </c>
      <c r="H19" s="49">
        <v>31</v>
      </c>
      <c r="I19" s="49">
        <v>47</v>
      </c>
      <c r="J19" s="49">
        <v>32</v>
      </c>
      <c r="K19" s="49">
        <v>18</v>
      </c>
      <c r="L19" s="49">
        <v>196</v>
      </c>
      <c r="M19" s="49">
        <v>42</v>
      </c>
      <c r="N19" s="64">
        <v>238</v>
      </c>
      <c r="O19" s="315"/>
      <c r="P19" s="316"/>
    </row>
    <row r="20" spans="1:16" ht="22.5" hidden="1" customHeight="1" outlineLevel="1" x14ac:dyDescent="0.15">
      <c r="A20" s="185" t="s">
        <v>27</v>
      </c>
      <c r="B20" s="317" t="s">
        <v>14</v>
      </c>
      <c r="C20" s="49">
        <v>1</v>
      </c>
      <c r="D20" s="317" t="s">
        <v>14</v>
      </c>
      <c r="E20" s="49">
        <v>12</v>
      </c>
      <c r="F20" s="49">
        <v>36</v>
      </c>
      <c r="G20" s="49">
        <v>29</v>
      </c>
      <c r="H20" s="49">
        <v>25</v>
      </c>
      <c r="I20" s="49">
        <v>42</v>
      </c>
      <c r="J20" s="49">
        <v>26</v>
      </c>
      <c r="K20" s="49">
        <v>15</v>
      </c>
      <c r="L20" s="49">
        <v>186</v>
      </c>
      <c r="M20" s="49">
        <v>41</v>
      </c>
      <c r="N20" s="64">
        <v>227</v>
      </c>
      <c r="O20" s="315"/>
      <c r="P20" s="316"/>
    </row>
    <row r="21" spans="1:16" ht="22.5" hidden="1" customHeight="1" outlineLevel="1" x14ac:dyDescent="0.15">
      <c r="A21" s="185" t="s">
        <v>28</v>
      </c>
      <c r="B21" s="49">
        <v>1</v>
      </c>
      <c r="C21" s="318">
        <v>1</v>
      </c>
      <c r="D21" s="319"/>
      <c r="E21" s="49">
        <v>4</v>
      </c>
      <c r="F21" s="49">
        <v>26</v>
      </c>
      <c r="G21" s="49">
        <v>24</v>
      </c>
      <c r="H21" s="49">
        <v>20</v>
      </c>
      <c r="I21" s="49">
        <v>55</v>
      </c>
      <c r="J21" s="49">
        <v>33</v>
      </c>
      <c r="K21" s="49">
        <v>33</v>
      </c>
      <c r="L21" s="49">
        <v>197</v>
      </c>
      <c r="M21" s="49">
        <v>66</v>
      </c>
      <c r="N21" s="64">
        <v>263</v>
      </c>
      <c r="O21" s="315"/>
      <c r="P21" s="316"/>
    </row>
    <row r="22" spans="1:16" ht="22.5" hidden="1" customHeight="1" outlineLevel="1" x14ac:dyDescent="0.15">
      <c r="A22" s="185" t="s">
        <v>29</v>
      </c>
      <c r="B22" s="49">
        <v>2</v>
      </c>
      <c r="C22" s="317" t="s">
        <v>14</v>
      </c>
      <c r="D22" s="49">
        <v>1</v>
      </c>
      <c r="E22" s="49">
        <v>10</v>
      </c>
      <c r="F22" s="49">
        <v>33</v>
      </c>
      <c r="G22" s="49">
        <v>29</v>
      </c>
      <c r="H22" s="49">
        <v>17</v>
      </c>
      <c r="I22" s="49">
        <v>45</v>
      </c>
      <c r="J22" s="49">
        <v>27</v>
      </c>
      <c r="K22" s="49">
        <v>35</v>
      </c>
      <c r="L22" s="49">
        <v>199</v>
      </c>
      <c r="M22" s="49">
        <v>37</v>
      </c>
      <c r="N22" s="64">
        <v>236</v>
      </c>
      <c r="O22" s="315"/>
      <c r="P22" s="316"/>
    </row>
    <row r="23" spans="1:16" ht="22.5" hidden="1" customHeight="1" outlineLevel="1" x14ac:dyDescent="0.15">
      <c r="A23" s="185" t="s">
        <v>30</v>
      </c>
      <c r="B23" s="49">
        <v>1</v>
      </c>
      <c r="C23" s="317" t="s">
        <v>14</v>
      </c>
      <c r="D23" s="49">
        <v>1</v>
      </c>
      <c r="E23" s="49">
        <v>9</v>
      </c>
      <c r="F23" s="49">
        <v>30</v>
      </c>
      <c r="G23" s="49">
        <v>26</v>
      </c>
      <c r="H23" s="49">
        <v>24</v>
      </c>
      <c r="I23" s="49">
        <v>47</v>
      </c>
      <c r="J23" s="49">
        <v>26</v>
      </c>
      <c r="K23" s="49">
        <v>32</v>
      </c>
      <c r="L23" s="49">
        <v>196</v>
      </c>
      <c r="M23" s="49">
        <v>34</v>
      </c>
      <c r="N23" s="64">
        <v>230</v>
      </c>
      <c r="O23" s="315"/>
      <c r="P23" s="316"/>
    </row>
    <row r="24" spans="1:16" ht="22.5" hidden="1" customHeight="1" outlineLevel="1" x14ac:dyDescent="0.15">
      <c r="A24" s="185" t="s">
        <v>31</v>
      </c>
      <c r="B24" s="49">
        <v>2</v>
      </c>
      <c r="C24" s="49">
        <v>1</v>
      </c>
      <c r="D24" s="317" t="s">
        <v>14</v>
      </c>
      <c r="E24" s="49">
        <v>10</v>
      </c>
      <c r="F24" s="49">
        <v>29</v>
      </c>
      <c r="G24" s="49">
        <v>24</v>
      </c>
      <c r="H24" s="49">
        <v>27</v>
      </c>
      <c r="I24" s="49">
        <v>37</v>
      </c>
      <c r="J24" s="49">
        <v>27</v>
      </c>
      <c r="K24" s="49">
        <v>46</v>
      </c>
      <c r="L24" s="49">
        <v>203</v>
      </c>
      <c r="M24" s="49">
        <v>39</v>
      </c>
      <c r="N24" s="64">
        <v>242</v>
      </c>
      <c r="O24" s="315"/>
      <c r="P24" s="316"/>
    </row>
    <row r="25" spans="1:16" ht="22.5" hidden="1" customHeight="1" outlineLevel="1" x14ac:dyDescent="0.15">
      <c r="A25" s="185" t="s">
        <v>32</v>
      </c>
      <c r="B25" s="317" t="s">
        <v>14</v>
      </c>
      <c r="C25" s="49">
        <v>1</v>
      </c>
      <c r="D25" s="317" t="s">
        <v>14</v>
      </c>
      <c r="E25" s="49">
        <v>6</v>
      </c>
      <c r="F25" s="49">
        <v>28</v>
      </c>
      <c r="G25" s="49">
        <v>20</v>
      </c>
      <c r="H25" s="49">
        <v>27</v>
      </c>
      <c r="I25" s="49">
        <v>36</v>
      </c>
      <c r="J25" s="49">
        <v>33</v>
      </c>
      <c r="K25" s="49">
        <v>39</v>
      </c>
      <c r="L25" s="49">
        <v>190</v>
      </c>
      <c r="M25" s="49">
        <v>45</v>
      </c>
      <c r="N25" s="64">
        <v>235</v>
      </c>
      <c r="O25" s="315"/>
      <c r="P25" s="316"/>
    </row>
    <row r="26" spans="1:16" ht="15" hidden="1" customHeight="1" outlineLevel="1" x14ac:dyDescent="0.15">
      <c r="A26" s="185" t="s">
        <v>334</v>
      </c>
      <c r="B26" s="49" t="s">
        <v>34</v>
      </c>
      <c r="C26" s="49" t="s">
        <v>34</v>
      </c>
      <c r="D26" s="49" t="s">
        <v>34</v>
      </c>
      <c r="E26" s="49" t="s">
        <v>34</v>
      </c>
      <c r="F26" s="49" t="s">
        <v>34</v>
      </c>
      <c r="G26" s="49" t="s">
        <v>34</v>
      </c>
      <c r="H26" s="49" t="s">
        <v>34</v>
      </c>
      <c r="I26" s="49" t="s">
        <v>34</v>
      </c>
      <c r="J26" s="49" t="s">
        <v>34</v>
      </c>
      <c r="K26" s="49" t="s">
        <v>34</v>
      </c>
      <c r="L26" s="49">
        <v>227</v>
      </c>
      <c r="M26" s="49">
        <v>60</v>
      </c>
      <c r="N26" s="64">
        <v>287</v>
      </c>
    </row>
    <row r="27" spans="1:16" ht="20.25" hidden="1" customHeight="1" outlineLevel="1" x14ac:dyDescent="0.15">
      <c r="A27" s="185" t="s">
        <v>35</v>
      </c>
      <c r="B27" s="49">
        <v>2</v>
      </c>
      <c r="C27" s="49">
        <v>1</v>
      </c>
      <c r="D27" s="317" t="s">
        <v>14</v>
      </c>
      <c r="E27" s="49">
        <v>6</v>
      </c>
      <c r="F27" s="49">
        <v>14</v>
      </c>
      <c r="G27" s="49">
        <v>21</v>
      </c>
      <c r="H27" s="49">
        <v>25</v>
      </c>
      <c r="I27" s="49">
        <v>30</v>
      </c>
      <c r="J27" s="49">
        <v>40</v>
      </c>
      <c r="K27" s="49">
        <v>55</v>
      </c>
      <c r="L27" s="49">
        <v>194</v>
      </c>
      <c r="M27" s="49">
        <v>48</v>
      </c>
      <c r="N27" s="64">
        <v>242</v>
      </c>
    </row>
    <row r="28" spans="1:16" ht="20.25" hidden="1" customHeight="1" outlineLevel="1" x14ac:dyDescent="0.15">
      <c r="A28" s="185" t="s">
        <v>36</v>
      </c>
      <c r="B28" s="49">
        <v>2</v>
      </c>
      <c r="C28" s="49">
        <v>1</v>
      </c>
      <c r="D28" s="49">
        <v>1</v>
      </c>
      <c r="E28" s="49">
        <v>7</v>
      </c>
      <c r="F28" s="49">
        <v>18</v>
      </c>
      <c r="G28" s="49">
        <v>21</v>
      </c>
      <c r="H28" s="49">
        <v>17</v>
      </c>
      <c r="I28" s="49">
        <v>25</v>
      </c>
      <c r="J28" s="49">
        <v>34</v>
      </c>
      <c r="K28" s="49">
        <v>53</v>
      </c>
      <c r="L28" s="49">
        <v>179</v>
      </c>
      <c r="M28" s="49">
        <v>36</v>
      </c>
      <c r="N28" s="64">
        <v>215</v>
      </c>
    </row>
    <row r="29" spans="1:16" ht="20.25" hidden="1" customHeight="1" outlineLevel="1" x14ac:dyDescent="0.15">
      <c r="A29" s="155" t="s">
        <v>521</v>
      </c>
      <c r="B29" s="108">
        <v>2</v>
      </c>
      <c r="C29" s="283" t="s">
        <v>146</v>
      </c>
      <c r="D29" s="320"/>
      <c r="E29" s="108">
        <v>4</v>
      </c>
      <c r="F29" s="108">
        <v>14</v>
      </c>
      <c r="G29" s="108">
        <v>16</v>
      </c>
      <c r="H29" s="108">
        <v>16</v>
      </c>
      <c r="I29" s="108">
        <v>33</v>
      </c>
      <c r="J29" s="108">
        <v>37</v>
      </c>
      <c r="K29" s="108">
        <v>59</v>
      </c>
      <c r="L29" s="108">
        <v>181</v>
      </c>
      <c r="M29" s="108">
        <v>53</v>
      </c>
      <c r="N29" s="110">
        <v>234</v>
      </c>
    </row>
    <row r="30" spans="1:16" ht="20.25" hidden="1" customHeight="1" outlineLevel="1" x14ac:dyDescent="0.15">
      <c r="A30" s="157" t="s">
        <v>38</v>
      </c>
      <c r="B30" s="92">
        <v>2</v>
      </c>
      <c r="C30" s="321" t="s">
        <v>39</v>
      </c>
      <c r="D30" s="321" t="s">
        <v>39</v>
      </c>
      <c r="E30" s="92">
        <v>7</v>
      </c>
      <c r="F30" s="92">
        <v>15</v>
      </c>
      <c r="G30" s="92">
        <v>13</v>
      </c>
      <c r="H30" s="92">
        <v>13</v>
      </c>
      <c r="I30" s="92">
        <v>27</v>
      </c>
      <c r="J30" s="92">
        <v>36</v>
      </c>
      <c r="K30" s="92">
        <v>61</v>
      </c>
      <c r="L30" s="92">
        <v>174</v>
      </c>
      <c r="M30" s="92">
        <v>36</v>
      </c>
      <c r="N30" s="93">
        <v>210</v>
      </c>
    </row>
    <row r="31" spans="1:16" ht="20.25" customHeight="1" collapsed="1" x14ac:dyDescent="0.15">
      <c r="A31" s="155" t="s">
        <v>566</v>
      </c>
      <c r="B31" s="108">
        <v>1</v>
      </c>
      <c r="C31" s="322">
        <v>2</v>
      </c>
      <c r="D31" s="323"/>
      <c r="E31" s="108">
        <v>4</v>
      </c>
      <c r="F31" s="108">
        <v>12</v>
      </c>
      <c r="G31" s="108">
        <v>17</v>
      </c>
      <c r="H31" s="108">
        <v>14</v>
      </c>
      <c r="I31" s="108">
        <v>29</v>
      </c>
      <c r="J31" s="108">
        <v>50</v>
      </c>
      <c r="K31" s="108">
        <v>84</v>
      </c>
      <c r="L31" s="108">
        <v>213</v>
      </c>
      <c r="M31" s="108">
        <v>38</v>
      </c>
      <c r="N31" s="110">
        <v>251</v>
      </c>
    </row>
    <row r="32" spans="1:16" ht="20.25" customHeight="1" x14ac:dyDescent="0.15">
      <c r="A32" s="156" t="s">
        <v>40</v>
      </c>
      <c r="B32" s="91">
        <v>1</v>
      </c>
      <c r="C32" s="324" t="s">
        <v>39</v>
      </c>
      <c r="D32" s="91">
        <v>1</v>
      </c>
      <c r="E32" s="91">
        <v>8</v>
      </c>
      <c r="F32" s="91">
        <v>14</v>
      </c>
      <c r="G32" s="91">
        <v>11</v>
      </c>
      <c r="H32" s="91">
        <v>9</v>
      </c>
      <c r="I32" s="91">
        <v>24</v>
      </c>
      <c r="J32" s="91">
        <v>34</v>
      </c>
      <c r="K32" s="91">
        <v>61</v>
      </c>
      <c r="L32" s="91">
        <v>163</v>
      </c>
      <c r="M32" s="91">
        <v>26</v>
      </c>
      <c r="N32" s="90">
        <v>189</v>
      </c>
    </row>
    <row r="33" spans="1:22" ht="20.25" customHeight="1" x14ac:dyDescent="0.15">
      <c r="A33" s="156" t="s">
        <v>41</v>
      </c>
      <c r="B33" s="91">
        <v>4</v>
      </c>
      <c r="C33" s="324" t="s">
        <v>39</v>
      </c>
      <c r="D33" s="91">
        <v>2</v>
      </c>
      <c r="E33" s="91">
        <v>4</v>
      </c>
      <c r="F33" s="91">
        <v>9</v>
      </c>
      <c r="G33" s="91">
        <v>15</v>
      </c>
      <c r="H33" s="91">
        <v>8</v>
      </c>
      <c r="I33" s="91">
        <v>21</v>
      </c>
      <c r="J33" s="91">
        <v>33</v>
      </c>
      <c r="K33" s="91">
        <v>66</v>
      </c>
      <c r="L33" s="91">
        <v>162</v>
      </c>
      <c r="M33" s="91">
        <v>35</v>
      </c>
      <c r="N33" s="90">
        <v>197</v>
      </c>
    </row>
    <row r="34" spans="1:22" ht="20.25" customHeight="1" x14ac:dyDescent="0.15">
      <c r="A34" s="156" t="s">
        <v>47</v>
      </c>
      <c r="B34" s="91">
        <v>2</v>
      </c>
      <c r="C34" s="324" t="s">
        <v>39</v>
      </c>
      <c r="D34" s="91">
        <v>2</v>
      </c>
      <c r="E34" s="91">
        <v>4</v>
      </c>
      <c r="F34" s="91">
        <v>7</v>
      </c>
      <c r="G34" s="91">
        <v>12</v>
      </c>
      <c r="H34" s="91">
        <v>9</v>
      </c>
      <c r="I34" s="91">
        <v>17</v>
      </c>
      <c r="J34" s="91">
        <v>25</v>
      </c>
      <c r="K34" s="91">
        <v>65</v>
      </c>
      <c r="L34" s="91">
        <v>143</v>
      </c>
      <c r="M34" s="91">
        <v>37</v>
      </c>
      <c r="N34" s="90">
        <v>180</v>
      </c>
    </row>
    <row r="35" spans="1:22" ht="20.25" customHeight="1" x14ac:dyDescent="0.15">
      <c r="A35" s="156" t="s">
        <v>48</v>
      </c>
      <c r="B35" s="91">
        <v>2</v>
      </c>
      <c r="C35" s="91">
        <v>1</v>
      </c>
      <c r="D35" s="91">
        <v>1</v>
      </c>
      <c r="E35" s="91">
        <v>1</v>
      </c>
      <c r="F35" s="91">
        <v>9</v>
      </c>
      <c r="G35" s="91">
        <v>8</v>
      </c>
      <c r="H35" s="91">
        <v>8</v>
      </c>
      <c r="I35" s="91">
        <v>23</v>
      </c>
      <c r="J35" s="91">
        <v>22</v>
      </c>
      <c r="K35" s="91">
        <v>59</v>
      </c>
      <c r="L35" s="91">
        <v>134</v>
      </c>
      <c r="M35" s="91">
        <v>35</v>
      </c>
      <c r="N35" s="90">
        <v>169</v>
      </c>
    </row>
    <row r="36" spans="1:22" ht="20.25" customHeight="1" x14ac:dyDescent="0.15">
      <c r="A36" s="156" t="s">
        <v>49</v>
      </c>
      <c r="B36" s="325">
        <v>3</v>
      </c>
      <c r="C36" s="326"/>
      <c r="D36" s="91">
        <v>2</v>
      </c>
      <c r="E36" s="91">
        <v>2</v>
      </c>
      <c r="F36" s="91">
        <v>6</v>
      </c>
      <c r="G36" s="91">
        <v>11</v>
      </c>
      <c r="H36" s="91">
        <v>8</v>
      </c>
      <c r="I36" s="91">
        <v>33</v>
      </c>
      <c r="J36" s="91">
        <v>24</v>
      </c>
      <c r="K36" s="91">
        <v>71</v>
      </c>
      <c r="L36" s="91">
        <v>160</v>
      </c>
      <c r="M36" s="91">
        <v>30</v>
      </c>
      <c r="N36" s="90">
        <v>190</v>
      </c>
    </row>
    <row r="37" spans="1:22" ht="20.25" customHeight="1" x14ac:dyDescent="0.15">
      <c r="A37" s="156" t="s">
        <v>50</v>
      </c>
      <c r="B37" s="91">
        <v>3</v>
      </c>
      <c r="C37" s="324" t="s">
        <v>39</v>
      </c>
      <c r="D37" s="324" t="s">
        <v>39</v>
      </c>
      <c r="E37" s="91">
        <v>3</v>
      </c>
      <c r="F37" s="91">
        <v>7</v>
      </c>
      <c r="G37" s="91">
        <v>11</v>
      </c>
      <c r="H37" s="91">
        <v>9</v>
      </c>
      <c r="I37" s="91">
        <v>20</v>
      </c>
      <c r="J37" s="91">
        <v>15</v>
      </c>
      <c r="K37" s="91">
        <v>49</v>
      </c>
      <c r="L37" s="91">
        <v>117</v>
      </c>
      <c r="M37" s="91">
        <v>32</v>
      </c>
      <c r="N37" s="90">
        <v>149</v>
      </c>
    </row>
    <row r="38" spans="1:22" ht="20.25" customHeight="1" x14ac:dyDescent="0.15">
      <c r="A38" s="156" t="s">
        <v>158</v>
      </c>
      <c r="B38" s="91">
        <v>1</v>
      </c>
      <c r="C38" s="91">
        <v>1</v>
      </c>
      <c r="D38" s="324" t="s">
        <v>39</v>
      </c>
      <c r="E38" s="91">
        <v>5</v>
      </c>
      <c r="F38" s="91">
        <v>2</v>
      </c>
      <c r="G38" s="91">
        <v>8</v>
      </c>
      <c r="H38" s="91">
        <v>5</v>
      </c>
      <c r="I38" s="91">
        <v>16</v>
      </c>
      <c r="J38" s="91">
        <v>17</v>
      </c>
      <c r="K38" s="91">
        <v>55</v>
      </c>
      <c r="L38" s="91">
        <v>110</v>
      </c>
      <c r="M38" s="91">
        <v>19</v>
      </c>
      <c r="N38" s="90">
        <v>129</v>
      </c>
    </row>
    <row r="39" spans="1:22" ht="20.25" customHeight="1" x14ac:dyDescent="0.15">
      <c r="A39" s="156" t="s">
        <v>333</v>
      </c>
      <c r="B39" s="91" t="s">
        <v>34</v>
      </c>
      <c r="C39" s="91" t="s">
        <v>34</v>
      </c>
      <c r="D39" s="91" t="s">
        <v>34</v>
      </c>
      <c r="E39" s="91" t="s">
        <v>34</v>
      </c>
      <c r="F39" s="91" t="s">
        <v>34</v>
      </c>
      <c r="G39" s="91" t="s">
        <v>34</v>
      </c>
      <c r="H39" s="91" t="s">
        <v>34</v>
      </c>
      <c r="I39" s="91" t="s">
        <v>34</v>
      </c>
      <c r="J39" s="91" t="s">
        <v>34</v>
      </c>
      <c r="K39" s="91" t="s">
        <v>34</v>
      </c>
      <c r="L39" s="160">
        <v>114</v>
      </c>
      <c r="M39" s="160">
        <v>35</v>
      </c>
      <c r="N39" s="161">
        <v>149</v>
      </c>
    </row>
    <row r="40" spans="1:22" ht="20.25" customHeight="1" x14ac:dyDescent="0.15">
      <c r="A40" s="156" t="s">
        <v>336</v>
      </c>
      <c r="B40" s="324" t="s">
        <v>39</v>
      </c>
      <c r="C40" s="324" t="s">
        <v>39</v>
      </c>
      <c r="D40" s="91">
        <v>2</v>
      </c>
      <c r="E40" s="91">
        <v>3</v>
      </c>
      <c r="F40" s="91">
        <v>3</v>
      </c>
      <c r="G40" s="91">
        <v>7</v>
      </c>
      <c r="H40" s="91">
        <v>3</v>
      </c>
      <c r="I40" s="91">
        <v>11</v>
      </c>
      <c r="J40" s="91">
        <v>20</v>
      </c>
      <c r="K40" s="91">
        <v>50</v>
      </c>
      <c r="L40" s="91">
        <v>99</v>
      </c>
      <c r="M40" s="91">
        <v>14</v>
      </c>
      <c r="N40" s="90">
        <v>113</v>
      </c>
    </row>
    <row r="41" spans="1:22" ht="20.25" customHeight="1" x14ac:dyDescent="0.15">
      <c r="A41" s="156" t="s">
        <v>517</v>
      </c>
      <c r="B41" s="324" t="s">
        <v>39</v>
      </c>
      <c r="C41" s="49">
        <v>1</v>
      </c>
      <c r="D41" s="324" t="s">
        <v>39</v>
      </c>
      <c r="E41" s="49">
        <v>4</v>
      </c>
      <c r="F41" s="49">
        <v>3</v>
      </c>
      <c r="G41" s="49">
        <v>7</v>
      </c>
      <c r="H41" s="49">
        <v>1</v>
      </c>
      <c r="I41" s="49">
        <v>10</v>
      </c>
      <c r="J41" s="49">
        <v>11</v>
      </c>
      <c r="K41" s="91">
        <v>41</v>
      </c>
      <c r="L41" s="91">
        <v>78</v>
      </c>
      <c r="M41" s="91">
        <v>15</v>
      </c>
      <c r="N41" s="90">
        <v>93</v>
      </c>
    </row>
    <row r="42" spans="1:22" ht="20.25" customHeight="1" x14ac:dyDescent="0.15">
      <c r="A42" s="156" t="s">
        <v>518</v>
      </c>
      <c r="B42" s="91" t="s">
        <v>34</v>
      </c>
      <c r="C42" s="91" t="s">
        <v>34</v>
      </c>
      <c r="D42" s="91" t="s">
        <v>34</v>
      </c>
      <c r="E42" s="91" t="s">
        <v>34</v>
      </c>
      <c r="F42" s="91" t="s">
        <v>34</v>
      </c>
      <c r="G42" s="91" t="s">
        <v>34</v>
      </c>
      <c r="H42" s="91" t="s">
        <v>34</v>
      </c>
      <c r="I42" s="91" t="s">
        <v>34</v>
      </c>
      <c r="J42" s="91" t="s">
        <v>34</v>
      </c>
      <c r="K42" s="91" t="s">
        <v>34</v>
      </c>
      <c r="L42" s="192">
        <v>82</v>
      </c>
      <c r="M42" s="192">
        <v>16</v>
      </c>
      <c r="N42" s="327">
        <v>98</v>
      </c>
    </row>
    <row r="43" spans="1:22" ht="20.25" customHeight="1" x14ac:dyDescent="0.15">
      <c r="A43" s="157" t="s">
        <v>567</v>
      </c>
      <c r="B43" s="91" t="s">
        <v>39</v>
      </c>
      <c r="C43" s="91">
        <v>1</v>
      </c>
      <c r="D43" s="91" t="s">
        <v>39</v>
      </c>
      <c r="E43" s="92">
        <v>2</v>
      </c>
      <c r="F43" s="92">
        <v>3</v>
      </c>
      <c r="G43" s="92">
        <v>1</v>
      </c>
      <c r="H43" s="92">
        <v>1</v>
      </c>
      <c r="I43" s="92">
        <v>6</v>
      </c>
      <c r="J43" s="92">
        <v>8</v>
      </c>
      <c r="K43" s="92">
        <v>9</v>
      </c>
      <c r="L43" s="92">
        <v>31</v>
      </c>
      <c r="M43" s="92">
        <v>15</v>
      </c>
      <c r="N43" s="93">
        <v>46</v>
      </c>
    </row>
    <row r="44" spans="1:22" ht="20.25" customHeight="1" x14ac:dyDescent="0.15">
      <c r="A44" s="157" t="s">
        <v>569</v>
      </c>
      <c r="B44" s="91" t="s">
        <v>34</v>
      </c>
      <c r="C44" s="91" t="s">
        <v>34</v>
      </c>
      <c r="D44" s="91" t="s">
        <v>34</v>
      </c>
      <c r="E44" s="91" t="s">
        <v>34</v>
      </c>
      <c r="F44" s="91" t="s">
        <v>34</v>
      </c>
      <c r="G44" s="91" t="s">
        <v>34</v>
      </c>
      <c r="H44" s="91" t="s">
        <v>34</v>
      </c>
      <c r="I44" s="91" t="s">
        <v>34</v>
      </c>
      <c r="J44" s="91" t="s">
        <v>34</v>
      </c>
      <c r="K44" s="91" t="s">
        <v>34</v>
      </c>
      <c r="L44" s="91" t="s">
        <v>34</v>
      </c>
      <c r="M44" s="91" t="s">
        <v>34</v>
      </c>
      <c r="N44" s="90" t="s">
        <v>34</v>
      </c>
    </row>
    <row r="45" spans="1:22" ht="20.25" customHeight="1" thickBot="1" x14ac:dyDescent="0.2">
      <c r="A45" s="165" t="s">
        <v>570</v>
      </c>
      <c r="B45" s="91" t="s">
        <v>39</v>
      </c>
      <c r="C45" s="91" t="s">
        <v>39</v>
      </c>
      <c r="D45" s="324">
        <v>1</v>
      </c>
      <c r="E45" s="14">
        <v>1</v>
      </c>
      <c r="F45" s="14">
        <v>3</v>
      </c>
      <c r="G45" s="14">
        <v>1</v>
      </c>
      <c r="H45" s="14">
        <v>1</v>
      </c>
      <c r="I45" s="14">
        <v>4</v>
      </c>
      <c r="J45" s="14">
        <v>4</v>
      </c>
      <c r="K45" s="14">
        <v>8</v>
      </c>
      <c r="L45" s="14">
        <f>SUM(D45:K45)</f>
        <v>23</v>
      </c>
      <c r="M45" s="14">
        <v>6</v>
      </c>
      <c r="N45" s="166">
        <f>L45+M45</f>
        <v>29</v>
      </c>
      <c r="R45" s="328"/>
      <c r="S45" s="328"/>
      <c r="T45" s="3"/>
      <c r="U45" s="3"/>
      <c r="V45" s="3"/>
    </row>
    <row r="46" spans="1:22" ht="15" customHeight="1" x14ac:dyDescent="0.15">
      <c r="A46" s="28" t="s">
        <v>675</v>
      </c>
      <c r="B46" s="329"/>
      <c r="C46" s="329"/>
      <c r="D46" s="255"/>
      <c r="E46" s="256"/>
      <c r="F46" s="256"/>
      <c r="G46" s="256"/>
      <c r="H46" s="256"/>
      <c r="I46" s="256"/>
      <c r="J46" s="256"/>
      <c r="K46" s="256"/>
      <c r="L46" s="256"/>
      <c r="M46" s="256"/>
      <c r="N46" s="258" t="s">
        <v>601</v>
      </c>
      <c r="R46" s="328"/>
      <c r="S46" s="328"/>
      <c r="T46" s="3"/>
      <c r="U46" s="3"/>
      <c r="V46" s="3"/>
    </row>
    <row r="47" spans="1:22" s="96" customFormat="1" x14ac:dyDescent="0.15">
      <c r="A47" s="330"/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  <c r="S47" s="330"/>
    </row>
  </sheetData>
  <mergeCells count="12">
    <mergeCell ref="M3:M5"/>
    <mergeCell ref="N3:N5"/>
    <mergeCell ref="B4:B5"/>
    <mergeCell ref="K4:K5"/>
    <mergeCell ref="L4:L5"/>
    <mergeCell ref="C21:D21"/>
    <mergeCell ref="C29:D29"/>
    <mergeCell ref="C31:D31"/>
    <mergeCell ref="B36:C36"/>
    <mergeCell ref="A1:G1"/>
    <mergeCell ref="A3:A5"/>
    <mergeCell ref="B3:L3"/>
  </mergeCells>
  <phoneticPr fontId="5"/>
  <pageMargins left="0.78740157480314965" right="0.78740157480314965" top="0.98425196850393704" bottom="0.78740157480314965" header="0.51181102362204722" footer="0.31496062992125984"/>
  <pageSetup paperSize="9" firstPageNumber="56" fitToWidth="2" orientation="portrait" blackAndWhite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93"/>
  <sheetViews>
    <sheetView zoomScaleNormal="100" zoomScaleSheetLayoutView="95" workbookViewId="0">
      <selection activeCell="N46" sqref="N46:N47"/>
    </sheetView>
  </sheetViews>
  <sheetFormatPr defaultRowHeight="13.5" outlineLevelRow="1" x14ac:dyDescent="0.15"/>
  <cols>
    <col min="1" max="1" width="10.625" style="200" customWidth="1"/>
    <col min="2" max="2" width="2.25" style="200" customWidth="1"/>
    <col min="3" max="3" width="2.875" style="200" customWidth="1"/>
    <col min="4" max="9" width="6.875" style="200" customWidth="1"/>
    <col min="10" max="11" width="7" style="200" customWidth="1"/>
    <col min="12" max="13" width="7.75" style="200" customWidth="1"/>
    <col min="14" max="14" width="8" style="200" customWidth="1"/>
    <col min="15" max="15" width="2.5" style="200" customWidth="1"/>
    <col min="16" max="16" width="5.625" style="200" customWidth="1"/>
    <col min="17" max="22" width="6.75" style="200" customWidth="1"/>
    <col min="23" max="23" width="7.75" style="200" customWidth="1"/>
    <col min="24" max="24" width="16.125" style="200" bestFit="1" customWidth="1"/>
    <col min="25" max="25" width="7.25" style="200" customWidth="1"/>
    <col min="26" max="26" width="7.75" style="200" customWidth="1"/>
  </cols>
  <sheetData>
    <row r="1" spans="1:27" ht="22.5" customHeight="1" x14ac:dyDescent="0.15">
      <c r="A1" s="198" t="s">
        <v>676</v>
      </c>
      <c r="B1" s="331"/>
      <c r="C1" s="331"/>
      <c r="D1" s="198"/>
      <c r="E1" s="331"/>
      <c r="F1" s="331"/>
      <c r="G1" s="331"/>
      <c r="H1" s="331"/>
      <c r="I1" s="331"/>
      <c r="J1" s="331"/>
      <c r="K1" s="331"/>
    </row>
    <row r="2" spans="1:27" ht="22.5" customHeight="1" thickBot="1" x14ac:dyDescent="0.2">
      <c r="N2" s="197"/>
      <c r="O2" s="197"/>
      <c r="P2" s="197"/>
      <c r="Q2" s="197"/>
      <c r="R2" s="197"/>
      <c r="S2" s="197"/>
      <c r="T2" s="197"/>
      <c r="U2" s="197"/>
      <c r="V2" s="197"/>
      <c r="W2" s="197" t="s">
        <v>389</v>
      </c>
      <c r="X2" s="197"/>
    </row>
    <row r="3" spans="1:27" ht="13.5" customHeight="1" x14ac:dyDescent="0.15">
      <c r="A3" s="332"/>
      <c r="B3" s="261"/>
      <c r="C3" s="333"/>
      <c r="D3" s="261"/>
      <c r="E3" s="145" t="s">
        <v>90</v>
      </c>
      <c r="F3" s="145"/>
      <c r="G3" s="145"/>
      <c r="H3" s="145"/>
      <c r="I3" s="145"/>
      <c r="J3" s="145"/>
      <c r="K3" s="145"/>
      <c r="L3" s="145"/>
      <c r="M3" s="145"/>
      <c r="N3" s="145" t="s">
        <v>91</v>
      </c>
      <c r="O3" s="145"/>
      <c r="P3" s="145"/>
      <c r="Q3" s="145"/>
      <c r="R3" s="145"/>
      <c r="S3" s="145"/>
      <c r="T3" s="145"/>
      <c r="U3" s="145"/>
      <c r="V3" s="145"/>
      <c r="W3" s="146"/>
      <c r="X3" s="402"/>
    </row>
    <row r="4" spans="1:27" ht="13.5" customHeight="1" x14ac:dyDescent="0.15">
      <c r="A4" s="334" t="s">
        <v>89</v>
      </c>
      <c r="B4" s="335"/>
      <c r="C4" s="336" t="s">
        <v>128</v>
      </c>
      <c r="D4" s="335"/>
      <c r="E4" s="337" t="s">
        <v>87</v>
      </c>
      <c r="F4" s="338" t="s">
        <v>659</v>
      </c>
      <c r="G4" s="339"/>
      <c r="H4" s="148" t="s">
        <v>62</v>
      </c>
      <c r="I4" s="148" t="s">
        <v>63</v>
      </c>
      <c r="J4" s="148" t="s">
        <v>64</v>
      </c>
      <c r="K4" s="148" t="s">
        <v>65</v>
      </c>
      <c r="L4" s="337" t="s">
        <v>88</v>
      </c>
      <c r="M4" s="148" t="s">
        <v>58</v>
      </c>
      <c r="N4" s="337" t="s">
        <v>87</v>
      </c>
      <c r="O4" s="338" t="s">
        <v>660</v>
      </c>
      <c r="P4" s="340"/>
      <c r="Q4" s="339"/>
      <c r="R4" s="148" t="s">
        <v>62</v>
      </c>
      <c r="S4" s="148" t="s">
        <v>63</v>
      </c>
      <c r="T4" s="148" t="s">
        <v>64</v>
      </c>
      <c r="U4" s="148" t="s">
        <v>65</v>
      </c>
      <c r="V4" s="337" t="s">
        <v>88</v>
      </c>
      <c r="W4" s="150" t="s">
        <v>58</v>
      </c>
      <c r="X4" s="403"/>
    </row>
    <row r="5" spans="1:27" ht="13.5" customHeight="1" x14ac:dyDescent="0.15">
      <c r="A5" s="341"/>
      <c r="B5" s="271"/>
      <c r="C5" s="342"/>
      <c r="D5" s="271"/>
      <c r="E5" s="343" t="s">
        <v>86</v>
      </c>
      <c r="F5" s="210"/>
      <c r="G5" s="212"/>
      <c r="H5" s="148"/>
      <c r="I5" s="148"/>
      <c r="J5" s="148"/>
      <c r="K5" s="148"/>
      <c r="L5" s="343" t="s">
        <v>278</v>
      </c>
      <c r="M5" s="148"/>
      <c r="N5" s="343" t="s">
        <v>86</v>
      </c>
      <c r="O5" s="210"/>
      <c r="P5" s="211"/>
      <c r="Q5" s="212"/>
      <c r="R5" s="148"/>
      <c r="S5" s="148"/>
      <c r="T5" s="148"/>
      <c r="U5" s="148"/>
      <c r="V5" s="343" t="s">
        <v>278</v>
      </c>
      <c r="W5" s="150"/>
      <c r="X5" s="403"/>
    </row>
    <row r="6" spans="1:27" ht="7.5" customHeight="1" x14ac:dyDescent="0.15">
      <c r="A6" s="344"/>
      <c r="B6" s="345"/>
      <c r="C6" s="217" t="s">
        <v>108</v>
      </c>
      <c r="D6" s="219"/>
      <c r="E6" s="183" t="s">
        <v>66</v>
      </c>
      <c r="F6" s="217" t="s">
        <v>66</v>
      </c>
      <c r="G6" s="219"/>
      <c r="H6" s="183" t="s">
        <v>66</v>
      </c>
      <c r="I6" s="183" t="s">
        <v>66</v>
      </c>
      <c r="J6" s="183" t="s">
        <v>66</v>
      </c>
      <c r="K6" s="183" t="s">
        <v>66</v>
      </c>
      <c r="L6" s="183" t="s">
        <v>66</v>
      </c>
      <c r="M6" s="183" t="s">
        <v>66</v>
      </c>
      <c r="N6" s="183" t="s">
        <v>66</v>
      </c>
      <c r="O6" s="217" t="s">
        <v>66</v>
      </c>
      <c r="P6" s="218"/>
      <c r="Q6" s="219"/>
      <c r="R6" s="183" t="s">
        <v>66</v>
      </c>
      <c r="S6" s="183" t="s">
        <v>66</v>
      </c>
      <c r="T6" s="183" t="s">
        <v>66</v>
      </c>
      <c r="U6" s="183" t="s">
        <v>66</v>
      </c>
      <c r="V6" s="183" t="s">
        <v>66</v>
      </c>
      <c r="W6" s="184" t="s">
        <v>66</v>
      </c>
      <c r="X6" s="404"/>
    </row>
    <row r="7" spans="1:27" ht="20.25" hidden="1" customHeight="1" outlineLevel="1" x14ac:dyDescent="0.15">
      <c r="A7" s="346" t="s">
        <v>51</v>
      </c>
      <c r="B7" s="347"/>
      <c r="C7" s="348">
        <v>4100</v>
      </c>
      <c r="D7" s="277"/>
      <c r="E7" s="49">
        <v>471</v>
      </c>
      <c r="F7" s="49">
        <v>40</v>
      </c>
      <c r="G7" s="49">
        <v>126</v>
      </c>
      <c r="H7" s="49">
        <v>135</v>
      </c>
      <c r="I7" s="49">
        <v>127</v>
      </c>
      <c r="J7" s="49">
        <v>794</v>
      </c>
      <c r="K7" s="49">
        <v>97</v>
      </c>
      <c r="L7" s="49">
        <v>245</v>
      </c>
      <c r="M7" s="49">
        <v>2035</v>
      </c>
      <c r="N7" s="49">
        <v>433</v>
      </c>
      <c r="O7" s="348">
        <v>37</v>
      </c>
      <c r="P7" s="277"/>
      <c r="Q7" s="49">
        <v>116</v>
      </c>
      <c r="R7" s="49">
        <v>142</v>
      </c>
      <c r="S7" s="49">
        <v>106</v>
      </c>
      <c r="T7" s="49">
        <v>848</v>
      </c>
      <c r="U7" s="49">
        <v>123</v>
      </c>
      <c r="V7" s="49">
        <v>260</v>
      </c>
      <c r="W7" s="64">
        <v>2065</v>
      </c>
      <c r="X7" s="256"/>
      <c r="Y7" s="316"/>
      <c r="Z7" s="316"/>
      <c r="AA7" s="11"/>
    </row>
    <row r="8" spans="1:27" ht="22.5" hidden="1" customHeight="1" outlineLevel="1" x14ac:dyDescent="0.15">
      <c r="A8" s="346" t="s">
        <v>67</v>
      </c>
      <c r="B8" s="347"/>
      <c r="C8" s="348">
        <v>4031</v>
      </c>
      <c r="D8" s="277"/>
      <c r="E8" s="49">
        <v>442</v>
      </c>
      <c r="F8" s="49">
        <v>57</v>
      </c>
      <c r="G8" s="49">
        <v>126</v>
      </c>
      <c r="H8" s="49">
        <v>122</v>
      </c>
      <c r="I8" s="49">
        <v>132</v>
      </c>
      <c r="J8" s="49">
        <v>789</v>
      </c>
      <c r="K8" s="49">
        <v>100</v>
      </c>
      <c r="L8" s="49">
        <v>246</v>
      </c>
      <c r="M8" s="49">
        <v>2014</v>
      </c>
      <c r="N8" s="49">
        <v>414</v>
      </c>
      <c r="O8" s="348">
        <v>43</v>
      </c>
      <c r="P8" s="277"/>
      <c r="Q8" s="49">
        <v>121</v>
      </c>
      <c r="R8" s="49">
        <v>129</v>
      </c>
      <c r="S8" s="49">
        <v>105</v>
      </c>
      <c r="T8" s="49">
        <v>820</v>
      </c>
      <c r="U8" s="49">
        <v>129</v>
      </c>
      <c r="V8" s="49">
        <v>256</v>
      </c>
      <c r="W8" s="64">
        <v>2017</v>
      </c>
      <c r="X8" s="256"/>
      <c r="Y8" s="316"/>
      <c r="Z8" s="316"/>
      <c r="AA8" s="11"/>
    </row>
    <row r="9" spans="1:27" ht="22.5" hidden="1" customHeight="1" outlineLevel="1" x14ac:dyDescent="0.15">
      <c r="A9" s="346" t="s">
        <v>68</v>
      </c>
      <c r="B9" s="347"/>
      <c r="C9" s="348">
        <v>4022</v>
      </c>
      <c r="D9" s="277"/>
      <c r="E9" s="49">
        <v>430</v>
      </c>
      <c r="F9" s="49">
        <v>61</v>
      </c>
      <c r="G9" s="49">
        <v>126</v>
      </c>
      <c r="H9" s="49">
        <v>121</v>
      </c>
      <c r="I9" s="49">
        <v>144</v>
      </c>
      <c r="J9" s="49">
        <v>781</v>
      </c>
      <c r="K9" s="49">
        <v>104</v>
      </c>
      <c r="L9" s="49">
        <v>253</v>
      </c>
      <c r="M9" s="49">
        <v>2020</v>
      </c>
      <c r="N9" s="49">
        <v>386</v>
      </c>
      <c r="O9" s="348">
        <v>53</v>
      </c>
      <c r="P9" s="277"/>
      <c r="Q9" s="49">
        <v>125</v>
      </c>
      <c r="R9" s="49">
        <v>110</v>
      </c>
      <c r="S9" s="49">
        <v>121</v>
      </c>
      <c r="T9" s="49">
        <v>807</v>
      </c>
      <c r="U9" s="49">
        <v>125</v>
      </c>
      <c r="V9" s="49">
        <v>275</v>
      </c>
      <c r="W9" s="64">
        <v>2002</v>
      </c>
      <c r="X9" s="256"/>
      <c r="Y9" s="316"/>
      <c r="Z9" s="316"/>
      <c r="AA9" s="11"/>
    </row>
    <row r="10" spans="1:27" ht="22.5" hidden="1" customHeight="1" outlineLevel="1" x14ac:dyDescent="0.15">
      <c r="A10" s="346" t="s">
        <v>69</v>
      </c>
      <c r="B10" s="347"/>
      <c r="C10" s="348">
        <v>3970</v>
      </c>
      <c r="D10" s="277"/>
      <c r="E10" s="49">
        <v>421</v>
      </c>
      <c r="F10" s="49">
        <v>41</v>
      </c>
      <c r="G10" s="49">
        <v>130</v>
      </c>
      <c r="H10" s="49">
        <v>124</v>
      </c>
      <c r="I10" s="49">
        <v>135</v>
      </c>
      <c r="J10" s="49">
        <v>775</v>
      </c>
      <c r="K10" s="49">
        <v>107</v>
      </c>
      <c r="L10" s="49">
        <v>259</v>
      </c>
      <c r="M10" s="49">
        <v>1992</v>
      </c>
      <c r="N10" s="49">
        <v>355</v>
      </c>
      <c r="O10" s="348">
        <v>55</v>
      </c>
      <c r="P10" s="277"/>
      <c r="Q10" s="49">
        <v>122</v>
      </c>
      <c r="R10" s="49">
        <v>108</v>
      </c>
      <c r="S10" s="49">
        <v>113</v>
      </c>
      <c r="T10" s="49">
        <v>802</v>
      </c>
      <c r="U10" s="49">
        <v>130</v>
      </c>
      <c r="V10" s="49">
        <v>293</v>
      </c>
      <c r="W10" s="64">
        <v>1978</v>
      </c>
      <c r="X10" s="256"/>
      <c r="Y10" s="316"/>
      <c r="Z10" s="316"/>
      <c r="AA10" s="11"/>
    </row>
    <row r="11" spans="1:27" ht="22.5" hidden="1" customHeight="1" outlineLevel="1" x14ac:dyDescent="0.15">
      <c r="A11" s="346" t="s">
        <v>70</v>
      </c>
      <c r="B11" s="347"/>
      <c r="C11" s="348">
        <v>3867</v>
      </c>
      <c r="D11" s="277"/>
      <c r="E11" s="49">
        <v>391</v>
      </c>
      <c r="F11" s="49">
        <v>36</v>
      </c>
      <c r="G11" s="49">
        <v>132</v>
      </c>
      <c r="H11" s="49">
        <v>108</v>
      </c>
      <c r="I11" s="49">
        <v>130</v>
      </c>
      <c r="J11" s="49">
        <v>768</v>
      </c>
      <c r="K11" s="49">
        <v>102</v>
      </c>
      <c r="L11" s="49">
        <v>257</v>
      </c>
      <c r="M11" s="49">
        <v>1924</v>
      </c>
      <c r="N11" s="49">
        <v>359</v>
      </c>
      <c r="O11" s="348">
        <v>36</v>
      </c>
      <c r="P11" s="277"/>
      <c r="Q11" s="49">
        <v>132</v>
      </c>
      <c r="R11" s="49">
        <v>111</v>
      </c>
      <c r="S11" s="49">
        <v>104</v>
      </c>
      <c r="T11" s="49">
        <v>795</v>
      </c>
      <c r="U11" s="49">
        <v>122</v>
      </c>
      <c r="V11" s="49">
        <v>284</v>
      </c>
      <c r="W11" s="64">
        <v>1943</v>
      </c>
      <c r="X11" s="256"/>
      <c r="Y11" s="316"/>
      <c r="Z11" s="316"/>
      <c r="AA11" s="11"/>
    </row>
    <row r="12" spans="1:27" ht="22.5" hidden="1" customHeight="1" outlineLevel="1" x14ac:dyDescent="0.15">
      <c r="A12" s="346" t="s">
        <v>71</v>
      </c>
      <c r="B12" s="347"/>
      <c r="C12" s="348">
        <v>3844</v>
      </c>
      <c r="D12" s="277"/>
      <c r="E12" s="49">
        <v>386</v>
      </c>
      <c r="F12" s="49">
        <v>43</v>
      </c>
      <c r="G12" s="49">
        <v>132</v>
      </c>
      <c r="H12" s="49">
        <v>104</v>
      </c>
      <c r="I12" s="49">
        <v>128</v>
      </c>
      <c r="J12" s="49">
        <v>764</v>
      </c>
      <c r="K12" s="49">
        <v>109</v>
      </c>
      <c r="L12" s="49">
        <v>256</v>
      </c>
      <c r="M12" s="49">
        <v>1922</v>
      </c>
      <c r="N12" s="49">
        <v>346</v>
      </c>
      <c r="O12" s="348">
        <v>31</v>
      </c>
      <c r="P12" s="277"/>
      <c r="Q12" s="49">
        <v>119</v>
      </c>
      <c r="R12" s="49">
        <v>121</v>
      </c>
      <c r="S12" s="49">
        <v>99</v>
      </c>
      <c r="T12" s="49">
        <v>781</v>
      </c>
      <c r="U12" s="49">
        <v>113</v>
      </c>
      <c r="V12" s="49">
        <v>312</v>
      </c>
      <c r="W12" s="64">
        <v>1922</v>
      </c>
      <c r="X12" s="256"/>
      <c r="Y12" s="316"/>
      <c r="Z12" s="316"/>
      <c r="AA12" s="11"/>
    </row>
    <row r="13" spans="1:27" ht="22.5" hidden="1" customHeight="1" outlineLevel="1" x14ac:dyDescent="0.15">
      <c r="A13" s="346" t="s">
        <v>72</v>
      </c>
      <c r="B13" s="347"/>
      <c r="C13" s="348">
        <v>3834</v>
      </c>
      <c r="D13" s="277"/>
      <c r="E13" s="49">
        <v>389</v>
      </c>
      <c r="F13" s="49">
        <v>34</v>
      </c>
      <c r="G13" s="49">
        <v>119</v>
      </c>
      <c r="H13" s="49">
        <v>103</v>
      </c>
      <c r="I13" s="49">
        <v>123</v>
      </c>
      <c r="J13" s="49">
        <v>768</v>
      </c>
      <c r="K13" s="49">
        <v>103</v>
      </c>
      <c r="L13" s="49">
        <v>272</v>
      </c>
      <c r="M13" s="49">
        <v>1911</v>
      </c>
      <c r="N13" s="49">
        <v>345</v>
      </c>
      <c r="O13" s="348">
        <v>30</v>
      </c>
      <c r="P13" s="277"/>
      <c r="Q13" s="49">
        <v>114</v>
      </c>
      <c r="R13" s="49">
        <v>108</v>
      </c>
      <c r="S13" s="49">
        <v>107</v>
      </c>
      <c r="T13" s="49">
        <v>778</v>
      </c>
      <c r="U13" s="49">
        <v>115</v>
      </c>
      <c r="V13" s="49">
        <v>326</v>
      </c>
      <c r="W13" s="64">
        <v>1923</v>
      </c>
      <c r="X13" s="256"/>
      <c r="Y13" s="316"/>
      <c r="Z13" s="316"/>
      <c r="AA13" s="11"/>
    </row>
    <row r="14" spans="1:27" ht="22.5" hidden="1" customHeight="1" outlineLevel="1" x14ac:dyDescent="0.15">
      <c r="A14" s="346" t="s">
        <v>73</v>
      </c>
      <c r="B14" s="347"/>
      <c r="C14" s="348">
        <v>3778</v>
      </c>
      <c r="D14" s="277"/>
      <c r="E14" s="49">
        <v>377</v>
      </c>
      <c r="F14" s="49">
        <v>30</v>
      </c>
      <c r="G14" s="49">
        <v>112</v>
      </c>
      <c r="H14" s="49">
        <v>108</v>
      </c>
      <c r="I14" s="49">
        <v>98</v>
      </c>
      <c r="J14" s="49">
        <v>780</v>
      </c>
      <c r="K14" s="49">
        <v>103</v>
      </c>
      <c r="L14" s="49">
        <v>275</v>
      </c>
      <c r="M14" s="49">
        <v>1883</v>
      </c>
      <c r="N14" s="49">
        <v>354</v>
      </c>
      <c r="O14" s="348">
        <v>27</v>
      </c>
      <c r="P14" s="277"/>
      <c r="Q14" s="49">
        <v>96</v>
      </c>
      <c r="R14" s="49">
        <v>117</v>
      </c>
      <c r="S14" s="49">
        <v>88</v>
      </c>
      <c r="T14" s="49">
        <v>789</v>
      </c>
      <c r="U14" s="49">
        <v>104</v>
      </c>
      <c r="V14" s="49">
        <v>320</v>
      </c>
      <c r="W14" s="64">
        <v>1895</v>
      </c>
      <c r="X14" s="256"/>
      <c r="Y14" s="316"/>
      <c r="Z14" s="316"/>
      <c r="AA14" s="11"/>
    </row>
    <row r="15" spans="1:27" ht="22.5" hidden="1" customHeight="1" outlineLevel="1" x14ac:dyDescent="0.15">
      <c r="A15" s="346" t="s">
        <v>74</v>
      </c>
      <c r="B15" s="347"/>
      <c r="C15" s="348">
        <v>3802</v>
      </c>
      <c r="D15" s="277"/>
      <c r="E15" s="49">
        <v>385</v>
      </c>
      <c r="F15" s="49">
        <v>33</v>
      </c>
      <c r="G15" s="49">
        <v>114</v>
      </c>
      <c r="H15" s="49">
        <v>106</v>
      </c>
      <c r="I15" s="49">
        <v>111</v>
      </c>
      <c r="J15" s="49">
        <v>776</v>
      </c>
      <c r="K15" s="49">
        <v>96</v>
      </c>
      <c r="L15" s="49">
        <v>277</v>
      </c>
      <c r="M15" s="49">
        <v>1898</v>
      </c>
      <c r="N15" s="49">
        <v>369</v>
      </c>
      <c r="O15" s="348">
        <v>23</v>
      </c>
      <c r="P15" s="277"/>
      <c r="Q15" s="49">
        <v>81</v>
      </c>
      <c r="R15" s="49">
        <v>137</v>
      </c>
      <c r="S15" s="49">
        <v>90</v>
      </c>
      <c r="T15" s="49">
        <v>780</v>
      </c>
      <c r="U15" s="49">
        <v>103</v>
      </c>
      <c r="V15" s="49">
        <v>321</v>
      </c>
      <c r="W15" s="64">
        <v>1904</v>
      </c>
      <c r="X15" s="256"/>
      <c r="Y15" s="316"/>
      <c r="Z15" s="316"/>
      <c r="AA15" s="11"/>
    </row>
    <row r="16" spans="1:27" ht="22.5" hidden="1" customHeight="1" outlineLevel="1" x14ac:dyDescent="0.15">
      <c r="A16" s="346" t="s">
        <v>75</v>
      </c>
      <c r="B16" s="347"/>
      <c r="C16" s="348">
        <v>3747</v>
      </c>
      <c r="D16" s="277"/>
      <c r="E16" s="49">
        <v>383</v>
      </c>
      <c r="F16" s="49">
        <v>28</v>
      </c>
      <c r="G16" s="49">
        <v>100</v>
      </c>
      <c r="H16" s="49">
        <v>111</v>
      </c>
      <c r="I16" s="49">
        <v>107</v>
      </c>
      <c r="J16" s="49">
        <v>759</v>
      </c>
      <c r="K16" s="49">
        <v>97</v>
      </c>
      <c r="L16" s="49">
        <v>280</v>
      </c>
      <c r="M16" s="49">
        <v>1865</v>
      </c>
      <c r="N16" s="49">
        <v>383</v>
      </c>
      <c r="O16" s="348">
        <v>26</v>
      </c>
      <c r="P16" s="277"/>
      <c r="Q16" s="49">
        <v>68</v>
      </c>
      <c r="R16" s="49">
        <v>115</v>
      </c>
      <c r="S16" s="49">
        <v>102</v>
      </c>
      <c r="T16" s="49">
        <v>762</v>
      </c>
      <c r="U16" s="49">
        <v>109</v>
      </c>
      <c r="V16" s="49">
        <v>317</v>
      </c>
      <c r="W16" s="64">
        <v>1882</v>
      </c>
      <c r="X16" s="256"/>
      <c r="Y16" s="316"/>
      <c r="Z16" s="316"/>
      <c r="AA16" s="11"/>
    </row>
    <row r="17" spans="1:27" ht="22.5" hidden="1" customHeight="1" outlineLevel="1" x14ac:dyDescent="0.15">
      <c r="A17" s="346" t="s">
        <v>76</v>
      </c>
      <c r="B17" s="347"/>
      <c r="C17" s="348">
        <v>3724</v>
      </c>
      <c r="D17" s="277"/>
      <c r="E17" s="49">
        <v>393</v>
      </c>
      <c r="F17" s="49">
        <v>24</v>
      </c>
      <c r="G17" s="49">
        <v>95</v>
      </c>
      <c r="H17" s="49">
        <v>104</v>
      </c>
      <c r="I17" s="49">
        <v>99</v>
      </c>
      <c r="J17" s="49">
        <v>735</v>
      </c>
      <c r="K17" s="49">
        <v>120</v>
      </c>
      <c r="L17" s="49">
        <v>281</v>
      </c>
      <c r="M17" s="49">
        <v>1851</v>
      </c>
      <c r="N17" s="49">
        <v>380</v>
      </c>
      <c r="O17" s="348">
        <v>26</v>
      </c>
      <c r="P17" s="277"/>
      <c r="Q17" s="49">
        <v>67</v>
      </c>
      <c r="R17" s="49">
        <v>103</v>
      </c>
      <c r="S17" s="49">
        <v>107</v>
      </c>
      <c r="T17" s="49">
        <v>742</v>
      </c>
      <c r="U17" s="49">
        <v>121</v>
      </c>
      <c r="V17" s="49">
        <v>327</v>
      </c>
      <c r="W17" s="64">
        <v>1873</v>
      </c>
      <c r="X17" s="256"/>
      <c r="Y17" s="316"/>
      <c r="Z17" s="316"/>
      <c r="AA17" s="11"/>
    </row>
    <row r="18" spans="1:27" ht="22.5" hidden="1" customHeight="1" outlineLevel="1" x14ac:dyDescent="0.15">
      <c r="A18" s="346" t="s">
        <v>77</v>
      </c>
      <c r="B18" s="347"/>
      <c r="C18" s="348">
        <v>3724</v>
      </c>
      <c r="D18" s="277"/>
      <c r="E18" s="49">
        <v>392</v>
      </c>
      <c r="F18" s="49">
        <v>22</v>
      </c>
      <c r="G18" s="49">
        <v>89</v>
      </c>
      <c r="H18" s="49">
        <v>98</v>
      </c>
      <c r="I18" s="49">
        <v>96</v>
      </c>
      <c r="J18" s="49">
        <v>737</v>
      </c>
      <c r="K18" s="49">
        <v>139</v>
      </c>
      <c r="L18" s="49">
        <v>278</v>
      </c>
      <c r="M18" s="49">
        <v>1851</v>
      </c>
      <c r="N18" s="49">
        <v>392</v>
      </c>
      <c r="O18" s="348">
        <v>24</v>
      </c>
      <c r="P18" s="277"/>
      <c r="Q18" s="49">
        <v>65</v>
      </c>
      <c r="R18" s="49">
        <v>92</v>
      </c>
      <c r="S18" s="49">
        <v>102</v>
      </c>
      <c r="T18" s="49">
        <v>742</v>
      </c>
      <c r="U18" s="49">
        <v>126</v>
      </c>
      <c r="V18" s="49">
        <v>330</v>
      </c>
      <c r="W18" s="64">
        <v>1873</v>
      </c>
      <c r="X18" s="256"/>
      <c r="Y18" s="316"/>
      <c r="Z18" s="316"/>
      <c r="AA18" s="11"/>
    </row>
    <row r="19" spans="1:27" ht="22.5" hidden="1" customHeight="1" outlineLevel="1" x14ac:dyDescent="0.15">
      <c r="A19" s="346" t="s">
        <v>78</v>
      </c>
      <c r="B19" s="347"/>
      <c r="C19" s="348">
        <v>3696</v>
      </c>
      <c r="D19" s="277"/>
      <c r="E19" s="49">
        <v>395</v>
      </c>
      <c r="F19" s="49">
        <v>25</v>
      </c>
      <c r="G19" s="49">
        <v>78</v>
      </c>
      <c r="H19" s="49">
        <v>91</v>
      </c>
      <c r="I19" s="49">
        <v>101</v>
      </c>
      <c r="J19" s="49">
        <v>705</v>
      </c>
      <c r="K19" s="49">
        <v>148</v>
      </c>
      <c r="L19" s="49">
        <v>275</v>
      </c>
      <c r="M19" s="49">
        <v>1818</v>
      </c>
      <c r="N19" s="49">
        <v>406</v>
      </c>
      <c r="O19" s="348">
        <v>22</v>
      </c>
      <c r="P19" s="277"/>
      <c r="Q19" s="49">
        <v>64</v>
      </c>
      <c r="R19" s="49">
        <v>84</v>
      </c>
      <c r="S19" s="49">
        <v>110</v>
      </c>
      <c r="T19" s="49">
        <v>720</v>
      </c>
      <c r="U19" s="49">
        <v>134</v>
      </c>
      <c r="V19" s="49">
        <v>338</v>
      </c>
      <c r="W19" s="64">
        <v>1878</v>
      </c>
      <c r="X19" s="256"/>
      <c r="Y19" s="316"/>
      <c r="Z19" s="316"/>
      <c r="AA19" s="11"/>
    </row>
    <row r="20" spans="1:27" ht="22.5" hidden="1" customHeight="1" outlineLevel="1" x14ac:dyDescent="0.15">
      <c r="A20" s="346" t="s">
        <v>79</v>
      </c>
      <c r="B20" s="347"/>
      <c r="C20" s="348">
        <v>3631</v>
      </c>
      <c r="D20" s="277"/>
      <c r="E20" s="49">
        <v>396</v>
      </c>
      <c r="F20" s="49">
        <v>21</v>
      </c>
      <c r="G20" s="49">
        <v>66</v>
      </c>
      <c r="H20" s="49">
        <v>90</v>
      </c>
      <c r="I20" s="49">
        <v>90</v>
      </c>
      <c r="J20" s="49">
        <v>686</v>
      </c>
      <c r="K20" s="49">
        <v>160</v>
      </c>
      <c r="L20" s="49">
        <v>275</v>
      </c>
      <c r="M20" s="49">
        <v>1784</v>
      </c>
      <c r="N20" s="49">
        <v>395</v>
      </c>
      <c r="O20" s="348">
        <v>22</v>
      </c>
      <c r="P20" s="277"/>
      <c r="Q20" s="49">
        <v>60</v>
      </c>
      <c r="R20" s="49">
        <v>76</v>
      </c>
      <c r="S20" s="49">
        <v>107</v>
      </c>
      <c r="T20" s="49">
        <v>692</v>
      </c>
      <c r="U20" s="49">
        <v>150</v>
      </c>
      <c r="V20" s="49">
        <v>345</v>
      </c>
      <c r="W20" s="64">
        <v>1847</v>
      </c>
      <c r="X20" s="256"/>
      <c r="Y20" s="316"/>
      <c r="Z20" s="316"/>
      <c r="AA20" s="11"/>
    </row>
    <row r="21" spans="1:27" ht="22.5" hidden="1" customHeight="1" outlineLevel="1" x14ac:dyDescent="0.15">
      <c r="A21" s="346" t="s">
        <v>28</v>
      </c>
      <c r="B21" s="347"/>
      <c r="C21" s="348">
        <v>3564</v>
      </c>
      <c r="D21" s="277"/>
      <c r="E21" s="49">
        <v>379</v>
      </c>
      <c r="F21" s="49">
        <v>24</v>
      </c>
      <c r="G21" s="49">
        <v>80</v>
      </c>
      <c r="H21" s="49">
        <v>76</v>
      </c>
      <c r="I21" s="49">
        <v>91</v>
      </c>
      <c r="J21" s="49">
        <v>653</v>
      </c>
      <c r="K21" s="49">
        <v>167</v>
      </c>
      <c r="L21" s="49">
        <v>286</v>
      </c>
      <c r="M21" s="49">
        <v>1756</v>
      </c>
      <c r="N21" s="49">
        <v>378</v>
      </c>
      <c r="O21" s="348">
        <v>29</v>
      </c>
      <c r="P21" s="277"/>
      <c r="Q21" s="49">
        <v>65</v>
      </c>
      <c r="R21" s="49">
        <v>62</v>
      </c>
      <c r="S21" s="49">
        <v>93</v>
      </c>
      <c r="T21" s="49">
        <v>671</v>
      </c>
      <c r="U21" s="49">
        <v>157</v>
      </c>
      <c r="V21" s="49">
        <v>353</v>
      </c>
      <c r="W21" s="64">
        <v>1808</v>
      </c>
      <c r="X21" s="256"/>
      <c r="Y21" s="316"/>
      <c r="Z21" s="316"/>
      <c r="AA21" s="11"/>
    </row>
    <row r="22" spans="1:27" ht="22.5" hidden="1" customHeight="1" outlineLevel="1" x14ac:dyDescent="0.15">
      <c r="A22" s="346" t="s">
        <v>80</v>
      </c>
      <c r="B22" s="347"/>
      <c r="C22" s="348">
        <v>3494</v>
      </c>
      <c r="D22" s="277"/>
      <c r="E22" s="49">
        <v>372</v>
      </c>
      <c r="F22" s="49">
        <v>28</v>
      </c>
      <c r="G22" s="49">
        <v>69</v>
      </c>
      <c r="H22" s="49">
        <v>72</v>
      </c>
      <c r="I22" s="49">
        <v>92</v>
      </c>
      <c r="J22" s="49">
        <v>633</v>
      </c>
      <c r="K22" s="49">
        <v>149</v>
      </c>
      <c r="L22" s="49">
        <v>308</v>
      </c>
      <c r="M22" s="49">
        <v>1723</v>
      </c>
      <c r="N22" s="49">
        <v>356</v>
      </c>
      <c r="O22" s="348">
        <v>33</v>
      </c>
      <c r="P22" s="277"/>
      <c r="Q22" s="49">
        <v>71</v>
      </c>
      <c r="R22" s="49">
        <v>52</v>
      </c>
      <c r="S22" s="49">
        <v>86</v>
      </c>
      <c r="T22" s="49">
        <v>645</v>
      </c>
      <c r="U22" s="49">
        <v>156</v>
      </c>
      <c r="V22" s="49">
        <v>372</v>
      </c>
      <c r="W22" s="64">
        <v>1771</v>
      </c>
      <c r="X22" s="256"/>
      <c r="Y22" s="316"/>
      <c r="Z22" s="316"/>
      <c r="AA22" s="11"/>
    </row>
    <row r="23" spans="1:27" ht="22.5" hidden="1" customHeight="1" outlineLevel="1" x14ac:dyDescent="0.15">
      <c r="A23" s="346" t="s">
        <v>81</v>
      </c>
      <c r="B23" s="347"/>
      <c r="C23" s="348">
        <v>3389</v>
      </c>
      <c r="D23" s="277"/>
      <c r="E23" s="49">
        <v>350</v>
      </c>
      <c r="F23" s="49">
        <v>30</v>
      </c>
      <c r="G23" s="49">
        <v>76</v>
      </c>
      <c r="H23" s="49">
        <v>59</v>
      </c>
      <c r="I23" s="49">
        <v>93</v>
      </c>
      <c r="J23" s="49">
        <v>604</v>
      </c>
      <c r="K23" s="49">
        <v>148</v>
      </c>
      <c r="L23" s="49">
        <v>319</v>
      </c>
      <c r="M23" s="49">
        <v>1679</v>
      </c>
      <c r="N23" s="49">
        <v>332</v>
      </c>
      <c r="O23" s="348">
        <v>32</v>
      </c>
      <c r="P23" s="277"/>
      <c r="Q23" s="49">
        <v>78</v>
      </c>
      <c r="R23" s="49">
        <v>51</v>
      </c>
      <c r="S23" s="49">
        <v>71</v>
      </c>
      <c r="T23" s="49">
        <v>624</v>
      </c>
      <c r="U23" s="49">
        <v>155</v>
      </c>
      <c r="V23" s="49">
        <v>367</v>
      </c>
      <c r="W23" s="64">
        <v>1710</v>
      </c>
      <c r="X23" s="256"/>
      <c r="Y23" s="316"/>
      <c r="Z23" s="316"/>
      <c r="AA23" s="11"/>
    </row>
    <row r="24" spans="1:27" ht="22.5" hidden="1" customHeight="1" outlineLevel="1" x14ac:dyDescent="0.15">
      <c r="A24" s="346" t="s">
        <v>82</v>
      </c>
      <c r="B24" s="347"/>
      <c r="C24" s="348">
        <v>3282</v>
      </c>
      <c r="D24" s="277"/>
      <c r="E24" s="49">
        <v>338</v>
      </c>
      <c r="F24" s="49">
        <v>25</v>
      </c>
      <c r="G24" s="49">
        <v>77</v>
      </c>
      <c r="H24" s="49">
        <v>51</v>
      </c>
      <c r="I24" s="49">
        <v>78</v>
      </c>
      <c r="J24" s="49">
        <v>600</v>
      </c>
      <c r="K24" s="49">
        <v>136</v>
      </c>
      <c r="L24" s="49">
        <v>327</v>
      </c>
      <c r="M24" s="49">
        <v>1632</v>
      </c>
      <c r="N24" s="49">
        <v>320</v>
      </c>
      <c r="O24" s="348">
        <v>26</v>
      </c>
      <c r="P24" s="277"/>
      <c r="Q24" s="49">
        <v>74</v>
      </c>
      <c r="R24" s="49">
        <v>42</v>
      </c>
      <c r="S24" s="49">
        <v>60</v>
      </c>
      <c r="T24" s="49">
        <v>604</v>
      </c>
      <c r="U24" s="49">
        <v>155</v>
      </c>
      <c r="V24" s="49">
        <v>369</v>
      </c>
      <c r="W24" s="64">
        <v>1650</v>
      </c>
      <c r="X24" s="256"/>
      <c r="Y24" s="316"/>
      <c r="Z24" s="316"/>
      <c r="AA24" s="11"/>
    </row>
    <row r="25" spans="1:27" ht="22.5" hidden="1" customHeight="1" outlineLevel="1" x14ac:dyDescent="0.15">
      <c r="A25" s="346" t="s">
        <v>83</v>
      </c>
      <c r="B25" s="347"/>
      <c r="C25" s="348">
        <v>3201</v>
      </c>
      <c r="D25" s="277"/>
      <c r="E25" s="49">
        <v>316</v>
      </c>
      <c r="F25" s="49">
        <v>26</v>
      </c>
      <c r="G25" s="49">
        <v>86</v>
      </c>
      <c r="H25" s="49">
        <v>51</v>
      </c>
      <c r="I25" s="49">
        <v>77</v>
      </c>
      <c r="J25" s="49">
        <v>579</v>
      </c>
      <c r="K25" s="49">
        <v>133</v>
      </c>
      <c r="L25" s="49">
        <v>332</v>
      </c>
      <c r="M25" s="49">
        <v>1600</v>
      </c>
      <c r="N25" s="49">
        <v>296</v>
      </c>
      <c r="O25" s="348">
        <v>33</v>
      </c>
      <c r="P25" s="277"/>
      <c r="Q25" s="49">
        <v>74</v>
      </c>
      <c r="R25" s="49">
        <v>44</v>
      </c>
      <c r="S25" s="49">
        <v>53</v>
      </c>
      <c r="T25" s="49">
        <v>586</v>
      </c>
      <c r="U25" s="49">
        <v>134</v>
      </c>
      <c r="V25" s="49">
        <v>381</v>
      </c>
      <c r="W25" s="64">
        <v>1601</v>
      </c>
      <c r="X25" s="256"/>
      <c r="Y25" s="316"/>
      <c r="Z25" s="316"/>
      <c r="AA25" s="11"/>
    </row>
    <row r="26" spans="1:27" ht="15" hidden="1" customHeight="1" outlineLevel="1" x14ac:dyDescent="0.15">
      <c r="A26" s="346" t="s">
        <v>334</v>
      </c>
      <c r="B26" s="347"/>
      <c r="C26" s="348">
        <v>3066</v>
      </c>
      <c r="D26" s="277"/>
      <c r="E26" s="49">
        <v>286</v>
      </c>
      <c r="F26" s="49">
        <v>21</v>
      </c>
      <c r="G26" s="49">
        <v>89</v>
      </c>
      <c r="H26" s="49">
        <v>51</v>
      </c>
      <c r="I26" s="49">
        <v>70</v>
      </c>
      <c r="J26" s="49">
        <v>558</v>
      </c>
      <c r="K26" s="49">
        <v>123</v>
      </c>
      <c r="L26" s="49">
        <v>328</v>
      </c>
      <c r="M26" s="49">
        <v>1526</v>
      </c>
      <c r="N26" s="49">
        <v>280</v>
      </c>
      <c r="O26" s="348">
        <v>18</v>
      </c>
      <c r="P26" s="277"/>
      <c r="Q26" s="49">
        <v>84</v>
      </c>
      <c r="R26" s="49">
        <v>37</v>
      </c>
      <c r="S26" s="49">
        <v>42</v>
      </c>
      <c r="T26" s="49">
        <v>571</v>
      </c>
      <c r="U26" s="49">
        <v>127</v>
      </c>
      <c r="V26" s="49">
        <v>381</v>
      </c>
      <c r="W26" s="64">
        <v>1540</v>
      </c>
      <c r="X26" s="256"/>
      <c r="Y26" s="316"/>
      <c r="Z26" s="316"/>
      <c r="AA26" s="11"/>
    </row>
    <row r="27" spans="1:27" ht="20.25" hidden="1" customHeight="1" outlineLevel="1" x14ac:dyDescent="0.15">
      <c r="A27" s="346" t="s">
        <v>84</v>
      </c>
      <c r="B27" s="347"/>
      <c r="C27" s="348">
        <v>2967</v>
      </c>
      <c r="D27" s="277"/>
      <c r="E27" s="49">
        <v>282</v>
      </c>
      <c r="F27" s="49">
        <v>22</v>
      </c>
      <c r="G27" s="49">
        <v>70</v>
      </c>
      <c r="H27" s="49">
        <v>57</v>
      </c>
      <c r="I27" s="49">
        <v>57</v>
      </c>
      <c r="J27" s="49">
        <v>535</v>
      </c>
      <c r="K27" s="49">
        <v>131</v>
      </c>
      <c r="L27" s="49">
        <v>327</v>
      </c>
      <c r="M27" s="49">
        <v>1481</v>
      </c>
      <c r="N27" s="49">
        <v>258</v>
      </c>
      <c r="O27" s="348">
        <v>21</v>
      </c>
      <c r="P27" s="277"/>
      <c r="Q27" s="49">
        <v>77</v>
      </c>
      <c r="R27" s="49">
        <v>31</v>
      </c>
      <c r="S27" s="49">
        <v>49</v>
      </c>
      <c r="T27" s="49">
        <v>546</v>
      </c>
      <c r="U27" s="49">
        <v>120</v>
      </c>
      <c r="V27" s="49">
        <v>384</v>
      </c>
      <c r="W27" s="64">
        <v>1486</v>
      </c>
      <c r="X27" s="256"/>
      <c r="Y27" s="316"/>
      <c r="Z27" s="316"/>
      <c r="AA27" s="11"/>
    </row>
    <row r="28" spans="1:27" ht="20.25" hidden="1" customHeight="1" outlineLevel="1" x14ac:dyDescent="0.15">
      <c r="A28" s="346" t="s">
        <v>85</v>
      </c>
      <c r="B28" s="347"/>
      <c r="C28" s="348">
        <v>2866</v>
      </c>
      <c r="D28" s="277"/>
      <c r="E28" s="49">
        <v>253</v>
      </c>
      <c r="F28" s="49">
        <v>30</v>
      </c>
      <c r="G28" s="49">
        <v>69</v>
      </c>
      <c r="H28" s="49">
        <v>59</v>
      </c>
      <c r="I28" s="49">
        <v>56</v>
      </c>
      <c r="J28" s="49">
        <v>512</v>
      </c>
      <c r="K28" s="49">
        <v>125</v>
      </c>
      <c r="L28" s="49">
        <v>330</v>
      </c>
      <c r="M28" s="49">
        <v>1434</v>
      </c>
      <c r="N28" s="49">
        <v>242</v>
      </c>
      <c r="O28" s="348">
        <v>22</v>
      </c>
      <c r="P28" s="277"/>
      <c r="Q28" s="49">
        <v>68</v>
      </c>
      <c r="R28" s="49">
        <v>42</v>
      </c>
      <c r="S28" s="49">
        <v>46</v>
      </c>
      <c r="T28" s="49">
        <v>510</v>
      </c>
      <c r="U28" s="49">
        <v>111</v>
      </c>
      <c r="V28" s="49">
        <v>391</v>
      </c>
      <c r="W28" s="64">
        <v>1432</v>
      </c>
      <c r="X28" s="256"/>
      <c r="Y28" s="316"/>
      <c r="Z28" s="316"/>
      <c r="AA28" s="11"/>
    </row>
    <row r="29" spans="1:27" ht="20.25" hidden="1" customHeight="1" outlineLevel="1" x14ac:dyDescent="0.15">
      <c r="A29" s="349" t="s">
        <v>522</v>
      </c>
      <c r="B29" s="350"/>
      <c r="C29" s="351">
        <v>2781</v>
      </c>
      <c r="D29" s="282"/>
      <c r="E29" s="108">
        <v>236</v>
      </c>
      <c r="F29" s="352">
        <v>92</v>
      </c>
      <c r="G29" s="353"/>
      <c r="H29" s="108">
        <v>57</v>
      </c>
      <c r="I29" s="108">
        <v>42</v>
      </c>
      <c r="J29" s="108">
        <v>491</v>
      </c>
      <c r="K29" s="108">
        <v>137</v>
      </c>
      <c r="L29" s="108">
        <v>326</v>
      </c>
      <c r="M29" s="108">
        <v>1381</v>
      </c>
      <c r="N29" s="108">
        <v>229</v>
      </c>
      <c r="O29" s="322">
        <v>90</v>
      </c>
      <c r="P29" s="322"/>
      <c r="Q29" s="322"/>
      <c r="R29" s="108">
        <v>51</v>
      </c>
      <c r="S29" s="108">
        <v>38</v>
      </c>
      <c r="T29" s="108">
        <v>490</v>
      </c>
      <c r="U29" s="108">
        <v>107</v>
      </c>
      <c r="V29" s="108">
        <v>395</v>
      </c>
      <c r="W29" s="110">
        <v>1400</v>
      </c>
      <c r="X29" s="256"/>
      <c r="Y29" s="316"/>
      <c r="Z29" s="316"/>
      <c r="AA29" s="11"/>
    </row>
    <row r="30" spans="1:27" ht="20.25" hidden="1" customHeight="1" outlineLevel="1" x14ac:dyDescent="0.15">
      <c r="A30" s="354" t="s">
        <v>38</v>
      </c>
      <c r="B30" s="355"/>
      <c r="C30" s="356">
        <v>2686</v>
      </c>
      <c r="D30" s="289"/>
      <c r="E30" s="92">
        <v>204</v>
      </c>
      <c r="F30" s="92">
        <v>33</v>
      </c>
      <c r="G30" s="92">
        <v>79</v>
      </c>
      <c r="H30" s="92">
        <v>48</v>
      </c>
      <c r="I30" s="92">
        <v>45</v>
      </c>
      <c r="J30" s="92">
        <v>478</v>
      </c>
      <c r="K30" s="92">
        <v>125</v>
      </c>
      <c r="L30" s="92">
        <v>325</v>
      </c>
      <c r="M30" s="92">
        <v>1337</v>
      </c>
      <c r="N30" s="92">
        <v>204</v>
      </c>
      <c r="O30" s="356">
        <v>27</v>
      </c>
      <c r="P30" s="289"/>
      <c r="Q30" s="92">
        <v>71</v>
      </c>
      <c r="R30" s="92">
        <v>48</v>
      </c>
      <c r="S30" s="92">
        <v>33</v>
      </c>
      <c r="T30" s="92">
        <v>463</v>
      </c>
      <c r="U30" s="92">
        <v>112</v>
      </c>
      <c r="V30" s="92">
        <v>391</v>
      </c>
      <c r="W30" s="93">
        <v>1349</v>
      </c>
      <c r="X30" s="256"/>
      <c r="Y30" s="316"/>
      <c r="Z30" s="316"/>
      <c r="AA30" s="11"/>
    </row>
    <row r="31" spans="1:27" ht="20.25" customHeight="1" collapsed="1" x14ac:dyDescent="0.15">
      <c r="A31" s="349" t="s">
        <v>566</v>
      </c>
      <c r="B31" s="350"/>
      <c r="C31" s="351">
        <v>2644</v>
      </c>
      <c r="D31" s="282"/>
      <c r="E31" s="108">
        <v>195</v>
      </c>
      <c r="F31" s="352">
        <v>106</v>
      </c>
      <c r="G31" s="353"/>
      <c r="H31" s="108">
        <v>55</v>
      </c>
      <c r="I31" s="108">
        <v>47</v>
      </c>
      <c r="J31" s="108">
        <v>470</v>
      </c>
      <c r="K31" s="108">
        <v>105</v>
      </c>
      <c r="L31" s="108">
        <v>325</v>
      </c>
      <c r="M31" s="108">
        <v>1303</v>
      </c>
      <c r="N31" s="108">
        <v>207</v>
      </c>
      <c r="O31" s="322">
        <v>99</v>
      </c>
      <c r="P31" s="322"/>
      <c r="Q31" s="322"/>
      <c r="R31" s="108">
        <v>55</v>
      </c>
      <c r="S31" s="108">
        <v>43</v>
      </c>
      <c r="T31" s="108">
        <v>454</v>
      </c>
      <c r="U31" s="108">
        <v>99</v>
      </c>
      <c r="V31" s="108">
        <v>384</v>
      </c>
      <c r="W31" s="110">
        <v>1341</v>
      </c>
      <c r="X31" s="256"/>
      <c r="Y31" s="316"/>
      <c r="Z31" s="316"/>
      <c r="AA31" s="11"/>
    </row>
    <row r="32" spans="1:27" ht="20.25" customHeight="1" x14ac:dyDescent="0.15">
      <c r="A32" s="357" t="s">
        <v>40</v>
      </c>
      <c r="B32" s="358"/>
      <c r="C32" s="359">
        <v>2511</v>
      </c>
      <c r="D32" s="286"/>
      <c r="E32" s="91">
        <v>166</v>
      </c>
      <c r="F32" s="325">
        <v>96</v>
      </c>
      <c r="G32" s="360"/>
      <c r="H32" s="91">
        <v>52</v>
      </c>
      <c r="I32" s="91">
        <v>52</v>
      </c>
      <c r="J32" s="91">
        <v>458</v>
      </c>
      <c r="K32" s="91">
        <v>84</v>
      </c>
      <c r="L32" s="91">
        <v>335</v>
      </c>
      <c r="M32" s="91">
        <v>1243</v>
      </c>
      <c r="N32" s="91">
        <v>182</v>
      </c>
      <c r="O32" s="361">
        <v>90</v>
      </c>
      <c r="P32" s="361"/>
      <c r="Q32" s="361"/>
      <c r="R32" s="91">
        <v>38</v>
      </c>
      <c r="S32" s="91">
        <v>39</v>
      </c>
      <c r="T32" s="91">
        <v>435</v>
      </c>
      <c r="U32" s="91">
        <v>101</v>
      </c>
      <c r="V32" s="91">
        <v>383</v>
      </c>
      <c r="W32" s="90">
        <v>1268</v>
      </c>
      <c r="X32" s="256"/>
      <c r="Y32" s="316"/>
      <c r="Z32" s="316"/>
      <c r="AA32" s="11"/>
    </row>
    <row r="33" spans="1:28" ht="20.25" customHeight="1" x14ac:dyDescent="0.15">
      <c r="A33" s="357" t="s">
        <v>41</v>
      </c>
      <c r="B33" s="358"/>
      <c r="C33" s="359">
        <v>2426</v>
      </c>
      <c r="D33" s="286"/>
      <c r="E33" s="91">
        <v>148</v>
      </c>
      <c r="F33" s="325">
        <v>101</v>
      </c>
      <c r="G33" s="360"/>
      <c r="H33" s="91">
        <v>52</v>
      </c>
      <c r="I33" s="91">
        <v>48</v>
      </c>
      <c r="J33" s="91">
        <v>443</v>
      </c>
      <c r="K33" s="91">
        <v>72</v>
      </c>
      <c r="L33" s="91">
        <v>334</v>
      </c>
      <c r="M33" s="91">
        <v>1198</v>
      </c>
      <c r="N33" s="91">
        <v>155</v>
      </c>
      <c r="O33" s="361">
        <v>97</v>
      </c>
      <c r="P33" s="361"/>
      <c r="Q33" s="361"/>
      <c r="R33" s="91">
        <v>40</v>
      </c>
      <c r="S33" s="91">
        <v>43</v>
      </c>
      <c r="T33" s="91">
        <v>408</v>
      </c>
      <c r="U33" s="91">
        <v>97</v>
      </c>
      <c r="V33" s="91">
        <v>388</v>
      </c>
      <c r="W33" s="90">
        <v>1228</v>
      </c>
      <c r="X33" s="256"/>
      <c r="Y33" s="316"/>
      <c r="Z33" s="316"/>
      <c r="AA33" s="11"/>
    </row>
    <row r="34" spans="1:28" ht="20.25" customHeight="1" x14ac:dyDescent="0.15">
      <c r="A34" s="357" t="s">
        <v>47</v>
      </c>
      <c r="B34" s="358"/>
      <c r="C34" s="359">
        <v>2328</v>
      </c>
      <c r="D34" s="286"/>
      <c r="E34" s="91">
        <v>139</v>
      </c>
      <c r="F34" s="325">
        <v>94</v>
      </c>
      <c r="G34" s="360"/>
      <c r="H34" s="91">
        <v>52</v>
      </c>
      <c r="I34" s="91">
        <v>52</v>
      </c>
      <c r="J34" s="91">
        <v>435</v>
      </c>
      <c r="K34" s="91">
        <v>53</v>
      </c>
      <c r="L34" s="91">
        <v>339</v>
      </c>
      <c r="M34" s="91">
        <v>1164</v>
      </c>
      <c r="N34" s="91">
        <v>144</v>
      </c>
      <c r="O34" s="361">
        <v>91</v>
      </c>
      <c r="P34" s="361"/>
      <c r="Q34" s="361"/>
      <c r="R34" s="91">
        <v>36</v>
      </c>
      <c r="S34" s="91">
        <v>37</v>
      </c>
      <c r="T34" s="91">
        <v>395</v>
      </c>
      <c r="U34" s="91">
        <v>85</v>
      </c>
      <c r="V34" s="91">
        <v>376</v>
      </c>
      <c r="W34" s="90">
        <v>1164</v>
      </c>
      <c r="X34" s="256"/>
      <c r="Y34" s="316"/>
      <c r="Z34" s="316"/>
      <c r="AA34" s="11"/>
    </row>
    <row r="35" spans="1:28" ht="20.25" customHeight="1" x14ac:dyDescent="0.15">
      <c r="A35" s="357" t="s">
        <v>48</v>
      </c>
      <c r="B35" s="358"/>
      <c r="C35" s="359">
        <v>2261</v>
      </c>
      <c r="D35" s="286"/>
      <c r="E35" s="91">
        <v>136</v>
      </c>
      <c r="F35" s="325">
        <v>82</v>
      </c>
      <c r="G35" s="360"/>
      <c r="H35" s="91">
        <v>52</v>
      </c>
      <c r="I35" s="91">
        <v>49</v>
      </c>
      <c r="J35" s="91">
        <v>432</v>
      </c>
      <c r="K35" s="91">
        <v>52</v>
      </c>
      <c r="L35" s="91">
        <v>319</v>
      </c>
      <c r="M35" s="91">
        <v>1122</v>
      </c>
      <c r="N35" s="91">
        <v>136</v>
      </c>
      <c r="O35" s="361">
        <v>85</v>
      </c>
      <c r="P35" s="361"/>
      <c r="Q35" s="361"/>
      <c r="R35" s="91">
        <v>40</v>
      </c>
      <c r="S35" s="91">
        <v>38</v>
      </c>
      <c r="T35" s="91">
        <v>390</v>
      </c>
      <c r="U35" s="91">
        <v>70</v>
      </c>
      <c r="V35" s="91">
        <v>380</v>
      </c>
      <c r="W35" s="90">
        <v>1139</v>
      </c>
      <c r="X35" s="256"/>
      <c r="Y35" s="316"/>
      <c r="Z35" s="316"/>
      <c r="AA35" s="11"/>
    </row>
    <row r="36" spans="1:28" ht="20.25" customHeight="1" x14ac:dyDescent="0.15">
      <c r="A36" s="357" t="s">
        <v>49</v>
      </c>
      <c r="B36" s="358"/>
      <c r="C36" s="359">
        <v>2234</v>
      </c>
      <c r="D36" s="286"/>
      <c r="E36" s="91">
        <v>126</v>
      </c>
      <c r="F36" s="325">
        <v>83</v>
      </c>
      <c r="G36" s="360"/>
      <c r="H36" s="91">
        <v>59</v>
      </c>
      <c r="I36" s="91">
        <v>41</v>
      </c>
      <c r="J36" s="91">
        <v>432</v>
      </c>
      <c r="K36" s="91">
        <v>58</v>
      </c>
      <c r="L36" s="91">
        <v>316</v>
      </c>
      <c r="M36" s="91">
        <v>1115</v>
      </c>
      <c r="N36" s="91">
        <v>118</v>
      </c>
      <c r="O36" s="325">
        <v>78</v>
      </c>
      <c r="P36" s="362"/>
      <c r="Q36" s="326"/>
      <c r="R36" s="91">
        <v>55</v>
      </c>
      <c r="S36" s="91">
        <v>40</v>
      </c>
      <c r="T36" s="91">
        <v>382</v>
      </c>
      <c r="U36" s="91">
        <v>73</v>
      </c>
      <c r="V36" s="91">
        <v>373</v>
      </c>
      <c r="W36" s="90">
        <v>1119</v>
      </c>
      <c r="X36" s="256"/>
      <c r="Y36" s="316"/>
      <c r="Z36" s="316"/>
      <c r="AA36" s="11"/>
    </row>
    <row r="37" spans="1:28" ht="20.25" customHeight="1" x14ac:dyDescent="0.15">
      <c r="A37" s="357" t="s">
        <v>50</v>
      </c>
      <c r="B37" s="358"/>
      <c r="C37" s="359">
        <v>2144</v>
      </c>
      <c r="D37" s="286"/>
      <c r="E37" s="91">
        <v>126</v>
      </c>
      <c r="F37" s="325">
        <v>65</v>
      </c>
      <c r="G37" s="360"/>
      <c r="H37" s="91">
        <v>53</v>
      </c>
      <c r="I37" s="91">
        <v>42</v>
      </c>
      <c r="J37" s="91">
        <v>433</v>
      </c>
      <c r="K37" s="91">
        <v>51</v>
      </c>
      <c r="L37" s="91">
        <v>305</v>
      </c>
      <c r="M37" s="91">
        <v>1075</v>
      </c>
      <c r="N37" s="91">
        <v>113</v>
      </c>
      <c r="O37" s="361">
        <v>72</v>
      </c>
      <c r="P37" s="361"/>
      <c r="Q37" s="361"/>
      <c r="R37" s="91">
        <v>42</v>
      </c>
      <c r="S37" s="91">
        <v>35</v>
      </c>
      <c r="T37" s="91">
        <v>373</v>
      </c>
      <c r="U37" s="91">
        <v>65</v>
      </c>
      <c r="V37" s="91">
        <v>369</v>
      </c>
      <c r="W37" s="90">
        <v>1069</v>
      </c>
      <c r="X37" s="256"/>
      <c r="Y37" s="316"/>
      <c r="Z37" s="316"/>
      <c r="AA37" s="11"/>
    </row>
    <row r="38" spans="1:28" ht="20.25" customHeight="1" x14ac:dyDescent="0.15">
      <c r="A38" s="357" t="s">
        <v>158</v>
      </c>
      <c r="B38" s="358"/>
      <c r="C38" s="359">
        <v>1985</v>
      </c>
      <c r="D38" s="286"/>
      <c r="E38" s="91">
        <v>113</v>
      </c>
      <c r="F38" s="325">
        <v>41</v>
      </c>
      <c r="G38" s="360"/>
      <c r="H38" s="91">
        <v>52</v>
      </c>
      <c r="I38" s="91">
        <v>51</v>
      </c>
      <c r="J38" s="91">
        <v>401</v>
      </c>
      <c r="K38" s="91">
        <v>58</v>
      </c>
      <c r="L38" s="91">
        <v>272</v>
      </c>
      <c r="M38" s="91">
        <v>988</v>
      </c>
      <c r="N38" s="91">
        <v>109</v>
      </c>
      <c r="O38" s="361">
        <v>49</v>
      </c>
      <c r="P38" s="361"/>
      <c r="Q38" s="361"/>
      <c r="R38" s="91">
        <v>52</v>
      </c>
      <c r="S38" s="91">
        <v>34</v>
      </c>
      <c r="T38" s="91">
        <v>364</v>
      </c>
      <c r="U38" s="91">
        <v>49</v>
      </c>
      <c r="V38" s="91">
        <v>340</v>
      </c>
      <c r="W38" s="90">
        <v>997</v>
      </c>
      <c r="X38" s="256"/>
      <c r="Y38" s="316"/>
      <c r="Z38" s="316"/>
      <c r="AA38" s="11"/>
    </row>
    <row r="39" spans="1:28" ht="20.25" customHeight="1" x14ac:dyDescent="0.15">
      <c r="A39" s="357" t="s">
        <v>387</v>
      </c>
      <c r="B39" s="358"/>
      <c r="C39" s="292">
        <v>1872</v>
      </c>
      <c r="D39" s="294"/>
      <c r="E39" s="160">
        <v>110</v>
      </c>
      <c r="F39" s="363">
        <v>41</v>
      </c>
      <c r="G39" s="364"/>
      <c r="H39" s="160">
        <v>43</v>
      </c>
      <c r="I39" s="160">
        <v>48</v>
      </c>
      <c r="J39" s="160">
        <v>376</v>
      </c>
      <c r="K39" s="160">
        <v>74</v>
      </c>
      <c r="L39" s="160">
        <v>255</v>
      </c>
      <c r="M39" s="160">
        <v>947</v>
      </c>
      <c r="N39" s="160">
        <v>100</v>
      </c>
      <c r="O39" s="363">
        <v>40</v>
      </c>
      <c r="P39" s="365"/>
      <c r="Q39" s="364"/>
      <c r="R39" s="160">
        <v>30</v>
      </c>
      <c r="S39" s="160">
        <v>32</v>
      </c>
      <c r="T39" s="160">
        <v>339</v>
      </c>
      <c r="U39" s="160">
        <v>57</v>
      </c>
      <c r="V39" s="160">
        <v>327</v>
      </c>
      <c r="W39" s="327">
        <v>925</v>
      </c>
      <c r="X39" s="256"/>
      <c r="Y39" s="316"/>
      <c r="Z39" s="316"/>
      <c r="AA39" s="11"/>
    </row>
    <row r="40" spans="1:28" ht="20.25" customHeight="1" x14ac:dyDescent="0.15">
      <c r="A40" s="357" t="s">
        <v>336</v>
      </c>
      <c r="B40" s="358"/>
      <c r="C40" s="359">
        <v>1775</v>
      </c>
      <c r="D40" s="286"/>
      <c r="E40" s="91">
        <v>115</v>
      </c>
      <c r="F40" s="325">
        <v>30</v>
      </c>
      <c r="G40" s="360"/>
      <c r="H40" s="91">
        <v>23</v>
      </c>
      <c r="I40" s="91">
        <v>59</v>
      </c>
      <c r="J40" s="91">
        <v>352</v>
      </c>
      <c r="K40" s="91">
        <v>80</v>
      </c>
      <c r="L40" s="91">
        <v>237</v>
      </c>
      <c r="M40" s="91">
        <v>896</v>
      </c>
      <c r="N40" s="91">
        <v>95</v>
      </c>
      <c r="O40" s="361">
        <v>33</v>
      </c>
      <c r="P40" s="361"/>
      <c r="Q40" s="361"/>
      <c r="R40" s="91">
        <v>16</v>
      </c>
      <c r="S40" s="91">
        <v>50</v>
      </c>
      <c r="T40" s="91">
        <v>312</v>
      </c>
      <c r="U40" s="91">
        <v>70</v>
      </c>
      <c r="V40" s="91">
        <v>303</v>
      </c>
      <c r="W40" s="90">
        <v>879</v>
      </c>
      <c r="X40" s="256"/>
      <c r="Y40" s="316"/>
      <c r="Z40" s="316"/>
      <c r="AA40" s="11"/>
    </row>
    <row r="41" spans="1:28" ht="20.25" customHeight="1" x14ac:dyDescent="0.15">
      <c r="A41" s="366" t="s">
        <v>517</v>
      </c>
      <c r="B41" s="367"/>
      <c r="C41" s="241">
        <v>1715</v>
      </c>
      <c r="D41" s="368"/>
      <c r="E41" s="91">
        <v>115</v>
      </c>
      <c r="F41" s="325">
        <v>32</v>
      </c>
      <c r="G41" s="360"/>
      <c r="H41" s="91">
        <v>22</v>
      </c>
      <c r="I41" s="91">
        <v>41</v>
      </c>
      <c r="J41" s="91">
        <v>327</v>
      </c>
      <c r="K41" s="91">
        <v>90</v>
      </c>
      <c r="L41" s="91">
        <v>234</v>
      </c>
      <c r="M41" s="91">
        <v>861</v>
      </c>
      <c r="N41" s="91">
        <v>104</v>
      </c>
      <c r="O41" s="325">
        <v>29</v>
      </c>
      <c r="P41" s="369"/>
      <c r="Q41" s="326"/>
      <c r="R41" s="91">
        <v>13</v>
      </c>
      <c r="S41" s="91">
        <v>30</v>
      </c>
      <c r="T41" s="91">
        <v>309</v>
      </c>
      <c r="U41" s="91">
        <v>75</v>
      </c>
      <c r="V41" s="91">
        <v>294</v>
      </c>
      <c r="W41" s="90">
        <v>854</v>
      </c>
      <c r="X41" s="256"/>
      <c r="Y41" s="316"/>
      <c r="Z41" s="316"/>
      <c r="AA41" s="11"/>
    </row>
    <row r="42" spans="1:28" ht="20.25" customHeight="1" x14ac:dyDescent="0.15">
      <c r="A42" s="366" t="s">
        <v>518</v>
      </c>
      <c r="B42" s="367"/>
      <c r="C42" s="370">
        <v>1687</v>
      </c>
      <c r="D42" s="371"/>
      <c r="E42" s="192">
        <v>112</v>
      </c>
      <c r="F42" s="363">
        <v>31</v>
      </c>
      <c r="G42" s="364"/>
      <c r="H42" s="192">
        <v>24</v>
      </c>
      <c r="I42" s="192">
        <v>42</v>
      </c>
      <c r="J42" s="192">
        <v>317</v>
      </c>
      <c r="K42" s="192">
        <v>79</v>
      </c>
      <c r="L42" s="192">
        <v>236</v>
      </c>
      <c r="M42" s="192">
        <v>841</v>
      </c>
      <c r="N42" s="192">
        <v>106</v>
      </c>
      <c r="O42" s="363">
        <v>30</v>
      </c>
      <c r="P42" s="372"/>
      <c r="Q42" s="135"/>
      <c r="R42" s="192">
        <v>12</v>
      </c>
      <c r="S42" s="192">
        <v>28</v>
      </c>
      <c r="T42" s="192">
        <v>307</v>
      </c>
      <c r="U42" s="192">
        <v>67</v>
      </c>
      <c r="V42" s="192">
        <v>296</v>
      </c>
      <c r="W42" s="327">
        <v>846</v>
      </c>
      <c r="X42" s="256"/>
      <c r="Y42" s="316"/>
      <c r="Z42" s="316"/>
      <c r="AA42" s="11"/>
    </row>
    <row r="43" spans="1:28" ht="20.25" customHeight="1" x14ac:dyDescent="0.15">
      <c r="A43" s="357" t="s">
        <v>519</v>
      </c>
      <c r="B43" s="358"/>
      <c r="C43" s="359">
        <v>1612</v>
      </c>
      <c r="D43" s="286"/>
      <c r="E43" s="91">
        <v>115</v>
      </c>
      <c r="F43" s="325">
        <v>27</v>
      </c>
      <c r="G43" s="360"/>
      <c r="H43" s="91">
        <v>16</v>
      </c>
      <c r="I43" s="91">
        <v>31</v>
      </c>
      <c r="J43" s="91">
        <v>330</v>
      </c>
      <c r="K43" s="91">
        <v>70</v>
      </c>
      <c r="L43" s="91">
        <v>233</v>
      </c>
      <c r="M43" s="91">
        <v>812</v>
      </c>
      <c r="N43" s="91">
        <v>108</v>
      </c>
      <c r="O43" s="361">
        <v>23</v>
      </c>
      <c r="P43" s="361"/>
      <c r="Q43" s="361"/>
      <c r="R43" s="91">
        <v>10</v>
      </c>
      <c r="S43" s="91">
        <v>17</v>
      </c>
      <c r="T43" s="91">
        <v>279</v>
      </c>
      <c r="U43" s="91">
        <v>64</v>
      </c>
      <c r="V43" s="91">
        <v>299</v>
      </c>
      <c r="W43" s="90">
        <v>800</v>
      </c>
      <c r="X43" s="256"/>
      <c r="Y43" s="316"/>
      <c r="Z43" s="316"/>
      <c r="AA43" s="11"/>
    </row>
    <row r="44" spans="1:28" ht="20.25" customHeight="1" x14ac:dyDescent="0.15">
      <c r="A44" s="357" t="s">
        <v>571</v>
      </c>
      <c r="B44" s="358"/>
      <c r="C44" s="373">
        <v>1310</v>
      </c>
      <c r="D44" s="374"/>
      <c r="E44" s="375">
        <v>87</v>
      </c>
      <c r="F44" s="376">
        <f>29</f>
        <v>29</v>
      </c>
      <c r="G44" s="377"/>
      <c r="H44" s="375">
        <f>22</f>
        <v>22</v>
      </c>
      <c r="I44" s="375">
        <f>24</f>
        <v>24</v>
      </c>
      <c r="J44" s="375">
        <f>34+41+36+41+40+57</f>
        <v>249</v>
      </c>
      <c r="K44" s="375">
        <v>57</v>
      </c>
      <c r="L44" s="375">
        <v>212</v>
      </c>
      <c r="M44" s="375">
        <f>SUM(E44:L44)</f>
        <v>680</v>
      </c>
      <c r="N44" s="375">
        <v>90</v>
      </c>
      <c r="O44" s="376">
        <f>17</f>
        <v>17</v>
      </c>
      <c r="P44" s="376"/>
      <c r="Q44" s="376"/>
      <c r="R44" s="375">
        <f>10</f>
        <v>10</v>
      </c>
      <c r="S44" s="375">
        <f>9</f>
        <v>9</v>
      </c>
      <c r="T44" s="375">
        <f>215</f>
        <v>215</v>
      </c>
      <c r="U44" s="375">
        <f>60</f>
        <v>60</v>
      </c>
      <c r="V44" s="375">
        <f>229</f>
        <v>229</v>
      </c>
      <c r="W44" s="378">
        <f>SUM(N44:V44)</f>
        <v>630</v>
      </c>
      <c r="X44" s="256"/>
      <c r="Y44" s="316"/>
      <c r="Z44" s="316"/>
      <c r="AA44" s="11"/>
    </row>
    <row r="45" spans="1:28" ht="20.25" customHeight="1" thickBot="1" x14ac:dyDescent="0.2">
      <c r="A45" s="357" t="s">
        <v>574</v>
      </c>
      <c r="B45" s="358"/>
      <c r="C45" s="379">
        <f>M45+W45</f>
        <v>1404</v>
      </c>
      <c r="D45" s="300"/>
      <c r="E45" s="14">
        <v>91</v>
      </c>
      <c r="F45" s="380">
        <v>28</v>
      </c>
      <c r="G45" s="381"/>
      <c r="H45" s="14">
        <v>22</v>
      </c>
      <c r="I45" s="14">
        <v>19</v>
      </c>
      <c r="J45" s="14">
        <v>271</v>
      </c>
      <c r="K45" s="14">
        <v>63</v>
      </c>
      <c r="L45" s="14">
        <v>225</v>
      </c>
      <c r="M45" s="14">
        <f>SUM(E45:L45)</f>
        <v>719</v>
      </c>
      <c r="N45" s="14">
        <v>103</v>
      </c>
      <c r="O45" s="382">
        <v>22</v>
      </c>
      <c r="P45" s="382"/>
      <c r="Q45" s="382"/>
      <c r="R45" s="14">
        <v>8</v>
      </c>
      <c r="S45" s="14">
        <v>11</v>
      </c>
      <c r="T45" s="14">
        <v>226</v>
      </c>
      <c r="U45" s="14">
        <v>71</v>
      </c>
      <c r="V45" s="14">
        <v>244</v>
      </c>
      <c r="W45" s="166">
        <f>SUM(N45:V45)</f>
        <v>685</v>
      </c>
      <c r="X45" s="256"/>
      <c r="Y45" s="316"/>
      <c r="Z45" s="316"/>
      <c r="AA45" s="11"/>
      <c r="AB45" s="11"/>
    </row>
    <row r="46" spans="1:28" ht="16.5" customHeight="1" x14ac:dyDescent="0.15">
      <c r="A46" s="28" t="s">
        <v>678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N46" s="28" t="s">
        <v>388</v>
      </c>
      <c r="O46" s="34"/>
      <c r="P46" s="105"/>
      <c r="Q46" s="383" t="s">
        <v>601</v>
      </c>
      <c r="R46" s="383"/>
      <c r="S46" s="383"/>
      <c r="T46" s="383"/>
      <c r="U46" s="383"/>
      <c r="V46" s="383"/>
      <c r="W46" s="384"/>
    </row>
    <row r="47" spans="1:28" s="86" customFormat="1" ht="16.5" customHeight="1" x14ac:dyDescent="0.15">
      <c r="A47" s="37" t="s">
        <v>661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200"/>
      <c r="N47" s="37"/>
      <c r="O47" s="105"/>
      <c r="P47" s="105"/>
      <c r="Q47" s="197"/>
      <c r="R47" s="197"/>
      <c r="S47" s="197"/>
      <c r="T47" s="197"/>
      <c r="U47" s="197"/>
      <c r="V47" s="197"/>
      <c r="W47" s="385"/>
      <c r="X47" s="200"/>
      <c r="Y47" s="200"/>
      <c r="Z47" s="200"/>
    </row>
    <row r="48" spans="1:28" ht="33" customHeight="1" x14ac:dyDescent="0.15">
      <c r="A48" s="307" t="s">
        <v>677</v>
      </c>
      <c r="B48" s="307"/>
      <c r="C48" s="307"/>
      <c r="D48" s="307"/>
      <c r="E48" s="307"/>
      <c r="F48" s="307"/>
      <c r="G48" s="307"/>
      <c r="H48" s="199"/>
      <c r="N48" s="386" t="s">
        <v>693</v>
      </c>
      <c r="O48" s="386"/>
      <c r="P48" s="386"/>
      <c r="Q48" s="386"/>
      <c r="R48" s="386"/>
      <c r="S48" s="386"/>
      <c r="T48" s="386"/>
      <c r="U48" s="199"/>
    </row>
    <row r="49" spans="1:26" ht="22.5" customHeight="1" thickBot="1" x14ac:dyDescent="0.2">
      <c r="A49" s="328"/>
      <c r="B49" s="328"/>
      <c r="C49" s="328"/>
      <c r="G49" s="197"/>
      <c r="H49" s="197"/>
      <c r="I49" s="197"/>
      <c r="J49" s="197"/>
      <c r="K49" s="197"/>
      <c r="L49" s="197"/>
      <c r="M49" s="197" t="s">
        <v>469</v>
      </c>
      <c r="T49" s="387"/>
      <c r="U49" s="387"/>
      <c r="V49" s="387"/>
      <c r="W49" s="387"/>
      <c r="X49" s="387"/>
      <c r="Y49" s="387"/>
      <c r="Z49" s="405" t="s">
        <v>396</v>
      </c>
    </row>
    <row r="50" spans="1:26" ht="13.5" customHeight="1" x14ac:dyDescent="0.15">
      <c r="A50" s="144" t="s">
        <v>52</v>
      </c>
      <c r="B50" s="203" t="s">
        <v>391</v>
      </c>
      <c r="C50" s="205"/>
      <c r="D50" s="388" t="s">
        <v>162</v>
      </c>
      <c r="E50" s="388" t="s">
        <v>163</v>
      </c>
      <c r="F50" s="388" t="s">
        <v>164</v>
      </c>
      <c r="G50" s="388" t="s">
        <v>165</v>
      </c>
      <c r="H50" s="388" t="s">
        <v>166</v>
      </c>
      <c r="I50" s="388" t="s">
        <v>167</v>
      </c>
      <c r="J50" s="388" t="s">
        <v>168</v>
      </c>
      <c r="K50" s="388" t="s">
        <v>169</v>
      </c>
      <c r="L50" s="173" t="s">
        <v>170</v>
      </c>
      <c r="M50" s="389" t="s">
        <v>58</v>
      </c>
      <c r="N50" s="144" t="s">
        <v>52</v>
      </c>
      <c r="O50" s="390"/>
      <c r="P50" s="390" t="s">
        <v>391</v>
      </c>
      <c r="Q50" s="388" t="s">
        <v>162</v>
      </c>
      <c r="R50" s="388" t="s">
        <v>163</v>
      </c>
      <c r="S50" s="388" t="s">
        <v>164</v>
      </c>
      <c r="T50" s="388" t="s">
        <v>165</v>
      </c>
      <c r="U50" s="388" t="s">
        <v>166</v>
      </c>
      <c r="V50" s="388" t="s">
        <v>167</v>
      </c>
      <c r="W50" s="388" t="s">
        <v>168</v>
      </c>
      <c r="X50" s="388" t="s">
        <v>169</v>
      </c>
      <c r="Y50" s="390" t="s">
        <v>170</v>
      </c>
      <c r="Z50" s="389" t="s">
        <v>58</v>
      </c>
    </row>
    <row r="51" spans="1:26" ht="13.5" customHeight="1" x14ac:dyDescent="0.15">
      <c r="A51" s="147"/>
      <c r="B51" s="210"/>
      <c r="C51" s="212"/>
      <c r="D51" s="391" t="s">
        <v>109</v>
      </c>
      <c r="E51" s="391" t="s">
        <v>42</v>
      </c>
      <c r="F51" s="391" t="s">
        <v>43</v>
      </c>
      <c r="G51" s="391" t="s">
        <v>44</v>
      </c>
      <c r="H51" s="391" t="s">
        <v>102</v>
      </c>
      <c r="I51" s="391" t="s">
        <v>45</v>
      </c>
      <c r="J51" s="391" t="s">
        <v>46</v>
      </c>
      <c r="K51" s="391" t="s">
        <v>103</v>
      </c>
      <c r="L51" s="313"/>
      <c r="M51" s="150"/>
      <c r="N51" s="147"/>
      <c r="O51" s="148"/>
      <c r="P51" s="148"/>
      <c r="Q51" s="391" t="s">
        <v>109</v>
      </c>
      <c r="R51" s="391" t="s">
        <v>42</v>
      </c>
      <c r="S51" s="391" t="s">
        <v>43</v>
      </c>
      <c r="T51" s="391" t="s">
        <v>44</v>
      </c>
      <c r="U51" s="391" t="s">
        <v>102</v>
      </c>
      <c r="V51" s="391" t="s">
        <v>45</v>
      </c>
      <c r="W51" s="391" t="s">
        <v>46</v>
      </c>
      <c r="X51" s="391" t="s">
        <v>103</v>
      </c>
      <c r="Y51" s="406"/>
      <c r="Z51" s="150"/>
    </row>
    <row r="52" spans="1:26" ht="7.5" customHeight="1" x14ac:dyDescent="0.15">
      <c r="A52" s="152"/>
      <c r="B52" s="217" t="s">
        <v>99</v>
      </c>
      <c r="C52" s="219"/>
      <c r="D52" s="183" t="s">
        <v>99</v>
      </c>
      <c r="E52" s="183" t="s">
        <v>99</v>
      </c>
      <c r="F52" s="183" t="s">
        <v>99</v>
      </c>
      <c r="G52" s="183" t="s">
        <v>99</v>
      </c>
      <c r="H52" s="183" t="s">
        <v>99</v>
      </c>
      <c r="I52" s="183" t="s">
        <v>99</v>
      </c>
      <c r="J52" s="183" t="s">
        <v>99</v>
      </c>
      <c r="K52" s="183" t="s">
        <v>99</v>
      </c>
      <c r="L52" s="183" t="s">
        <v>99</v>
      </c>
      <c r="M52" s="184" t="s">
        <v>99</v>
      </c>
      <c r="N52" s="158"/>
      <c r="O52" s="392"/>
      <c r="P52" s="183" t="s">
        <v>108</v>
      </c>
      <c r="Q52" s="183" t="s">
        <v>6</v>
      </c>
      <c r="R52" s="183" t="s">
        <v>6</v>
      </c>
      <c r="S52" s="183" t="s">
        <v>6</v>
      </c>
      <c r="T52" s="183" t="s">
        <v>6</v>
      </c>
      <c r="U52" s="183" t="s">
        <v>6</v>
      </c>
      <c r="V52" s="183" t="s">
        <v>6</v>
      </c>
      <c r="W52" s="183" t="s">
        <v>6</v>
      </c>
      <c r="X52" s="183" t="s">
        <v>6</v>
      </c>
      <c r="Y52" s="183" t="s">
        <v>6</v>
      </c>
      <c r="Z52" s="184" t="s">
        <v>6</v>
      </c>
    </row>
    <row r="53" spans="1:26" ht="20.25" hidden="1" customHeight="1" outlineLevel="1" x14ac:dyDescent="0.15">
      <c r="A53" s="185" t="s">
        <v>51</v>
      </c>
      <c r="B53" s="348">
        <v>35</v>
      </c>
      <c r="C53" s="277"/>
      <c r="D53" s="49">
        <v>95</v>
      </c>
      <c r="E53" s="49">
        <v>75</v>
      </c>
      <c r="F53" s="49">
        <v>198</v>
      </c>
      <c r="G53" s="49">
        <v>497</v>
      </c>
      <c r="H53" s="49">
        <v>724</v>
      </c>
      <c r="I53" s="49">
        <v>758</v>
      </c>
      <c r="J53" s="49">
        <v>1066</v>
      </c>
      <c r="K53" s="49">
        <v>432</v>
      </c>
      <c r="L53" s="49">
        <v>220</v>
      </c>
      <c r="M53" s="64">
        <v>4100</v>
      </c>
      <c r="N53" s="393" t="s">
        <v>110</v>
      </c>
      <c r="O53" s="394"/>
      <c r="P53" s="49">
        <v>11</v>
      </c>
      <c r="Q53" s="49">
        <v>41</v>
      </c>
      <c r="R53" s="49">
        <v>42</v>
      </c>
      <c r="S53" s="49">
        <v>116</v>
      </c>
      <c r="T53" s="49">
        <v>316</v>
      </c>
      <c r="U53" s="49">
        <v>469</v>
      </c>
      <c r="V53" s="49">
        <v>481</v>
      </c>
      <c r="W53" s="49">
        <v>646</v>
      </c>
      <c r="X53" s="49">
        <v>275</v>
      </c>
      <c r="Y53" s="49">
        <v>130</v>
      </c>
      <c r="Z53" s="64">
        <v>2527</v>
      </c>
    </row>
    <row r="54" spans="1:26" ht="22.5" hidden="1" customHeight="1" outlineLevel="1" x14ac:dyDescent="0.15">
      <c r="A54" s="185" t="s">
        <v>456</v>
      </c>
      <c r="B54" s="348">
        <v>27</v>
      </c>
      <c r="C54" s="277"/>
      <c r="D54" s="49">
        <v>89</v>
      </c>
      <c r="E54" s="49">
        <v>71</v>
      </c>
      <c r="F54" s="49">
        <v>208</v>
      </c>
      <c r="G54" s="49">
        <v>473</v>
      </c>
      <c r="H54" s="49">
        <v>681</v>
      </c>
      <c r="I54" s="49">
        <v>720</v>
      </c>
      <c r="J54" s="49">
        <v>1058</v>
      </c>
      <c r="K54" s="49">
        <v>465</v>
      </c>
      <c r="L54" s="49">
        <v>239</v>
      </c>
      <c r="M54" s="64">
        <v>4031</v>
      </c>
      <c r="N54" s="393" t="s">
        <v>15</v>
      </c>
      <c r="O54" s="394"/>
      <c r="P54" s="49">
        <v>14</v>
      </c>
      <c r="Q54" s="49">
        <v>45</v>
      </c>
      <c r="R54" s="49">
        <v>39</v>
      </c>
      <c r="S54" s="49">
        <v>134</v>
      </c>
      <c r="T54" s="49">
        <v>299</v>
      </c>
      <c r="U54" s="49">
        <v>429</v>
      </c>
      <c r="V54" s="49">
        <v>447</v>
      </c>
      <c r="W54" s="49">
        <v>644</v>
      </c>
      <c r="X54" s="49">
        <v>278</v>
      </c>
      <c r="Y54" s="49">
        <v>148</v>
      </c>
      <c r="Z54" s="64">
        <v>2477</v>
      </c>
    </row>
    <row r="55" spans="1:26" ht="22.5" hidden="1" customHeight="1" outlineLevel="1" x14ac:dyDescent="0.15">
      <c r="A55" s="185" t="s">
        <v>16</v>
      </c>
      <c r="B55" s="348">
        <v>26</v>
      </c>
      <c r="C55" s="277"/>
      <c r="D55" s="49">
        <v>85</v>
      </c>
      <c r="E55" s="49">
        <v>63</v>
      </c>
      <c r="F55" s="49">
        <v>174</v>
      </c>
      <c r="G55" s="49">
        <v>461</v>
      </c>
      <c r="H55" s="49">
        <v>673</v>
      </c>
      <c r="I55" s="49">
        <v>720</v>
      </c>
      <c r="J55" s="49">
        <v>1056</v>
      </c>
      <c r="K55" s="49">
        <v>506</v>
      </c>
      <c r="L55" s="49">
        <v>258</v>
      </c>
      <c r="M55" s="64">
        <v>4022</v>
      </c>
      <c r="N55" s="393" t="s">
        <v>16</v>
      </c>
      <c r="O55" s="394"/>
      <c r="P55" s="49">
        <v>11</v>
      </c>
      <c r="Q55" s="49">
        <v>42</v>
      </c>
      <c r="R55" s="49">
        <v>33</v>
      </c>
      <c r="S55" s="49">
        <v>120</v>
      </c>
      <c r="T55" s="49">
        <v>300</v>
      </c>
      <c r="U55" s="49">
        <v>421</v>
      </c>
      <c r="V55" s="49">
        <v>445</v>
      </c>
      <c r="W55" s="49">
        <v>653</v>
      </c>
      <c r="X55" s="49">
        <v>319</v>
      </c>
      <c r="Y55" s="49">
        <v>154</v>
      </c>
      <c r="Z55" s="64">
        <v>2498</v>
      </c>
    </row>
    <row r="56" spans="1:26" ht="22.5" hidden="1" customHeight="1" outlineLevel="1" x14ac:dyDescent="0.15">
      <c r="A56" s="185" t="s">
        <v>17</v>
      </c>
      <c r="B56" s="348">
        <v>28</v>
      </c>
      <c r="C56" s="277"/>
      <c r="D56" s="49">
        <v>98</v>
      </c>
      <c r="E56" s="49">
        <v>65</v>
      </c>
      <c r="F56" s="49">
        <v>168</v>
      </c>
      <c r="G56" s="49">
        <v>440</v>
      </c>
      <c r="H56" s="49">
        <v>627</v>
      </c>
      <c r="I56" s="49">
        <v>710</v>
      </c>
      <c r="J56" s="49">
        <v>1036</v>
      </c>
      <c r="K56" s="49">
        <v>532</v>
      </c>
      <c r="L56" s="49">
        <v>266</v>
      </c>
      <c r="M56" s="64">
        <v>3970</v>
      </c>
      <c r="N56" s="393" t="s">
        <v>17</v>
      </c>
      <c r="O56" s="394"/>
      <c r="P56" s="49">
        <v>15</v>
      </c>
      <c r="Q56" s="49">
        <v>44</v>
      </c>
      <c r="R56" s="49">
        <v>44</v>
      </c>
      <c r="S56" s="49">
        <v>109</v>
      </c>
      <c r="T56" s="49">
        <v>323</v>
      </c>
      <c r="U56" s="49">
        <v>433</v>
      </c>
      <c r="V56" s="49">
        <v>471</v>
      </c>
      <c r="W56" s="49">
        <v>676</v>
      </c>
      <c r="X56" s="49">
        <v>333</v>
      </c>
      <c r="Y56" s="49">
        <v>165</v>
      </c>
      <c r="Z56" s="64">
        <v>2613</v>
      </c>
    </row>
    <row r="57" spans="1:26" ht="22.5" hidden="1" customHeight="1" outlineLevel="1" x14ac:dyDescent="0.15">
      <c r="A57" s="185" t="s">
        <v>18</v>
      </c>
      <c r="B57" s="348">
        <v>35</v>
      </c>
      <c r="C57" s="277"/>
      <c r="D57" s="49">
        <v>95</v>
      </c>
      <c r="E57" s="49">
        <v>51</v>
      </c>
      <c r="F57" s="49">
        <v>177</v>
      </c>
      <c r="G57" s="49">
        <v>373</v>
      </c>
      <c r="H57" s="49">
        <v>574</v>
      </c>
      <c r="I57" s="49">
        <v>708</v>
      </c>
      <c r="J57" s="49">
        <v>1016</v>
      </c>
      <c r="K57" s="49">
        <v>540</v>
      </c>
      <c r="L57" s="49">
        <v>298</v>
      </c>
      <c r="M57" s="64">
        <v>3867</v>
      </c>
      <c r="N57" s="393" t="s">
        <v>18</v>
      </c>
      <c r="O57" s="394"/>
      <c r="P57" s="49">
        <v>19</v>
      </c>
      <c r="Q57" s="49">
        <v>45</v>
      </c>
      <c r="R57" s="49">
        <v>31</v>
      </c>
      <c r="S57" s="49">
        <v>119</v>
      </c>
      <c r="T57" s="49">
        <v>255</v>
      </c>
      <c r="U57" s="49">
        <v>377</v>
      </c>
      <c r="V57" s="49">
        <v>469</v>
      </c>
      <c r="W57" s="49">
        <v>662</v>
      </c>
      <c r="X57" s="49">
        <v>351</v>
      </c>
      <c r="Y57" s="49">
        <v>188</v>
      </c>
      <c r="Z57" s="64">
        <v>2516</v>
      </c>
    </row>
    <row r="58" spans="1:26" ht="22.5" hidden="1" customHeight="1" outlineLevel="1" x14ac:dyDescent="0.15">
      <c r="A58" s="185" t="s">
        <v>19</v>
      </c>
      <c r="B58" s="348">
        <v>30</v>
      </c>
      <c r="C58" s="277"/>
      <c r="D58" s="49">
        <v>86</v>
      </c>
      <c r="E58" s="49">
        <v>61</v>
      </c>
      <c r="F58" s="49">
        <v>167</v>
      </c>
      <c r="G58" s="49">
        <v>342</v>
      </c>
      <c r="H58" s="49">
        <v>564</v>
      </c>
      <c r="I58" s="49">
        <v>695</v>
      </c>
      <c r="J58" s="49">
        <v>1011</v>
      </c>
      <c r="K58" s="49">
        <v>572</v>
      </c>
      <c r="L58" s="49">
        <v>316</v>
      </c>
      <c r="M58" s="64">
        <v>3844</v>
      </c>
      <c r="N58" s="393" t="s">
        <v>19</v>
      </c>
      <c r="O58" s="394"/>
      <c r="P58" s="49">
        <v>19</v>
      </c>
      <c r="Q58" s="49">
        <v>44</v>
      </c>
      <c r="R58" s="49">
        <v>42</v>
      </c>
      <c r="S58" s="49">
        <v>108</v>
      </c>
      <c r="T58" s="49">
        <v>247</v>
      </c>
      <c r="U58" s="49">
        <v>384</v>
      </c>
      <c r="V58" s="49">
        <v>459</v>
      </c>
      <c r="W58" s="49">
        <v>623</v>
      </c>
      <c r="X58" s="49">
        <v>350</v>
      </c>
      <c r="Y58" s="49">
        <v>184</v>
      </c>
      <c r="Z58" s="64">
        <v>2460</v>
      </c>
    </row>
    <row r="59" spans="1:26" ht="22.5" hidden="1" customHeight="1" outlineLevel="1" x14ac:dyDescent="0.15">
      <c r="A59" s="185" t="s">
        <v>20</v>
      </c>
      <c r="B59" s="348">
        <v>26</v>
      </c>
      <c r="C59" s="277"/>
      <c r="D59" s="49">
        <v>91</v>
      </c>
      <c r="E59" s="49">
        <v>51</v>
      </c>
      <c r="F59" s="49">
        <v>180</v>
      </c>
      <c r="G59" s="49">
        <v>335</v>
      </c>
      <c r="H59" s="49">
        <v>547</v>
      </c>
      <c r="I59" s="49">
        <v>680</v>
      </c>
      <c r="J59" s="49">
        <v>993</v>
      </c>
      <c r="K59" s="49">
        <v>586</v>
      </c>
      <c r="L59" s="49">
        <v>345</v>
      </c>
      <c r="M59" s="64">
        <v>3834</v>
      </c>
      <c r="N59" s="393" t="s">
        <v>20</v>
      </c>
      <c r="O59" s="394"/>
      <c r="P59" s="49">
        <v>18</v>
      </c>
      <c r="Q59" s="49">
        <v>52</v>
      </c>
      <c r="R59" s="49">
        <v>33</v>
      </c>
      <c r="S59" s="49">
        <v>117</v>
      </c>
      <c r="T59" s="49">
        <v>267</v>
      </c>
      <c r="U59" s="49">
        <v>392</v>
      </c>
      <c r="V59" s="49">
        <v>499</v>
      </c>
      <c r="W59" s="49">
        <v>686</v>
      </c>
      <c r="X59" s="49">
        <v>387</v>
      </c>
      <c r="Y59" s="49">
        <v>214</v>
      </c>
      <c r="Z59" s="64">
        <v>2665</v>
      </c>
    </row>
    <row r="60" spans="1:26" ht="22.5" hidden="1" customHeight="1" outlineLevel="1" x14ac:dyDescent="0.15">
      <c r="A60" s="185" t="s">
        <v>21</v>
      </c>
      <c r="B60" s="348">
        <v>22</v>
      </c>
      <c r="C60" s="277"/>
      <c r="D60" s="49">
        <v>83</v>
      </c>
      <c r="E60" s="49">
        <v>55</v>
      </c>
      <c r="F60" s="49">
        <v>147</v>
      </c>
      <c r="G60" s="49">
        <v>323</v>
      </c>
      <c r="H60" s="49">
        <v>489</v>
      </c>
      <c r="I60" s="49">
        <v>681</v>
      </c>
      <c r="J60" s="49">
        <v>994</v>
      </c>
      <c r="K60" s="49">
        <v>625</v>
      </c>
      <c r="L60" s="49">
        <v>359</v>
      </c>
      <c r="M60" s="64">
        <v>3778</v>
      </c>
      <c r="N60" s="393" t="s">
        <v>21</v>
      </c>
      <c r="O60" s="394"/>
      <c r="P60" s="49">
        <v>13</v>
      </c>
      <c r="Q60" s="49">
        <v>50</v>
      </c>
      <c r="R60" s="49">
        <v>36</v>
      </c>
      <c r="S60" s="49">
        <v>109</v>
      </c>
      <c r="T60" s="49">
        <v>250</v>
      </c>
      <c r="U60" s="49">
        <v>347</v>
      </c>
      <c r="V60" s="49">
        <v>485</v>
      </c>
      <c r="W60" s="49">
        <v>674</v>
      </c>
      <c r="X60" s="49">
        <v>404</v>
      </c>
      <c r="Y60" s="49">
        <v>224</v>
      </c>
      <c r="Z60" s="64">
        <v>2592</v>
      </c>
    </row>
    <row r="61" spans="1:26" ht="22.5" hidden="1" customHeight="1" outlineLevel="1" x14ac:dyDescent="0.15">
      <c r="A61" s="185" t="s">
        <v>22</v>
      </c>
      <c r="B61" s="348">
        <v>25</v>
      </c>
      <c r="C61" s="277"/>
      <c r="D61" s="49">
        <v>68</v>
      </c>
      <c r="E61" s="49">
        <v>54</v>
      </c>
      <c r="F61" s="49">
        <v>136</v>
      </c>
      <c r="G61" s="49">
        <v>330</v>
      </c>
      <c r="H61" s="49">
        <v>467</v>
      </c>
      <c r="I61" s="49">
        <v>605</v>
      </c>
      <c r="J61" s="49">
        <v>1021</v>
      </c>
      <c r="K61" s="49">
        <v>657</v>
      </c>
      <c r="L61" s="49">
        <v>439</v>
      </c>
      <c r="M61" s="64">
        <v>3802</v>
      </c>
      <c r="N61" s="393" t="s">
        <v>22</v>
      </c>
      <c r="O61" s="394"/>
      <c r="P61" s="49">
        <v>13</v>
      </c>
      <c r="Q61" s="49">
        <v>43</v>
      </c>
      <c r="R61" s="49">
        <v>36</v>
      </c>
      <c r="S61" s="49">
        <v>94</v>
      </c>
      <c r="T61" s="49">
        <v>241</v>
      </c>
      <c r="U61" s="49">
        <v>336</v>
      </c>
      <c r="V61" s="49">
        <v>416</v>
      </c>
      <c r="W61" s="49">
        <v>678</v>
      </c>
      <c r="X61" s="49">
        <v>424</v>
      </c>
      <c r="Y61" s="49">
        <v>275</v>
      </c>
      <c r="Z61" s="64">
        <v>2556</v>
      </c>
    </row>
    <row r="62" spans="1:26" ht="22.5" hidden="1" customHeight="1" outlineLevel="1" x14ac:dyDescent="0.15">
      <c r="A62" s="185" t="s">
        <v>23</v>
      </c>
      <c r="B62" s="348">
        <v>38</v>
      </c>
      <c r="C62" s="277"/>
      <c r="D62" s="49">
        <v>55</v>
      </c>
      <c r="E62" s="49">
        <v>42</v>
      </c>
      <c r="F62" s="49">
        <v>134</v>
      </c>
      <c r="G62" s="49">
        <v>309</v>
      </c>
      <c r="H62" s="49">
        <v>415</v>
      </c>
      <c r="I62" s="49">
        <v>546</v>
      </c>
      <c r="J62" s="49">
        <v>933</v>
      </c>
      <c r="K62" s="49">
        <v>775</v>
      </c>
      <c r="L62" s="49">
        <v>500</v>
      </c>
      <c r="M62" s="64">
        <v>3747</v>
      </c>
      <c r="N62" s="393" t="s">
        <v>23</v>
      </c>
      <c r="O62" s="394"/>
      <c r="P62" s="49">
        <v>20</v>
      </c>
      <c r="Q62" s="49">
        <v>35</v>
      </c>
      <c r="R62" s="49">
        <v>20</v>
      </c>
      <c r="S62" s="49">
        <v>92</v>
      </c>
      <c r="T62" s="49">
        <v>216</v>
      </c>
      <c r="U62" s="49">
        <v>288</v>
      </c>
      <c r="V62" s="49">
        <v>378</v>
      </c>
      <c r="W62" s="49">
        <v>614</v>
      </c>
      <c r="X62" s="49">
        <v>463</v>
      </c>
      <c r="Y62" s="49">
        <v>309</v>
      </c>
      <c r="Z62" s="64">
        <v>2435</v>
      </c>
    </row>
    <row r="63" spans="1:26" ht="22.5" hidden="1" customHeight="1" outlineLevel="1" x14ac:dyDescent="0.15">
      <c r="A63" s="185" t="s">
        <v>24</v>
      </c>
      <c r="B63" s="348">
        <v>30</v>
      </c>
      <c r="C63" s="277"/>
      <c r="D63" s="49">
        <v>51</v>
      </c>
      <c r="E63" s="49">
        <v>46</v>
      </c>
      <c r="F63" s="49">
        <v>139</v>
      </c>
      <c r="G63" s="49">
        <v>261</v>
      </c>
      <c r="H63" s="49">
        <v>416</v>
      </c>
      <c r="I63" s="49">
        <v>494</v>
      </c>
      <c r="J63" s="49">
        <v>961</v>
      </c>
      <c r="K63" s="49">
        <v>772</v>
      </c>
      <c r="L63" s="49">
        <v>554</v>
      </c>
      <c r="M63" s="64">
        <v>3724</v>
      </c>
      <c r="N63" s="393" t="s">
        <v>24</v>
      </c>
      <c r="O63" s="394"/>
      <c r="P63" s="49">
        <v>16</v>
      </c>
      <c r="Q63" s="49">
        <v>35</v>
      </c>
      <c r="R63" s="49">
        <v>23</v>
      </c>
      <c r="S63" s="49">
        <v>106</v>
      </c>
      <c r="T63" s="49">
        <v>198</v>
      </c>
      <c r="U63" s="49">
        <v>299</v>
      </c>
      <c r="V63" s="49">
        <v>336</v>
      </c>
      <c r="W63" s="49">
        <v>656</v>
      </c>
      <c r="X63" s="49">
        <v>479</v>
      </c>
      <c r="Y63" s="49">
        <v>349</v>
      </c>
      <c r="Z63" s="64">
        <v>2497</v>
      </c>
    </row>
    <row r="64" spans="1:26" ht="22.5" hidden="1" customHeight="1" outlineLevel="1" x14ac:dyDescent="0.15">
      <c r="A64" s="185" t="s">
        <v>25</v>
      </c>
      <c r="B64" s="348">
        <v>35</v>
      </c>
      <c r="C64" s="277"/>
      <c r="D64" s="49">
        <v>50</v>
      </c>
      <c r="E64" s="49">
        <v>48</v>
      </c>
      <c r="F64" s="49">
        <v>135</v>
      </c>
      <c r="G64" s="49">
        <v>280</v>
      </c>
      <c r="H64" s="49">
        <v>350</v>
      </c>
      <c r="I64" s="49">
        <v>427</v>
      </c>
      <c r="J64" s="49">
        <v>880</v>
      </c>
      <c r="K64" s="49">
        <v>799</v>
      </c>
      <c r="L64" s="49">
        <v>720</v>
      </c>
      <c r="M64" s="64">
        <v>3724</v>
      </c>
      <c r="N64" s="393" t="s">
        <v>25</v>
      </c>
      <c r="O64" s="394"/>
      <c r="P64" s="49">
        <v>19</v>
      </c>
      <c r="Q64" s="49">
        <v>32</v>
      </c>
      <c r="R64" s="49">
        <v>21</v>
      </c>
      <c r="S64" s="49">
        <v>96</v>
      </c>
      <c r="T64" s="49">
        <v>201</v>
      </c>
      <c r="U64" s="49">
        <v>256</v>
      </c>
      <c r="V64" s="49">
        <v>291</v>
      </c>
      <c r="W64" s="49">
        <v>601</v>
      </c>
      <c r="X64" s="49">
        <v>503</v>
      </c>
      <c r="Y64" s="49">
        <v>438</v>
      </c>
      <c r="Z64" s="64">
        <v>2458</v>
      </c>
    </row>
    <row r="65" spans="1:26" ht="22.5" hidden="1" customHeight="1" outlineLevel="1" x14ac:dyDescent="0.15">
      <c r="A65" s="185" t="s">
        <v>26</v>
      </c>
      <c r="B65" s="348">
        <v>37</v>
      </c>
      <c r="C65" s="277"/>
      <c r="D65" s="49">
        <v>50</v>
      </c>
      <c r="E65" s="49">
        <v>49</v>
      </c>
      <c r="F65" s="49">
        <v>125</v>
      </c>
      <c r="G65" s="49">
        <v>295</v>
      </c>
      <c r="H65" s="49">
        <v>302</v>
      </c>
      <c r="I65" s="49">
        <v>369</v>
      </c>
      <c r="J65" s="49">
        <v>837</v>
      </c>
      <c r="K65" s="49">
        <v>821</v>
      </c>
      <c r="L65" s="49">
        <v>811</v>
      </c>
      <c r="M65" s="64">
        <v>3696</v>
      </c>
      <c r="N65" s="393" t="s">
        <v>26</v>
      </c>
      <c r="O65" s="394"/>
      <c r="P65" s="49">
        <v>24</v>
      </c>
      <c r="Q65" s="49">
        <v>35</v>
      </c>
      <c r="R65" s="49">
        <v>22</v>
      </c>
      <c r="S65" s="49">
        <v>84</v>
      </c>
      <c r="T65" s="49">
        <v>199</v>
      </c>
      <c r="U65" s="49">
        <v>209</v>
      </c>
      <c r="V65" s="49">
        <v>247</v>
      </c>
      <c r="W65" s="49">
        <v>556</v>
      </c>
      <c r="X65" s="49">
        <v>523</v>
      </c>
      <c r="Y65" s="49">
        <v>524</v>
      </c>
      <c r="Z65" s="64">
        <v>2423</v>
      </c>
    </row>
    <row r="66" spans="1:26" ht="22.5" hidden="1" customHeight="1" outlineLevel="1" x14ac:dyDescent="0.15">
      <c r="A66" s="185" t="s">
        <v>27</v>
      </c>
      <c r="B66" s="348">
        <v>28</v>
      </c>
      <c r="C66" s="277"/>
      <c r="D66" s="49">
        <v>36</v>
      </c>
      <c r="E66" s="49">
        <v>58</v>
      </c>
      <c r="F66" s="49">
        <v>119</v>
      </c>
      <c r="G66" s="49">
        <v>266</v>
      </c>
      <c r="H66" s="49">
        <v>292</v>
      </c>
      <c r="I66" s="49">
        <v>358</v>
      </c>
      <c r="J66" s="49">
        <v>800</v>
      </c>
      <c r="K66" s="49">
        <v>756</v>
      </c>
      <c r="L66" s="49">
        <v>918</v>
      </c>
      <c r="M66" s="64">
        <v>3631</v>
      </c>
      <c r="N66" s="393" t="s">
        <v>27</v>
      </c>
      <c r="O66" s="394"/>
      <c r="P66" s="49">
        <v>17</v>
      </c>
      <c r="Q66" s="49">
        <v>24</v>
      </c>
      <c r="R66" s="49">
        <v>27</v>
      </c>
      <c r="S66" s="49">
        <v>89</v>
      </c>
      <c r="T66" s="49">
        <v>179</v>
      </c>
      <c r="U66" s="49">
        <v>197</v>
      </c>
      <c r="V66" s="49">
        <v>231</v>
      </c>
      <c r="W66" s="49">
        <v>524</v>
      </c>
      <c r="X66" s="49">
        <v>474</v>
      </c>
      <c r="Y66" s="49">
        <v>567</v>
      </c>
      <c r="Z66" s="64">
        <v>2329</v>
      </c>
    </row>
    <row r="67" spans="1:26" ht="22.5" hidden="1" customHeight="1" outlineLevel="1" x14ac:dyDescent="0.15">
      <c r="A67" s="185" t="s">
        <v>28</v>
      </c>
      <c r="B67" s="348">
        <v>34</v>
      </c>
      <c r="C67" s="277"/>
      <c r="D67" s="318">
        <v>68</v>
      </c>
      <c r="E67" s="318"/>
      <c r="F67" s="49">
        <v>126</v>
      </c>
      <c r="G67" s="49">
        <v>275</v>
      </c>
      <c r="H67" s="49">
        <v>252</v>
      </c>
      <c r="I67" s="49">
        <v>296</v>
      </c>
      <c r="J67" s="49">
        <v>760</v>
      </c>
      <c r="K67" s="49">
        <v>677</v>
      </c>
      <c r="L67" s="49">
        <v>1063</v>
      </c>
      <c r="M67" s="64">
        <v>3551</v>
      </c>
      <c r="N67" s="393" t="s">
        <v>28</v>
      </c>
      <c r="O67" s="394"/>
      <c r="P67" s="49">
        <v>20</v>
      </c>
      <c r="Q67" s="318">
        <v>40</v>
      </c>
      <c r="R67" s="318"/>
      <c r="S67" s="49">
        <v>88</v>
      </c>
      <c r="T67" s="49">
        <v>184</v>
      </c>
      <c r="U67" s="49">
        <v>174</v>
      </c>
      <c r="V67" s="49">
        <v>202</v>
      </c>
      <c r="W67" s="49">
        <v>502</v>
      </c>
      <c r="X67" s="49">
        <v>423</v>
      </c>
      <c r="Y67" s="49">
        <v>640</v>
      </c>
      <c r="Z67" s="64">
        <v>2273</v>
      </c>
    </row>
    <row r="68" spans="1:26" ht="22.5" hidden="1" customHeight="1" outlineLevel="1" x14ac:dyDescent="0.15">
      <c r="A68" s="185" t="s">
        <v>29</v>
      </c>
      <c r="B68" s="348">
        <v>36</v>
      </c>
      <c r="C68" s="277"/>
      <c r="D68" s="49">
        <v>22</v>
      </c>
      <c r="E68" s="49">
        <v>43</v>
      </c>
      <c r="F68" s="49">
        <v>103</v>
      </c>
      <c r="G68" s="49">
        <v>272</v>
      </c>
      <c r="H68" s="49">
        <v>244</v>
      </c>
      <c r="I68" s="49">
        <v>307</v>
      </c>
      <c r="J68" s="49">
        <v>738</v>
      </c>
      <c r="K68" s="49">
        <v>693</v>
      </c>
      <c r="L68" s="49">
        <v>1036</v>
      </c>
      <c r="M68" s="64">
        <v>3494</v>
      </c>
      <c r="N68" s="393" t="s">
        <v>29</v>
      </c>
      <c r="O68" s="394"/>
      <c r="P68" s="49">
        <v>21</v>
      </c>
      <c r="Q68" s="49">
        <v>18</v>
      </c>
      <c r="R68" s="49">
        <v>21</v>
      </c>
      <c r="S68" s="49">
        <v>74</v>
      </c>
      <c r="T68" s="49">
        <v>189</v>
      </c>
      <c r="U68" s="49">
        <v>179</v>
      </c>
      <c r="V68" s="49">
        <v>204</v>
      </c>
      <c r="W68" s="49">
        <v>492</v>
      </c>
      <c r="X68" s="49">
        <v>443</v>
      </c>
      <c r="Y68" s="49">
        <v>656</v>
      </c>
      <c r="Z68" s="64">
        <v>2297</v>
      </c>
    </row>
    <row r="69" spans="1:26" ht="22.5" hidden="1" customHeight="1" outlineLevel="1" x14ac:dyDescent="0.15">
      <c r="A69" s="185" t="s">
        <v>30</v>
      </c>
      <c r="B69" s="348">
        <v>34</v>
      </c>
      <c r="C69" s="277"/>
      <c r="D69" s="49">
        <v>30</v>
      </c>
      <c r="E69" s="49">
        <v>35</v>
      </c>
      <c r="F69" s="49">
        <v>98</v>
      </c>
      <c r="G69" s="49">
        <v>232</v>
      </c>
      <c r="H69" s="49">
        <v>231</v>
      </c>
      <c r="I69" s="49">
        <v>304</v>
      </c>
      <c r="J69" s="49">
        <v>664</v>
      </c>
      <c r="K69" s="49">
        <v>649</v>
      </c>
      <c r="L69" s="49">
        <v>1112</v>
      </c>
      <c r="M69" s="64">
        <v>3389</v>
      </c>
      <c r="N69" s="393" t="s">
        <v>30</v>
      </c>
      <c r="O69" s="394"/>
      <c r="P69" s="49">
        <v>21</v>
      </c>
      <c r="Q69" s="49">
        <v>18</v>
      </c>
      <c r="R69" s="49">
        <v>18</v>
      </c>
      <c r="S69" s="49">
        <v>71</v>
      </c>
      <c r="T69" s="49">
        <v>152</v>
      </c>
      <c r="U69" s="49">
        <v>173</v>
      </c>
      <c r="V69" s="49">
        <v>197</v>
      </c>
      <c r="W69" s="49">
        <v>435</v>
      </c>
      <c r="X69" s="49">
        <v>412</v>
      </c>
      <c r="Y69" s="49">
        <v>690</v>
      </c>
      <c r="Z69" s="64">
        <v>2187</v>
      </c>
    </row>
    <row r="70" spans="1:26" ht="22.5" hidden="1" customHeight="1" outlineLevel="1" x14ac:dyDescent="0.15">
      <c r="A70" s="185" t="s">
        <v>31</v>
      </c>
      <c r="B70" s="348">
        <v>40</v>
      </c>
      <c r="C70" s="277"/>
      <c r="D70" s="49">
        <v>51</v>
      </c>
      <c r="E70" s="49">
        <v>27</v>
      </c>
      <c r="F70" s="49">
        <v>109</v>
      </c>
      <c r="G70" s="49">
        <v>199</v>
      </c>
      <c r="H70" s="49">
        <v>195</v>
      </c>
      <c r="I70" s="49">
        <v>312</v>
      </c>
      <c r="J70" s="49">
        <v>599</v>
      </c>
      <c r="K70" s="49">
        <v>647</v>
      </c>
      <c r="L70" s="49">
        <v>1103</v>
      </c>
      <c r="M70" s="64">
        <v>3282</v>
      </c>
      <c r="N70" s="393" t="s">
        <v>31</v>
      </c>
      <c r="O70" s="394"/>
      <c r="P70" s="49">
        <v>25</v>
      </c>
      <c r="Q70" s="49">
        <v>28</v>
      </c>
      <c r="R70" s="49">
        <v>17</v>
      </c>
      <c r="S70" s="49">
        <v>79</v>
      </c>
      <c r="T70" s="49">
        <v>140</v>
      </c>
      <c r="U70" s="49">
        <v>145</v>
      </c>
      <c r="V70" s="49">
        <v>212</v>
      </c>
      <c r="W70" s="49">
        <v>401</v>
      </c>
      <c r="X70" s="49">
        <v>425</v>
      </c>
      <c r="Y70" s="49">
        <v>726</v>
      </c>
      <c r="Z70" s="64">
        <v>2198</v>
      </c>
    </row>
    <row r="71" spans="1:26" ht="22.5" hidden="1" customHeight="1" outlineLevel="1" x14ac:dyDescent="0.15">
      <c r="A71" s="185" t="s">
        <v>32</v>
      </c>
      <c r="B71" s="348">
        <v>34</v>
      </c>
      <c r="C71" s="277"/>
      <c r="D71" s="49">
        <v>44</v>
      </c>
      <c r="E71" s="49">
        <v>16</v>
      </c>
      <c r="F71" s="49">
        <v>94</v>
      </c>
      <c r="G71" s="49">
        <v>201</v>
      </c>
      <c r="H71" s="49">
        <v>175</v>
      </c>
      <c r="I71" s="49">
        <v>265</v>
      </c>
      <c r="J71" s="49">
        <v>568</v>
      </c>
      <c r="K71" s="49">
        <v>703</v>
      </c>
      <c r="L71" s="49">
        <v>1101</v>
      </c>
      <c r="M71" s="64">
        <v>3201</v>
      </c>
      <c r="N71" s="393" t="s">
        <v>32</v>
      </c>
      <c r="O71" s="394"/>
      <c r="P71" s="49">
        <v>25</v>
      </c>
      <c r="Q71" s="49">
        <v>27</v>
      </c>
      <c r="R71" s="49">
        <v>13</v>
      </c>
      <c r="S71" s="49">
        <v>69</v>
      </c>
      <c r="T71" s="49">
        <v>134</v>
      </c>
      <c r="U71" s="49">
        <v>126</v>
      </c>
      <c r="V71" s="49">
        <v>184</v>
      </c>
      <c r="W71" s="49">
        <v>375</v>
      </c>
      <c r="X71" s="49">
        <v>444</v>
      </c>
      <c r="Y71" s="49">
        <v>690</v>
      </c>
      <c r="Z71" s="64">
        <v>2087</v>
      </c>
    </row>
    <row r="72" spans="1:26" ht="15" hidden="1" customHeight="1" outlineLevel="1" x14ac:dyDescent="0.15">
      <c r="A72" s="185" t="s">
        <v>334</v>
      </c>
      <c r="B72" s="348" t="s">
        <v>177</v>
      </c>
      <c r="C72" s="277"/>
      <c r="D72" s="49" t="s">
        <v>92</v>
      </c>
      <c r="E72" s="49" t="s">
        <v>92</v>
      </c>
      <c r="F72" s="49" t="s">
        <v>92</v>
      </c>
      <c r="G72" s="49" t="s">
        <v>92</v>
      </c>
      <c r="H72" s="49" t="s">
        <v>92</v>
      </c>
      <c r="I72" s="49" t="s">
        <v>92</v>
      </c>
      <c r="J72" s="49" t="s">
        <v>92</v>
      </c>
      <c r="K72" s="49" t="s">
        <v>92</v>
      </c>
      <c r="L72" s="49" t="s">
        <v>92</v>
      </c>
      <c r="M72" s="64">
        <v>3066</v>
      </c>
      <c r="N72" s="393" t="s">
        <v>395</v>
      </c>
      <c r="O72" s="394"/>
      <c r="P72" s="49" t="s">
        <v>101</v>
      </c>
      <c r="Q72" s="49" t="s">
        <v>101</v>
      </c>
      <c r="R72" s="49" t="s">
        <v>101</v>
      </c>
      <c r="S72" s="49" t="s">
        <v>101</v>
      </c>
      <c r="T72" s="49" t="s">
        <v>101</v>
      </c>
      <c r="U72" s="49" t="s">
        <v>101</v>
      </c>
      <c r="V72" s="49" t="s">
        <v>101</v>
      </c>
      <c r="W72" s="49" t="s">
        <v>101</v>
      </c>
      <c r="X72" s="49" t="s">
        <v>101</v>
      </c>
      <c r="Y72" s="49" t="s">
        <v>101</v>
      </c>
      <c r="Z72" s="64">
        <v>1971</v>
      </c>
    </row>
    <row r="73" spans="1:26" ht="20.25" hidden="1" customHeight="1" outlineLevel="1" x14ac:dyDescent="0.15">
      <c r="A73" s="185" t="s">
        <v>35</v>
      </c>
      <c r="B73" s="348">
        <v>36</v>
      </c>
      <c r="C73" s="277"/>
      <c r="D73" s="49">
        <v>64</v>
      </c>
      <c r="E73" s="49">
        <v>21</v>
      </c>
      <c r="F73" s="49">
        <v>85</v>
      </c>
      <c r="G73" s="49">
        <v>143</v>
      </c>
      <c r="H73" s="49">
        <v>157</v>
      </c>
      <c r="I73" s="49">
        <v>226</v>
      </c>
      <c r="J73" s="49">
        <v>448</v>
      </c>
      <c r="K73" s="49">
        <v>661</v>
      </c>
      <c r="L73" s="49">
        <v>1126</v>
      </c>
      <c r="M73" s="64">
        <v>2967</v>
      </c>
      <c r="N73" s="393" t="s">
        <v>35</v>
      </c>
      <c r="O73" s="394"/>
      <c r="P73" s="49">
        <v>24</v>
      </c>
      <c r="Q73" s="49">
        <v>41</v>
      </c>
      <c r="R73" s="49">
        <v>13</v>
      </c>
      <c r="S73" s="49">
        <v>60</v>
      </c>
      <c r="T73" s="49">
        <v>97</v>
      </c>
      <c r="U73" s="49">
        <v>113</v>
      </c>
      <c r="V73" s="49">
        <v>148</v>
      </c>
      <c r="W73" s="49">
        <v>305</v>
      </c>
      <c r="X73" s="49">
        <v>443</v>
      </c>
      <c r="Y73" s="49">
        <v>718</v>
      </c>
      <c r="Z73" s="64">
        <v>1962</v>
      </c>
    </row>
    <row r="74" spans="1:26" ht="20.25" hidden="1" customHeight="1" outlineLevel="1" x14ac:dyDescent="0.15">
      <c r="A74" s="185" t="s">
        <v>36</v>
      </c>
      <c r="B74" s="348">
        <v>33</v>
      </c>
      <c r="C74" s="277"/>
      <c r="D74" s="49">
        <v>41</v>
      </c>
      <c r="E74" s="49">
        <v>25</v>
      </c>
      <c r="F74" s="49">
        <v>80</v>
      </c>
      <c r="G74" s="49">
        <v>134</v>
      </c>
      <c r="H74" s="49">
        <v>151</v>
      </c>
      <c r="I74" s="49">
        <v>160</v>
      </c>
      <c r="J74" s="49">
        <v>430</v>
      </c>
      <c r="K74" s="49">
        <v>682</v>
      </c>
      <c r="L74" s="49">
        <v>1130</v>
      </c>
      <c r="M74" s="64">
        <v>2866</v>
      </c>
      <c r="N74" s="393" t="s">
        <v>36</v>
      </c>
      <c r="O74" s="394"/>
      <c r="P74" s="49">
        <v>22</v>
      </c>
      <c r="Q74" s="49">
        <v>27</v>
      </c>
      <c r="R74" s="49">
        <v>15</v>
      </c>
      <c r="S74" s="49">
        <v>59</v>
      </c>
      <c r="T74" s="49">
        <v>98</v>
      </c>
      <c r="U74" s="49">
        <v>115</v>
      </c>
      <c r="V74" s="49">
        <v>120</v>
      </c>
      <c r="W74" s="49">
        <v>291</v>
      </c>
      <c r="X74" s="49">
        <v>452</v>
      </c>
      <c r="Y74" s="49">
        <v>737</v>
      </c>
      <c r="Z74" s="64">
        <v>1936</v>
      </c>
    </row>
    <row r="75" spans="1:26" ht="15" hidden="1" customHeight="1" outlineLevel="1" x14ac:dyDescent="0.15">
      <c r="A75" s="155" t="s">
        <v>522</v>
      </c>
      <c r="B75" s="351">
        <v>29</v>
      </c>
      <c r="C75" s="282"/>
      <c r="D75" s="283">
        <v>73</v>
      </c>
      <c r="E75" s="283"/>
      <c r="F75" s="108">
        <v>96</v>
      </c>
      <c r="G75" s="108">
        <v>123</v>
      </c>
      <c r="H75" s="108">
        <v>137</v>
      </c>
      <c r="I75" s="108">
        <v>166</v>
      </c>
      <c r="J75" s="108">
        <v>396</v>
      </c>
      <c r="K75" s="108">
        <v>591</v>
      </c>
      <c r="L75" s="108">
        <v>1170</v>
      </c>
      <c r="M75" s="110">
        <v>2781</v>
      </c>
      <c r="N75" s="159" t="s">
        <v>37</v>
      </c>
      <c r="O75" s="395"/>
      <c r="P75" s="108">
        <v>15</v>
      </c>
      <c r="Q75" s="322">
        <v>48</v>
      </c>
      <c r="R75" s="322"/>
      <c r="S75" s="108">
        <v>66</v>
      </c>
      <c r="T75" s="108">
        <v>87</v>
      </c>
      <c r="U75" s="108">
        <v>104</v>
      </c>
      <c r="V75" s="108">
        <v>120</v>
      </c>
      <c r="W75" s="108">
        <v>282</v>
      </c>
      <c r="X75" s="108">
        <v>401</v>
      </c>
      <c r="Y75" s="108">
        <v>797</v>
      </c>
      <c r="Z75" s="110">
        <v>1920</v>
      </c>
    </row>
    <row r="76" spans="1:26" ht="20.25" hidden="1" customHeight="1" outlineLevel="1" x14ac:dyDescent="0.15">
      <c r="A76" s="157" t="s">
        <v>38</v>
      </c>
      <c r="B76" s="356">
        <v>21</v>
      </c>
      <c r="C76" s="289"/>
      <c r="D76" s="92">
        <v>42</v>
      </c>
      <c r="E76" s="92">
        <v>27</v>
      </c>
      <c r="F76" s="92">
        <v>106</v>
      </c>
      <c r="G76" s="92">
        <v>101</v>
      </c>
      <c r="H76" s="92">
        <v>116</v>
      </c>
      <c r="I76" s="92">
        <v>145</v>
      </c>
      <c r="J76" s="92">
        <v>394</v>
      </c>
      <c r="K76" s="92">
        <v>538</v>
      </c>
      <c r="L76" s="92">
        <v>1196</v>
      </c>
      <c r="M76" s="93">
        <v>2686</v>
      </c>
      <c r="N76" s="158" t="s">
        <v>38</v>
      </c>
      <c r="O76" s="392"/>
      <c r="P76" s="92">
        <v>13</v>
      </c>
      <c r="Q76" s="92">
        <v>27</v>
      </c>
      <c r="R76" s="92">
        <v>15</v>
      </c>
      <c r="S76" s="92">
        <v>77</v>
      </c>
      <c r="T76" s="92">
        <v>77</v>
      </c>
      <c r="U76" s="92">
        <v>87</v>
      </c>
      <c r="V76" s="92">
        <v>100</v>
      </c>
      <c r="W76" s="92">
        <v>278</v>
      </c>
      <c r="X76" s="92">
        <v>359</v>
      </c>
      <c r="Y76" s="92">
        <v>797</v>
      </c>
      <c r="Z76" s="93">
        <v>1830</v>
      </c>
    </row>
    <row r="77" spans="1:26" ht="20.25" customHeight="1" collapsed="1" x14ac:dyDescent="0.15">
      <c r="A77" s="155" t="s">
        <v>566</v>
      </c>
      <c r="B77" s="351">
        <v>30</v>
      </c>
      <c r="C77" s="282"/>
      <c r="D77" s="322">
        <v>73</v>
      </c>
      <c r="E77" s="322"/>
      <c r="F77" s="108">
        <v>97</v>
      </c>
      <c r="G77" s="108">
        <v>99</v>
      </c>
      <c r="H77" s="108">
        <v>123</v>
      </c>
      <c r="I77" s="108">
        <v>117</v>
      </c>
      <c r="J77" s="108">
        <v>371</v>
      </c>
      <c r="K77" s="108">
        <v>500</v>
      </c>
      <c r="L77" s="108">
        <v>1234</v>
      </c>
      <c r="M77" s="110">
        <v>2644</v>
      </c>
      <c r="N77" s="159" t="s">
        <v>566</v>
      </c>
      <c r="O77" s="395"/>
      <c r="P77" s="108">
        <v>18</v>
      </c>
      <c r="Q77" s="322">
        <v>46</v>
      </c>
      <c r="R77" s="322"/>
      <c r="S77" s="108">
        <v>63</v>
      </c>
      <c r="T77" s="108">
        <v>73</v>
      </c>
      <c r="U77" s="108">
        <v>83</v>
      </c>
      <c r="V77" s="108">
        <v>92</v>
      </c>
      <c r="W77" s="108">
        <v>256</v>
      </c>
      <c r="X77" s="108">
        <v>344</v>
      </c>
      <c r="Y77" s="108">
        <v>814</v>
      </c>
      <c r="Z77" s="110">
        <v>1789</v>
      </c>
    </row>
    <row r="78" spans="1:26" ht="20.25" customHeight="1" x14ac:dyDescent="0.15">
      <c r="A78" s="156" t="s">
        <v>40</v>
      </c>
      <c r="B78" s="359">
        <v>32</v>
      </c>
      <c r="C78" s="286"/>
      <c r="D78" s="91">
        <v>48</v>
      </c>
      <c r="E78" s="91">
        <v>19</v>
      </c>
      <c r="F78" s="91">
        <v>88</v>
      </c>
      <c r="G78" s="91">
        <v>95</v>
      </c>
      <c r="H78" s="91">
        <v>112</v>
      </c>
      <c r="I78" s="91">
        <v>122</v>
      </c>
      <c r="J78" s="91">
        <v>332</v>
      </c>
      <c r="K78" s="91">
        <v>478</v>
      </c>
      <c r="L78" s="91">
        <v>1185</v>
      </c>
      <c r="M78" s="90">
        <v>2511</v>
      </c>
      <c r="N78" s="366" t="s">
        <v>40</v>
      </c>
      <c r="O78" s="367"/>
      <c r="P78" s="91">
        <v>19</v>
      </c>
      <c r="Q78" s="91">
        <v>32</v>
      </c>
      <c r="R78" s="91">
        <v>14</v>
      </c>
      <c r="S78" s="91">
        <v>58</v>
      </c>
      <c r="T78" s="91">
        <v>66</v>
      </c>
      <c r="U78" s="91">
        <v>84</v>
      </c>
      <c r="V78" s="91">
        <v>89</v>
      </c>
      <c r="W78" s="91">
        <v>236</v>
      </c>
      <c r="X78" s="91">
        <v>341</v>
      </c>
      <c r="Y78" s="91">
        <v>793</v>
      </c>
      <c r="Z78" s="90">
        <v>1732</v>
      </c>
    </row>
    <row r="79" spans="1:26" ht="20.25" customHeight="1" x14ac:dyDescent="0.15">
      <c r="A79" s="156" t="s">
        <v>41</v>
      </c>
      <c r="B79" s="359">
        <v>34</v>
      </c>
      <c r="C79" s="286"/>
      <c r="D79" s="91">
        <v>43</v>
      </c>
      <c r="E79" s="91">
        <v>21</v>
      </c>
      <c r="F79" s="91">
        <v>79</v>
      </c>
      <c r="G79" s="91">
        <v>87</v>
      </c>
      <c r="H79" s="91">
        <v>116</v>
      </c>
      <c r="I79" s="91">
        <v>112</v>
      </c>
      <c r="J79" s="91">
        <v>274</v>
      </c>
      <c r="K79" s="91">
        <v>492</v>
      </c>
      <c r="L79" s="91">
        <v>1168</v>
      </c>
      <c r="M79" s="90">
        <v>2426</v>
      </c>
      <c r="N79" s="366" t="s">
        <v>41</v>
      </c>
      <c r="O79" s="367"/>
      <c r="P79" s="91">
        <v>19</v>
      </c>
      <c r="Q79" s="91">
        <v>29</v>
      </c>
      <c r="R79" s="91">
        <v>13</v>
      </c>
      <c r="S79" s="91">
        <v>62</v>
      </c>
      <c r="T79" s="91">
        <v>63</v>
      </c>
      <c r="U79" s="91">
        <v>93</v>
      </c>
      <c r="V79" s="91">
        <v>80</v>
      </c>
      <c r="W79" s="91">
        <v>200</v>
      </c>
      <c r="X79" s="91">
        <v>346</v>
      </c>
      <c r="Y79" s="91">
        <v>785</v>
      </c>
      <c r="Z79" s="90">
        <v>1690</v>
      </c>
    </row>
    <row r="80" spans="1:26" ht="20.25" customHeight="1" x14ac:dyDescent="0.15">
      <c r="A80" s="156" t="s">
        <v>47</v>
      </c>
      <c r="B80" s="359">
        <v>20</v>
      </c>
      <c r="C80" s="286"/>
      <c r="D80" s="91">
        <v>34</v>
      </c>
      <c r="E80" s="91">
        <v>31</v>
      </c>
      <c r="F80" s="91">
        <v>64</v>
      </c>
      <c r="G80" s="91">
        <v>89</v>
      </c>
      <c r="H80" s="91">
        <v>90</v>
      </c>
      <c r="I80" s="91">
        <v>106</v>
      </c>
      <c r="J80" s="91">
        <v>262</v>
      </c>
      <c r="K80" s="91">
        <v>418</v>
      </c>
      <c r="L80" s="91">
        <v>1214</v>
      </c>
      <c r="M80" s="90">
        <v>2328</v>
      </c>
      <c r="N80" s="366" t="s">
        <v>47</v>
      </c>
      <c r="O80" s="367"/>
      <c r="P80" s="91">
        <v>15</v>
      </c>
      <c r="Q80" s="91">
        <v>26</v>
      </c>
      <c r="R80" s="91">
        <v>20</v>
      </c>
      <c r="S80" s="91">
        <v>49</v>
      </c>
      <c r="T80" s="91">
        <v>68</v>
      </c>
      <c r="U80" s="91">
        <v>74</v>
      </c>
      <c r="V80" s="91">
        <v>81</v>
      </c>
      <c r="W80" s="91">
        <v>185</v>
      </c>
      <c r="X80" s="91">
        <v>287</v>
      </c>
      <c r="Y80" s="91">
        <v>821</v>
      </c>
      <c r="Z80" s="90">
        <v>1626</v>
      </c>
    </row>
    <row r="81" spans="1:26" ht="20.25" customHeight="1" x14ac:dyDescent="0.15">
      <c r="A81" s="156" t="s">
        <v>48</v>
      </c>
      <c r="B81" s="359">
        <v>14</v>
      </c>
      <c r="C81" s="286"/>
      <c r="D81" s="91">
        <v>35</v>
      </c>
      <c r="E81" s="91">
        <v>23</v>
      </c>
      <c r="F81" s="91">
        <v>59</v>
      </c>
      <c r="G81" s="91">
        <v>83</v>
      </c>
      <c r="H81" s="91">
        <v>73</v>
      </c>
      <c r="I81" s="91">
        <v>93</v>
      </c>
      <c r="J81" s="91">
        <v>271</v>
      </c>
      <c r="K81" s="91">
        <v>404</v>
      </c>
      <c r="L81" s="91">
        <v>1206</v>
      </c>
      <c r="M81" s="90">
        <v>2261</v>
      </c>
      <c r="N81" s="366" t="s">
        <v>48</v>
      </c>
      <c r="O81" s="367"/>
      <c r="P81" s="91">
        <v>11</v>
      </c>
      <c r="Q81" s="91">
        <v>25</v>
      </c>
      <c r="R81" s="91">
        <v>14</v>
      </c>
      <c r="S81" s="91">
        <v>46</v>
      </c>
      <c r="T81" s="91">
        <v>66</v>
      </c>
      <c r="U81" s="91">
        <v>64</v>
      </c>
      <c r="V81" s="91">
        <v>73</v>
      </c>
      <c r="W81" s="91">
        <v>204</v>
      </c>
      <c r="X81" s="91">
        <v>284</v>
      </c>
      <c r="Y81" s="91">
        <v>815</v>
      </c>
      <c r="Z81" s="90">
        <v>1602</v>
      </c>
    </row>
    <row r="82" spans="1:26" ht="20.25" customHeight="1" x14ac:dyDescent="0.15">
      <c r="A82" s="156" t="s">
        <v>49</v>
      </c>
      <c r="B82" s="325">
        <v>59</v>
      </c>
      <c r="C82" s="362"/>
      <c r="D82" s="326"/>
      <c r="E82" s="91">
        <v>24</v>
      </c>
      <c r="F82" s="91">
        <v>46</v>
      </c>
      <c r="G82" s="91">
        <v>80</v>
      </c>
      <c r="H82" s="91">
        <v>77</v>
      </c>
      <c r="I82" s="91">
        <v>88</v>
      </c>
      <c r="J82" s="91">
        <v>286</v>
      </c>
      <c r="K82" s="91">
        <v>399</v>
      </c>
      <c r="L82" s="91">
        <v>1175</v>
      </c>
      <c r="M82" s="90">
        <v>2234</v>
      </c>
      <c r="N82" s="366" t="s">
        <v>49</v>
      </c>
      <c r="O82" s="367"/>
      <c r="P82" s="396" t="s">
        <v>101</v>
      </c>
      <c r="Q82" s="396" t="s">
        <v>101</v>
      </c>
      <c r="R82" s="396" t="s">
        <v>101</v>
      </c>
      <c r="S82" s="396" t="s">
        <v>101</v>
      </c>
      <c r="T82" s="396" t="s">
        <v>101</v>
      </c>
      <c r="U82" s="396" t="s">
        <v>101</v>
      </c>
      <c r="V82" s="396" t="s">
        <v>101</v>
      </c>
      <c r="W82" s="396" t="s">
        <v>101</v>
      </c>
      <c r="X82" s="396" t="s">
        <v>101</v>
      </c>
      <c r="Y82" s="396" t="s">
        <v>101</v>
      </c>
      <c r="Z82" s="90">
        <v>1593</v>
      </c>
    </row>
    <row r="83" spans="1:26" ht="20.25" customHeight="1" x14ac:dyDescent="0.15">
      <c r="A83" s="156" t="s">
        <v>50</v>
      </c>
      <c r="B83" s="359">
        <v>18</v>
      </c>
      <c r="C83" s="286"/>
      <c r="D83" s="91">
        <v>29</v>
      </c>
      <c r="E83" s="91">
        <v>22</v>
      </c>
      <c r="F83" s="91">
        <v>66</v>
      </c>
      <c r="G83" s="91">
        <v>73</v>
      </c>
      <c r="H83" s="91">
        <v>78</v>
      </c>
      <c r="I83" s="91">
        <v>92</v>
      </c>
      <c r="J83" s="91">
        <v>246</v>
      </c>
      <c r="K83" s="91">
        <v>367</v>
      </c>
      <c r="L83" s="91">
        <v>1153</v>
      </c>
      <c r="M83" s="90">
        <v>2144</v>
      </c>
      <c r="N83" s="366" t="s">
        <v>50</v>
      </c>
      <c r="O83" s="367"/>
      <c r="P83" s="91">
        <v>12</v>
      </c>
      <c r="Q83" s="91">
        <v>20</v>
      </c>
      <c r="R83" s="91">
        <v>14</v>
      </c>
      <c r="S83" s="91">
        <v>44</v>
      </c>
      <c r="T83" s="91">
        <v>58</v>
      </c>
      <c r="U83" s="91">
        <v>56</v>
      </c>
      <c r="V83" s="91">
        <v>66</v>
      </c>
      <c r="W83" s="91">
        <v>183</v>
      </c>
      <c r="X83" s="91">
        <v>254</v>
      </c>
      <c r="Y83" s="91">
        <v>806</v>
      </c>
      <c r="Z83" s="90">
        <v>1513</v>
      </c>
    </row>
    <row r="84" spans="1:26" ht="20.25" customHeight="1" x14ac:dyDescent="0.15">
      <c r="A84" s="156" t="s">
        <v>158</v>
      </c>
      <c r="B84" s="359">
        <v>18</v>
      </c>
      <c r="C84" s="286"/>
      <c r="D84" s="91">
        <v>28</v>
      </c>
      <c r="E84" s="91">
        <v>22</v>
      </c>
      <c r="F84" s="91">
        <v>39</v>
      </c>
      <c r="G84" s="91">
        <v>44</v>
      </c>
      <c r="H84" s="91">
        <v>56</v>
      </c>
      <c r="I84" s="91">
        <v>33</v>
      </c>
      <c r="J84" s="91">
        <v>258</v>
      </c>
      <c r="K84" s="91">
        <v>310</v>
      </c>
      <c r="L84" s="91">
        <v>1177</v>
      </c>
      <c r="M84" s="90">
        <v>1985</v>
      </c>
      <c r="N84" s="366" t="s">
        <v>393</v>
      </c>
      <c r="O84" s="367"/>
      <c r="P84" s="91">
        <v>13</v>
      </c>
      <c r="Q84" s="91">
        <v>18</v>
      </c>
      <c r="R84" s="91">
        <v>11</v>
      </c>
      <c r="S84" s="91">
        <v>31</v>
      </c>
      <c r="T84" s="91">
        <v>36</v>
      </c>
      <c r="U84" s="91">
        <v>40</v>
      </c>
      <c r="V84" s="91">
        <v>25</v>
      </c>
      <c r="W84" s="91">
        <v>195</v>
      </c>
      <c r="X84" s="91">
        <v>216</v>
      </c>
      <c r="Y84" s="91">
        <v>836</v>
      </c>
      <c r="Z84" s="90">
        <v>1421</v>
      </c>
    </row>
    <row r="85" spans="1:26" ht="20.25" customHeight="1" x14ac:dyDescent="0.15">
      <c r="A85" s="156" t="s">
        <v>387</v>
      </c>
      <c r="B85" s="359" t="s">
        <v>390</v>
      </c>
      <c r="C85" s="286"/>
      <c r="D85" s="91" t="s">
        <v>92</v>
      </c>
      <c r="E85" s="91" t="s">
        <v>92</v>
      </c>
      <c r="F85" s="91" t="s">
        <v>92</v>
      </c>
      <c r="G85" s="91" t="s">
        <v>92</v>
      </c>
      <c r="H85" s="91" t="s">
        <v>92</v>
      </c>
      <c r="I85" s="91" t="s">
        <v>92</v>
      </c>
      <c r="J85" s="91" t="s">
        <v>92</v>
      </c>
      <c r="K85" s="91" t="s">
        <v>92</v>
      </c>
      <c r="L85" s="91" t="s">
        <v>92</v>
      </c>
      <c r="M85" s="327">
        <v>1872</v>
      </c>
      <c r="N85" s="366" t="s">
        <v>394</v>
      </c>
      <c r="O85" s="367"/>
      <c r="P85" s="91" t="s">
        <v>390</v>
      </c>
      <c r="Q85" s="91" t="s">
        <v>390</v>
      </c>
      <c r="R85" s="91" t="s">
        <v>92</v>
      </c>
      <c r="S85" s="91" t="s">
        <v>92</v>
      </c>
      <c r="T85" s="91" t="s">
        <v>92</v>
      </c>
      <c r="U85" s="91" t="s">
        <v>92</v>
      </c>
      <c r="V85" s="91" t="s">
        <v>92</v>
      </c>
      <c r="W85" s="91" t="s">
        <v>92</v>
      </c>
      <c r="X85" s="91" t="s">
        <v>92</v>
      </c>
      <c r="Y85" s="91" t="s">
        <v>92</v>
      </c>
      <c r="Z85" s="327">
        <v>1365</v>
      </c>
    </row>
    <row r="86" spans="1:26" ht="20.25" customHeight="1" x14ac:dyDescent="0.15">
      <c r="A86" s="156" t="s">
        <v>336</v>
      </c>
      <c r="B86" s="359">
        <v>3</v>
      </c>
      <c r="C86" s="286"/>
      <c r="D86" s="91">
        <v>27</v>
      </c>
      <c r="E86" s="91">
        <v>20</v>
      </c>
      <c r="F86" s="91">
        <v>34</v>
      </c>
      <c r="G86" s="91">
        <v>23</v>
      </c>
      <c r="H86" s="91">
        <v>37</v>
      </c>
      <c r="I86" s="91">
        <v>50</v>
      </c>
      <c r="J86" s="91">
        <v>184</v>
      </c>
      <c r="K86" s="91">
        <v>277</v>
      </c>
      <c r="L86" s="91">
        <v>1120</v>
      </c>
      <c r="M86" s="90">
        <v>1775</v>
      </c>
      <c r="N86" s="366" t="s">
        <v>336</v>
      </c>
      <c r="O86" s="367"/>
      <c r="P86" s="91">
        <v>2</v>
      </c>
      <c r="Q86" s="91">
        <v>20</v>
      </c>
      <c r="R86" s="91">
        <v>15</v>
      </c>
      <c r="S86" s="91">
        <v>32</v>
      </c>
      <c r="T86" s="91">
        <v>22</v>
      </c>
      <c r="U86" s="91">
        <v>30</v>
      </c>
      <c r="V86" s="91">
        <v>31</v>
      </c>
      <c r="W86" s="91">
        <v>143</v>
      </c>
      <c r="X86" s="91">
        <v>206</v>
      </c>
      <c r="Y86" s="91">
        <v>812</v>
      </c>
      <c r="Z86" s="90">
        <v>1313</v>
      </c>
    </row>
    <row r="87" spans="1:26" ht="20.25" customHeight="1" x14ac:dyDescent="0.15">
      <c r="A87" s="156" t="s">
        <v>517</v>
      </c>
      <c r="B87" s="359">
        <v>5</v>
      </c>
      <c r="C87" s="135"/>
      <c r="D87" s="91">
        <v>28</v>
      </c>
      <c r="E87" s="91">
        <v>16</v>
      </c>
      <c r="F87" s="91">
        <v>32</v>
      </c>
      <c r="G87" s="91">
        <v>26</v>
      </c>
      <c r="H87" s="91">
        <v>50</v>
      </c>
      <c r="I87" s="91">
        <v>41</v>
      </c>
      <c r="J87" s="91">
        <v>169</v>
      </c>
      <c r="K87" s="91">
        <v>238</v>
      </c>
      <c r="L87" s="91">
        <v>1110</v>
      </c>
      <c r="M87" s="90">
        <v>1715</v>
      </c>
      <c r="N87" s="366" t="s">
        <v>517</v>
      </c>
      <c r="O87" s="367"/>
      <c r="P87" s="91">
        <v>1</v>
      </c>
      <c r="Q87" s="91">
        <v>20</v>
      </c>
      <c r="R87" s="91">
        <v>14</v>
      </c>
      <c r="S87" s="91">
        <v>27</v>
      </c>
      <c r="T87" s="91">
        <v>24</v>
      </c>
      <c r="U87" s="91">
        <v>36</v>
      </c>
      <c r="V87" s="91">
        <v>29</v>
      </c>
      <c r="W87" s="91">
        <v>134</v>
      </c>
      <c r="X87" s="91">
        <v>184</v>
      </c>
      <c r="Y87" s="91">
        <v>795</v>
      </c>
      <c r="Z87" s="90">
        <v>1264</v>
      </c>
    </row>
    <row r="88" spans="1:26" ht="20.25" customHeight="1" x14ac:dyDescent="0.15">
      <c r="A88" s="156" t="s">
        <v>518</v>
      </c>
      <c r="B88" s="359" t="s">
        <v>390</v>
      </c>
      <c r="C88" s="286"/>
      <c r="D88" s="91" t="s">
        <v>92</v>
      </c>
      <c r="E88" s="91" t="s">
        <v>92</v>
      </c>
      <c r="F88" s="91" t="s">
        <v>92</v>
      </c>
      <c r="G88" s="91" t="s">
        <v>92</v>
      </c>
      <c r="H88" s="91" t="s">
        <v>92</v>
      </c>
      <c r="I88" s="91" t="s">
        <v>92</v>
      </c>
      <c r="J88" s="91" t="s">
        <v>92</v>
      </c>
      <c r="K88" s="91" t="s">
        <v>92</v>
      </c>
      <c r="L88" s="91" t="s">
        <v>92</v>
      </c>
      <c r="M88" s="397">
        <v>1687</v>
      </c>
      <c r="N88" s="366" t="s">
        <v>518</v>
      </c>
      <c r="O88" s="367"/>
      <c r="P88" s="91" t="s">
        <v>390</v>
      </c>
      <c r="Q88" s="91" t="s">
        <v>390</v>
      </c>
      <c r="R88" s="91" t="s">
        <v>92</v>
      </c>
      <c r="S88" s="91" t="s">
        <v>92</v>
      </c>
      <c r="T88" s="91" t="s">
        <v>92</v>
      </c>
      <c r="U88" s="91" t="s">
        <v>92</v>
      </c>
      <c r="V88" s="91" t="s">
        <v>92</v>
      </c>
      <c r="W88" s="91" t="s">
        <v>92</v>
      </c>
      <c r="X88" s="91" t="s">
        <v>92</v>
      </c>
      <c r="Y88" s="91" t="s">
        <v>92</v>
      </c>
      <c r="Z88" s="397">
        <v>1185</v>
      </c>
    </row>
    <row r="89" spans="1:26" ht="20.25" customHeight="1" x14ac:dyDescent="0.15">
      <c r="A89" s="156" t="s">
        <v>519</v>
      </c>
      <c r="B89" s="359">
        <v>4</v>
      </c>
      <c r="C89" s="286"/>
      <c r="D89" s="91">
        <v>18</v>
      </c>
      <c r="E89" s="91">
        <v>15</v>
      </c>
      <c r="F89" s="91">
        <v>34</v>
      </c>
      <c r="G89" s="91">
        <v>21</v>
      </c>
      <c r="H89" s="91">
        <v>22</v>
      </c>
      <c r="I89" s="91">
        <v>35</v>
      </c>
      <c r="J89" s="91">
        <v>144</v>
      </c>
      <c r="K89" s="91">
        <v>210</v>
      </c>
      <c r="L89" s="91">
        <v>1109</v>
      </c>
      <c r="M89" s="90">
        <v>1612</v>
      </c>
      <c r="N89" s="366" t="s">
        <v>519</v>
      </c>
      <c r="O89" s="367"/>
      <c r="P89" s="91">
        <v>1</v>
      </c>
      <c r="Q89" s="91">
        <v>13</v>
      </c>
      <c r="R89" s="91">
        <v>13</v>
      </c>
      <c r="S89" s="91">
        <v>27</v>
      </c>
      <c r="T89" s="91">
        <v>14</v>
      </c>
      <c r="U89" s="91">
        <v>16</v>
      </c>
      <c r="V89" s="91">
        <v>31</v>
      </c>
      <c r="W89" s="91">
        <v>122</v>
      </c>
      <c r="X89" s="91">
        <v>146</v>
      </c>
      <c r="Y89" s="91">
        <v>786</v>
      </c>
      <c r="Z89" s="90">
        <v>1169</v>
      </c>
    </row>
    <row r="90" spans="1:26" ht="20.25" customHeight="1" x14ac:dyDescent="0.15">
      <c r="A90" s="156" t="s">
        <v>571</v>
      </c>
      <c r="B90" s="359" t="s">
        <v>390</v>
      </c>
      <c r="C90" s="286"/>
      <c r="D90" s="91" t="s">
        <v>92</v>
      </c>
      <c r="E90" s="91" t="s">
        <v>92</v>
      </c>
      <c r="F90" s="91" t="s">
        <v>92</v>
      </c>
      <c r="G90" s="91" t="s">
        <v>92</v>
      </c>
      <c r="H90" s="91" t="s">
        <v>92</v>
      </c>
      <c r="I90" s="91" t="s">
        <v>92</v>
      </c>
      <c r="J90" s="91" t="s">
        <v>92</v>
      </c>
      <c r="K90" s="91" t="s">
        <v>92</v>
      </c>
      <c r="L90" s="91" t="s">
        <v>92</v>
      </c>
      <c r="M90" s="397">
        <v>1446</v>
      </c>
      <c r="N90" s="366" t="s">
        <v>575</v>
      </c>
      <c r="O90" s="367"/>
      <c r="P90" s="91" t="s">
        <v>390</v>
      </c>
      <c r="Q90" s="91" t="s">
        <v>390</v>
      </c>
      <c r="R90" s="91" t="s">
        <v>92</v>
      </c>
      <c r="S90" s="91" t="s">
        <v>92</v>
      </c>
      <c r="T90" s="91" t="s">
        <v>92</v>
      </c>
      <c r="U90" s="91" t="s">
        <v>92</v>
      </c>
      <c r="V90" s="91" t="s">
        <v>92</v>
      </c>
      <c r="W90" s="91" t="s">
        <v>92</v>
      </c>
      <c r="X90" s="91" t="s">
        <v>92</v>
      </c>
      <c r="Y90" s="91" t="s">
        <v>92</v>
      </c>
      <c r="Z90" s="397">
        <v>877</v>
      </c>
    </row>
    <row r="91" spans="1:26" ht="20.25" customHeight="1" thickBot="1" x14ac:dyDescent="0.2">
      <c r="A91" s="165" t="s">
        <v>574</v>
      </c>
      <c r="B91" s="379">
        <v>2</v>
      </c>
      <c r="C91" s="300"/>
      <c r="D91" s="14">
        <v>9</v>
      </c>
      <c r="E91" s="14">
        <v>19</v>
      </c>
      <c r="F91" s="14">
        <v>16</v>
      </c>
      <c r="G91" s="14">
        <v>26</v>
      </c>
      <c r="H91" s="14">
        <v>28</v>
      </c>
      <c r="I91" s="14">
        <v>27</v>
      </c>
      <c r="J91" s="14">
        <v>114</v>
      </c>
      <c r="K91" s="14">
        <v>167</v>
      </c>
      <c r="L91" s="14">
        <v>996</v>
      </c>
      <c r="M91" s="166">
        <f>SUM(B91:L91)</f>
        <v>1404</v>
      </c>
      <c r="N91" s="398" t="s">
        <v>574</v>
      </c>
      <c r="O91" s="399"/>
      <c r="P91" s="14">
        <v>2</v>
      </c>
      <c r="Q91" s="14">
        <v>5</v>
      </c>
      <c r="R91" s="14">
        <v>10</v>
      </c>
      <c r="S91" s="14">
        <v>11</v>
      </c>
      <c r="T91" s="14">
        <v>15</v>
      </c>
      <c r="U91" s="14">
        <v>17</v>
      </c>
      <c r="V91" s="14">
        <v>17</v>
      </c>
      <c r="W91" s="14">
        <v>78</v>
      </c>
      <c r="X91" s="14">
        <v>114</v>
      </c>
      <c r="Y91" s="14">
        <v>605</v>
      </c>
      <c r="Z91" s="166">
        <f>SUM(P91:Y91)</f>
        <v>874</v>
      </c>
    </row>
    <row r="92" spans="1:26" ht="18" customHeight="1" x14ac:dyDescent="0.15">
      <c r="A92" s="400" t="s">
        <v>674</v>
      </c>
      <c r="B92" s="171"/>
      <c r="C92" s="171"/>
      <c r="D92" s="171"/>
      <c r="I92" s="401"/>
      <c r="J92" s="401"/>
      <c r="K92" s="401"/>
      <c r="L92" s="401"/>
      <c r="M92" s="401" t="s">
        <v>573</v>
      </c>
      <c r="N92" s="400" t="s">
        <v>674</v>
      </c>
      <c r="W92" s="197"/>
      <c r="X92" s="197"/>
      <c r="Y92" s="197"/>
      <c r="Z92" s="197" t="s">
        <v>602</v>
      </c>
    </row>
    <row r="93" spans="1:26" x14ac:dyDescent="0.15">
      <c r="N93" s="315"/>
    </row>
  </sheetData>
  <mergeCells count="253">
    <mergeCell ref="F36:G36"/>
    <mergeCell ref="F35:G35"/>
    <mergeCell ref="F34:G34"/>
    <mergeCell ref="F33:G33"/>
    <mergeCell ref="O4:Q5"/>
    <mergeCell ref="O6:Q6"/>
    <mergeCell ref="F4:G5"/>
    <mergeCell ref="F6:G6"/>
    <mergeCell ref="F37:G37"/>
    <mergeCell ref="F32:G32"/>
    <mergeCell ref="F29:G29"/>
    <mergeCell ref="O34:Q34"/>
    <mergeCell ref="O36:Q36"/>
    <mergeCell ref="O8:P8"/>
    <mergeCell ref="O9:P9"/>
    <mergeCell ref="O10:P10"/>
    <mergeCell ref="O11:P11"/>
    <mergeCell ref="O12:P12"/>
    <mergeCell ref="O13:P13"/>
    <mergeCell ref="O41:Q41"/>
    <mergeCell ref="O40:Q40"/>
    <mergeCell ref="O7:P7"/>
    <mergeCell ref="O30:P30"/>
    <mergeCell ref="O28:P28"/>
    <mergeCell ref="O27:P27"/>
    <mergeCell ref="O26:P26"/>
    <mergeCell ref="O20:P20"/>
    <mergeCell ref="O19:P19"/>
    <mergeCell ref="O18:P18"/>
    <mergeCell ref="O17:P17"/>
    <mergeCell ref="O16:P16"/>
    <mergeCell ref="O15:P15"/>
    <mergeCell ref="O14:P14"/>
    <mergeCell ref="O22:P22"/>
    <mergeCell ref="O21:P21"/>
    <mergeCell ref="O35:Q35"/>
    <mergeCell ref="O23:P23"/>
    <mergeCell ref="O24:P24"/>
    <mergeCell ref="O25:P25"/>
    <mergeCell ref="O39:Q39"/>
    <mergeCell ref="O38:Q38"/>
    <mergeCell ref="O37:Q37"/>
    <mergeCell ref="Q77:R77"/>
    <mergeCell ref="N77:O77"/>
    <mergeCell ref="N78:O78"/>
    <mergeCell ref="N79:O79"/>
    <mergeCell ref="N80:O80"/>
    <mergeCell ref="N81:O81"/>
    <mergeCell ref="N82:O82"/>
    <mergeCell ref="N71:O71"/>
    <mergeCell ref="Q75:R75"/>
    <mergeCell ref="A36:B36"/>
    <mergeCell ref="A37:B37"/>
    <mergeCell ref="C36:D36"/>
    <mergeCell ref="C37:D37"/>
    <mergeCell ref="C31:D31"/>
    <mergeCell ref="C32:D32"/>
    <mergeCell ref="C33:D33"/>
    <mergeCell ref="C34:D34"/>
    <mergeCell ref="C35:D35"/>
    <mergeCell ref="A34:B34"/>
    <mergeCell ref="A35:B35"/>
    <mergeCell ref="A32:B32"/>
    <mergeCell ref="A33:B33"/>
    <mergeCell ref="B50:C51"/>
    <mergeCell ref="F39:G39"/>
    <mergeCell ref="F45:G45"/>
    <mergeCell ref="C39:D39"/>
    <mergeCell ref="C45:D45"/>
    <mergeCell ref="A39:B39"/>
    <mergeCell ref="A45:B45"/>
    <mergeCell ref="A38:B38"/>
    <mergeCell ref="C38:D38"/>
    <mergeCell ref="A48:G48"/>
    <mergeCell ref="A50:A51"/>
    <mergeCell ref="A40:B40"/>
    <mergeCell ref="C40:D40"/>
    <mergeCell ref="A41:B41"/>
    <mergeCell ref="A42:B42"/>
    <mergeCell ref="C41:D41"/>
    <mergeCell ref="A44:B44"/>
    <mergeCell ref="C42:D42"/>
    <mergeCell ref="C43:D43"/>
    <mergeCell ref="F43:G43"/>
    <mergeCell ref="N3:W3"/>
    <mergeCell ref="S4:S5"/>
    <mergeCell ref="Q46:W46"/>
    <mergeCell ref="E3:M3"/>
    <mergeCell ref="T4:T5"/>
    <mergeCell ref="U4:U5"/>
    <mergeCell ref="M4:M5"/>
    <mergeCell ref="I4:I5"/>
    <mergeCell ref="J4:J5"/>
    <mergeCell ref="K4:K5"/>
    <mergeCell ref="W4:W5"/>
    <mergeCell ref="R4:R5"/>
    <mergeCell ref="O29:Q29"/>
    <mergeCell ref="O31:Q31"/>
    <mergeCell ref="O32:Q32"/>
    <mergeCell ref="O33:Q33"/>
    <mergeCell ref="H4:H5"/>
    <mergeCell ref="F31:G31"/>
    <mergeCell ref="F38:G38"/>
    <mergeCell ref="F40:G40"/>
    <mergeCell ref="F41:G41"/>
    <mergeCell ref="F42:G42"/>
    <mergeCell ref="O44:Q44"/>
    <mergeCell ref="O42:Q42"/>
    <mergeCell ref="A4:B4"/>
    <mergeCell ref="A5:B5"/>
    <mergeCell ref="A6:B6"/>
    <mergeCell ref="A26:B26"/>
    <mergeCell ref="A27:B27"/>
    <mergeCell ref="A28:B28"/>
    <mergeCell ref="A29:B29"/>
    <mergeCell ref="A30:B30"/>
    <mergeCell ref="A31:B3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3:D3"/>
    <mergeCell ref="C4:D4"/>
    <mergeCell ref="C5:D5"/>
    <mergeCell ref="C6:D6"/>
    <mergeCell ref="C26:D26"/>
    <mergeCell ref="C27:D27"/>
    <mergeCell ref="C28:D28"/>
    <mergeCell ref="C29:D29"/>
    <mergeCell ref="C30:D30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25:B25"/>
    <mergeCell ref="C25:D25"/>
    <mergeCell ref="A3:B3"/>
    <mergeCell ref="B85:C85"/>
    <mergeCell ref="A7:B7"/>
    <mergeCell ref="A8:B8"/>
    <mergeCell ref="A9:B9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A43:B43"/>
    <mergeCell ref="B52:C52"/>
    <mergeCell ref="B72:C72"/>
    <mergeCell ref="B73:C73"/>
    <mergeCell ref="B74:C74"/>
    <mergeCell ref="B75:C75"/>
    <mergeCell ref="B82:D82"/>
    <mergeCell ref="B81:C81"/>
    <mergeCell ref="B83:C83"/>
    <mergeCell ref="B84:C84"/>
    <mergeCell ref="B68:C68"/>
    <mergeCell ref="B69:C69"/>
    <mergeCell ref="B70:C70"/>
    <mergeCell ref="B71:C71"/>
    <mergeCell ref="D75:E75"/>
    <mergeCell ref="D77:E77"/>
    <mergeCell ref="D67:E67"/>
    <mergeCell ref="B53:C53"/>
    <mergeCell ref="B54:C54"/>
    <mergeCell ref="N70:O70"/>
    <mergeCell ref="N76:O76"/>
    <mergeCell ref="B91:C91"/>
    <mergeCell ref="B76:C76"/>
    <mergeCell ref="B77:C77"/>
    <mergeCell ref="B78:C78"/>
    <mergeCell ref="B79:C79"/>
    <mergeCell ref="B80:C80"/>
    <mergeCell ref="B89:C89"/>
    <mergeCell ref="N89:O89"/>
    <mergeCell ref="B90:C90"/>
    <mergeCell ref="N90:O90"/>
    <mergeCell ref="B86:C86"/>
    <mergeCell ref="N86:O86"/>
    <mergeCell ref="N87:O87"/>
    <mergeCell ref="N88:O88"/>
    <mergeCell ref="B87:C87"/>
    <mergeCell ref="B88:C88"/>
    <mergeCell ref="O43:Q43"/>
    <mergeCell ref="C44:D44"/>
    <mergeCell ref="N91:O91"/>
    <mergeCell ref="N52:O52"/>
    <mergeCell ref="N72:O72"/>
    <mergeCell ref="N73:O73"/>
    <mergeCell ref="N74:O74"/>
    <mergeCell ref="N75:O75"/>
    <mergeCell ref="N83:O83"/>
    <mergeCell ref="N84:O84"/>
    <mergeCell ref="N85:O85"/>
    <mergeCell ref="N57:O57"/>
    <mergeCell ref="N58:O58"/>
    <mergeCell ref="N59:O59"/>
    <mergeCell ref="N60:O60"/>
    <mergeCell ref="N61:O61"/>
    <mergeCell ref="N62:O62"/>
    <mergeCell ref="N63:O63"/>
    <mergeCell ref="N64:O64"/>
    <mergeCell ref="N65:O65"/>
    <mergeCell ref="N66:O66"/>
    <mergeCell ref="N67:O67"/>
    <mergeCell ref="N68:O68"/>
    <mergeCell ref="N69:O69"/>
    <mergeCell ref="Y50:Y51"/>
    <mergeCell ref="Z50:Z51"/>
    <mergeCell ref="P50:P51"/>
    <mergeCell ref="N50:O51"/>
    <mergeCell ref="F44:G44"/>
    <mergeCell ref="O45:Q45"/>
    <mergeCell ref="Q67:R67"/>
    <mergeCell ref="N53:O53"/>
    <mergeCell ref="N54:O54"/>
    <mergeCell ref="N55:O55"/>
    <mergeCell ref="N56:O56"/>
    <mergeCell ref="M50:M51"/>
    <mergeCell ref="L50:L51"/>
  </mergeCells>
  <phoneticPr fontId="5"/>
  <pageMargins left="0.78740157480314965" right="0.78740157480314965" top="0.98425196850393704" bottom="0.78740157480314965" header="0.51181102362204722" footer="0.31496062992125984"/>
  <pageSetup paperSize="9" scale="91" firstPageNumber="58" orientation="portrait" blackAndWhite="1" r:id="rId1"/>
  <headerFooter alignWithMargins="0">
    <oddFooter>&amp;C&amp;"ＭＳ 明朝,標準"- &amp;P -</oddFooter>
  </headerFooter>
  <colBreaks count="1" manualBreakCount="1">
    <brk id="13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49"/>
  <sheetViews>
    <sheetView zoomScaleNormal="100" zoomScaleSheetLayoutView="95" workbookViewId="0">
      <selection activeCell="J33" sqref="J33"/>
    </sheetView>
  </sheetViews>
  <sheetFormatPr defaultRowHeight="13.5" outlineLevelRow="1" x14ac:dyDescent="0.15"/>
  <cols>
    <col min="1" max="1" width="10.75" customWidth="1"/>
    <col min="2" max="16" width="9.5" customWidth="1"/>
    <col min="17" max="17" width="8" customWidth="1"/>
    <col min="18" max="18" width="6.75" customWidth="1"/>
    <col min="19" max="19" width="7.25" customWidth="1"/>
  </cols>
  <sheetData>
    <row r="1" spans="1:19" ht="22.5" customHeight="1" x14ac:dyDescent="0.15">
      <c r="A1" s="115" t="s">
        <v>682</v>
      </c>
      <c r="B1" s="115"/>
      <c r="C1" s="115"/>
      <c r="D1" s="115"/>
      <c r="E1" s="115"/>
      <c r="F1" s="115"/>
      <c r="G1" s="115"/>
      <c r="H1" s="4"/>
    </row>
    <row r="2" spans="1:19" ht="22.5" customHeight="1" thickBot="1" x14ac:dyDescent="0.2">
      <c r="L2" s="42"/>
      <c r="M2" s="42"/>
      <c r="N2" s="42"/>
      <c r="O2" s="42"/>
      <c r="P2" s="42" t="s">
        <v>470</v>
      </c>
    </row>
    <row r="3" spans="1:19" ht="13.5" customHeight="1" x14ac:dyDescent="0.15">
      <c r="A3" s="116" t="s">
        <v>130</v>
      </c>
      <c r="B3" s="125" t="s">
        <v>129</v>
      </c>
      <c r="C3" s="118" t="s">
        <v>90</v>
      </c>
      <c r="D3" s="118"/>
      <c r="E3" s="118"/>
      <c r="F3" s="118"/>
      <c r="G3" s="118"/>
      <c r="H3" s="118"/>
      <c r="I3" s="118"/>
      <c r="J3" s="118" t="s">
        <v>91</v>
      </c>
      <c r="K3" s="118"/>
      <c r="L3" s="118"/>
      <c r="M3" s="118"/>
      <c r="N3" s="118"/>
      <c r="O3" s="118"/>
      <c r="P3" s="119"/>
      <c r="Q3" s="2"/>
    </row>
    <row r="4" spans="1:19" ht="13.5" customHeight="1" x14ac:dyDescent="0.15">
      <c r="A4" s="117"/>
      <c r="B4" s="120"/>
      <c r="C4" s="9" t="s">
        <v>174</v>
      </c>
      <c r="D4" s="9" t="s">
        <v>131</v>
      </c>
      <c r="E4" s="9" t="s">
        <v>132</v>
      </c>
      <c r="F4" s="9" t="s">
        <v>133</v>
      </c>
      <c r="G4" s="9" t="s">
        <v>134</v>
      </c>
      <c r="H4" s="9" t="s">
        <v>93</v>
      </c>
      <c r="I4" s="9" t="s">
        <v>58</v>
      </c>
      <c r="J4" s="9" t="s">
        <v>664</v>
      </c>
      <c r="K4" s="9" t="s">
        <v>131</v>
      </c>
      <c r="L4" s="9" t="s">
        <v>132</v>
      </c>
      <c r="M4" s="9" t="s">
        <v>133</v>
      </c>
      <c r="N4" s="9" t="s">
        <v>134</v>
      </c>
      <c r="O4" s="9" t="s">
        <v>93</v>
      </c>
      <c r="P4" s="10" t="s">
        <v>58</v>
      </c>
      <c r="Q4" s="2"/>
    </row>
    <row r="5" spans="1:19" ht="7.5" customHeight="1" x14ac:dyDescent="0.15">
      <c r="A5" s="6"/>
      <c r="B5" s="55" t="s">
        <v>99</v>
      </c>
      <c r="C5" s="55" t="s">
        <v>99</v>
      </c>
      <c r="D5" s="55" t="s">
        <v>99</v>
      </c>
      <c r="E5" s="55" t="s">
        <v>99</v>
      </c>
      <c r="F5" s="55" t="s">
        <v>99</v>
      </c>
      <c r="G5" s="55" t="s">
        <v>99</v>
      </c>
      <c r="H5" s="55" t="s">
        <v>99</v>
      </c>
      <c r="I5" s="55" t="s">
        <v>99</v>
      </c>
      <c r="J5" s="55" t="s">
        <v>99</v>
      </c>
      <c r="K5" s="55" t="s">
        <v>99</v>
      </c>
      <c r="L5" s="55" t="s">
        <v>99</v>
      </c>
      <c r="M5" s="55" t="s">
        <v>99</v>
      </c>
      <c r="N5" s="55" t="s">
        <v>99</v>
      </c>
      <c r="O5" s="55" t="s">
        <v>99</v>
      </c>
      <c r="P5" s="56" t="s">
        <v>99</v>
      </c>
      <c r="Q5" s="2"/>
    </row>
    <row r="6" spans="1:19" ht="21.75" hidden="1" customHeight="1" outlineLevel="1" x14ac:dyDescent="0.15">
      <c r="A6" s="31" t="s">
        <v>51</v>
      </c>
      <c r="B6" s="53">
        <v>2527</v>
      </c>
      <c r="C6" s="53">
        <v>43</v>
      </c>
      <c r="D6" s="53">
        <v>115</v>
      </c>
      <c r="E6" s="53">
        <v>112</v>
      </c>
      <c r="F6" s="53">
        <v>754</v>
      </c>
      <c r="G6" s="53">
        <v>85</v>
      </c>
      <c r="H6" s="53">
        <v>157</v>
      </c>
      <c r="I6" s="53">
        <v>1266</v>
      </c>
      <c r="J6" s="53">
        <v>44</v>
      </c>
      <c r="K6" s="53">
        <v>109</v>
      </c>
      <c r="L6" s="53">
        <v>98</v>
      </c>
      <c r="M6" s="53">
        <v>815</v>
      </c>
      <c r="N6" s="53">
        <v>96</v>
      </c>
      <c r="O6" s="53">
        <v>99</v>
      </c>
      <c r="P6" s="54">
        <v>1261</v>
      </c>
      <c r="Q6" s="13"/>
      <c r="R6" s="11"/>
      <c r="S6" s="11"/>
    </row>
    <row r="7" spans="1:19" ht="21.75" hidden="1" customHeight="1" outlineLevel="1" x14ac:dyDescent="0.15">
      <c r="A7" s="31" t="s">
        <v>15</v>
      </c>
      <c r="B7" s="53">
        <v>2477</v>
      </c>
      <c r="C7" s="53">
        <v>49</v>
      </c>
      <c r="D7" s="53">
        <v>101</v>
      </c>
      <c r="E7" s="53">
        <v>117</v>
      </c>
      <c r="F7" s="53">
        <v>764</v>
      </c>
      <c r="G7" s="53">
        <v>89</v>
      </c>
      <c r="H7" s="53">
        <v>153</v>
      </c>
      <c r="I7" s="53">
        <v>1273</v>
      </c>
      <c r="J7" s="53">
        <v>33</v>
      </c>
      <c r="K7" s="53">
        <v>92</v>
      </c>
      <c r="L7" s="53">
        <v>97</v>
      </c>
      <c r="M7" s="53">
        <v>789</v>
      </c>
      <c r="N7" s="53">
        <v>100</v>
      </c>
      <c r="O7" s="53">
        <v>93</v>
      </c>
      <c r="P7" s="54">
        <v>1204</v>
      </c>
      <c r="Q7" s="13"/>
      <c r="R7" s="11"/>
      <c r="S7" s="11"/>
    </row>
    <row r="8" spans="1:19" ht="21.75" hidden="1" customHeight="1" outlineLevel="1" x14ac:dyDescent="0.15">
      <c r="A8" s="31" t="s">
        <v>16</v>
      </c>
      <c r="B8" s="53">
        <v>2498</v>
      </c>
      <c r="C8" s="53">
        <v>56</v>
      </c>
      <c r="D8" s="53">
        <v>89</v>
      </c>
      <c r="E8" s="53">
        <v>129</v>
      </c>
      <c r="F8" s="53">
        <v>750</v>
      </c>
      <c r="G8" s="53">
        <v>96</v>
      </c>
      <c r="H8" s="53">
        <v>155</v>
      </c>
      <c r="I8" s="53">
        <v>1275</v>
      </c>
      <c r="J8" s="53">
        <v>47</v>
      </c>
      <c r="K8" s="53">
        <v>67</v>
      </c>
      <c r="L8" s="53">
        <v>111</v>
      </c>
      <c r="M8" s="53">
        <v>780</v>
      </c>
      <c r="N8" s="53">
        <v>103</v>
      </c>
      <c r="O8" s="53">
        <v>115</v>
      </c>
      <c r="P8" s="54">
        <v>1223</v>
      </c>
      <c r="Q8" s="13"/>
      <c r="R8" s="11"/>
      <c r="S8" s="11"/>
    </row>
    <row r="9" spans="1:19" ht="21.75" hidden="1" customHeight="1" outlineLevel="1" x14ac:dyDescent="0.15">
      <c r="A9" s="31" t="s">
        <v>17</v>
      </c>
      <c r="B9" s="53">
        <v>2613</v>
      </c>
      <c r="C9" s="53">
        <v>85</v>
      </c>
      <c r="D9" s="53">
        <v>107</v>
      </c>
      <c r="E9" s="53">
        <v>127</v>
      </c>
      <c r="F9" s="53">
        <v>753</v>
      </c>
      <c r="G9" s="53">
        <v>102</v>
      </c>
      <c r="H9" s="53">
        <v>167</v>
      </c>
      <c r="I9" s="53">
        <v>1341</v>
      </c>
      <c r="J9" s="53">
        <v>70</v>
      </c>
      <c r="K9" s="53">
        <v>71</v>
      </c>
      <c r="L9" s="53">
        <v>108</v>
      </c>
      <c r="M9" s="53">
        <v>783</v>
      </c>
      <c r="N9" s="53">
        <v>113</v>
      </c>
      <c r="O9" s="53">
        <v>127</v>
      </c>
      <c r="P9" s="54">
        <v>1272</v>
      </c>
      <c r="Q9" s="13"/>
      <c r="R9" s="11"/>
      <c r="S9" s="11"/>
    </row>
    <row r="10" spans="1:19" ht="21.75" hidden="1" customHeight="1" outlineLevel="1" x14ac:dyDescent="0.15">
      <c r="A10" s="31" t="s">
        <v>18</v>
      </c>
      <c r="B10" s="53">
        <v>2516</v>
      </c>
      <c r="C10" s="124">
        <v>290</v>
      </c>
      <c r="D10" s="124"/>
      <c r="E10" s="124"/>
      <c r="F10" s="53">
        <v>746</v>
      </c>
      <c r="G10" s="53">
        <v>96</v>
      </c>
      <c r="H10" s="53">
        <v>166</v>
      </c>
      <c r="I10" s="53">
        <v>1298</v>
      </c>
      <c r="J10" s="124">
        <v>220</v>
      </c>
      <c r="K10" s="124"/>
      <c r="L10" s="124"/>
      <c r="M10" s="53">
        <v>780</v>
      </c>
      <c r="N10" s="53">
        <v>98</v>
      </c>
      <c r="O10" s="53">
        <v>120</v>
      </c>
      <c r="P10" s="54">
        <v>1218</v>
      </c>
      <c r="Q10" s="13"/>
      <c r="R10" s="11"/>
      <c r="S10" s="11"/>
    </row>
    <row r="11" spans="1:19" ht="21.75" hidden="1" customHeight="1" outlineLevel="1" x14ac:dyDescent="0.15">
      <c r="A11" s="31" t="s">
        <v>19</v>
      </c>
      <c r="B11" s="53">
        <v>2460</v>
      </c>
      <c r="C11" s="53">
        <v>61</v>
      </c>
      <c r="D11" s="53">
        <v>84</v>
      </c>
      <c r="E11" s="53">
        <v>112</v>
      </c>
      <c r="F11" s="53">
        <v>744</v>
      </c>
      <c r="G11" s="53">
        <v>101</v>
      </c>
      <c r="H11" s="53">
        <v>161</v>
      </c>
      <c r="I11" s="53">
        <v>1263</v>
      </c>
      <c r="J11" s="53">
        <v>49</v>
      </c>
      <c r="K11" s="53">
        <v>74</v>
      </c>
      <c r="L11" s="53">
        <v>89</v>
      </c>
      <c r="M11" s="53">
        <v>765</v>
      </c>
      <c r="N11" s="53">
        <v>93</v>
      </c>
      <c r="O11" s="53">
        <v>127</v>
      </c>
      <c r="P11" s="54">
        <v>1197</v>
      </c>
      <c r="Q11" s="13"/>
      <c r="R11" s="11"/>
      <c r="S11" s="11"/>
    </row>
    <row r="12" spans="1:19" ht="21.75" hidden="1" customHeight="1" outlineLevel="1" x14ac:dyDescent="0.15">
      <c r="A12" s="31" t="s">
        <v>20</v>
      </c>
      <c r="B12" s="53">
        <v>2665</v>
      </c>
      <c r="C12" s="53">
        <v>96</v>
      </c>
      <c r="D12" s="53">
        <v>100</v>
      </c>
      <c r="E12" s="53">
        <v>118</v>
      </c>
      <c r="F12" s="53">
        <v>744</v>
      </c>
      <c r="G12" s="53">
        <v>100</v>
      </c>
      <c r="H12" s="53">
        <v>191</v>
      </c>
      <c r="I12" s="53">
        <v>1349</v>
      </c>
      <c r="J12" s="53">
        <v>78</v>
      </c>
      <c r="K12" s="53">
        <v>83</v>
      </c>
      <c r="L12" s="53">
        <v>100</v>
      </c>
      <c r="M12" s="53">
        <v>770</v>
      </c>
      <c r="N12" s="53">
        <v>106</v>
      </c>
      <c r="O12" s="53">
        <v>179</v>
      </c>
      <c r="P12" s="54">
        <v>1316</v>
      </c>
      <c r="Q12" s="13"/>
      <c r="R12" s="11"/>
      <c r="S12" s="11"/>
    </row>
    <row r="13" spans="1:19" ht="21.75" hidden="1" customHeight="1" outlineLevel="1" x14ac:dyDescent="0.15">
      <c r="A13" s="31" t="s">
        <v>21</v>
      </c>
      <c r="B13" s="53">
        <v>2592</v>
      </c>
      <c r="C13" s="53">
        <v>88</v>
      </c>
      <c r="D13" s="53">
        <v>99</v>
      </c>
      <c r="E13" s="53">
        <v>91</v>
      </c>
      <c r="F13" s="53">
        <v>764</v>
      </c>
      <c r="G13" s="53">
        <v>98</v>
      </c>
      <c r="H13" s="53">
        <v>194</v>
      </c>
      <c r="I13" s="53">
        <v>1334</v>
      </c>
      <c r="J13" s="53">
        <v>64</v>
      </c>
      <c r="K13" s="53">
        <v>81</v>
      </c>
      <c r="L13" s="53">
        <v>84</v>
      </c>
      <c r="M13" s="53">
        <v>776</v>
      </c>
      <c r="N13" s="53">
        <v>89</v>
      </c>
      <c r="O13" s="53">
        <v>164</v>
      </c>
      <c r="P13" s="54">
        <v>1258</v>
      </c>
      <c r="Q13" s="13"/>
      <c r="R13" s="11"/>
      <c r="S13" s="11"/>
    </row>
    <row r="14" spans="1:19" ht="21.75" hidden="1" customHeight="1" outlineLevel="1" x14ac:dyDescent="0.15">
      <c r="A14" s="31" t="s">
        <v>22</v>
      </c>
      <c r="B14" s="53">
        <v>2556</v>
      </c>
      <c r="C14" s="53">
        <v>69</v>
      </c>
      <c r="D14" s="53">
        <v>93</v>
      </c>
      <c r="E14" s="53">
        <v>105</v>
      </c>
      <c r="F14" s="53">
        <v>765</v>
      </c>
      <c r="G14" s="53">
        <v>89</v>
      </c>
      <c r="H14" s="53">
        <v>201</v>
      </c>
      <c r="I14" s="53">
        <v>1322</v>
      </c>
      <c r="J14" s="53">
        <v>46</v>
      </c>
      <c r="K14" s="53">
        <v>91</v>
      </c>
      <c r="L14" s="53">
        <v>79</v>
      </c>
      <c r="M14" s="53">
        <v>756</v>
      </c>
      <c r="N14" s="53">
        <v>94</v>
      </c>
      <c r="O14" s="53">
        <v>168</v>
      </c>
      <c r="P14" s="54">
        <v>1234</v>
      </c>
      <c r="Q14" s="13"/>
      <c r="R14" s="11"/>
      <c r="S14" s="11"/>
    </row>
    <row r="15" spans="1:19" ht="21.75" hidden="1" customHeight="1" outlineLevel="1" x14ac:dyDescent="0.15">
      <c r="A15" s="31" t="s">
        <v>23</v>
      </c>
      <c r="B15" s="53">
        <v>2435</v>
      </c>
      <c r="C15" s="124">
        <v>238</v>
      </c>
      <c r="D15" s="124"/>
      <c r="E15" s="124"/>
      <c r="F15" s="53">
        <v>741</v>
      </c>
      <c r="G15" s="53">
        <v>93</v>
      </c>
      <c r="H15" s="53">
        <v>197</v>
      </c>
      <c r="I15" s="53">
        <v>1269</v>
      </c>
      <c r="J15" s="124">
        <v>179</v>
      </c>
      <c r="K15" s="124"/>
      <c r="L15" s="124"/>
      <c r="M15" s="53">
        <v>742</v>
      </c>
      <c r="N15" s="53">
        <v>97</v>
      </c>
      <c r="O15" s="53">
        <v>148</v>
      </c>
      <c r="P15" s="54">
        <v>1166</v>
      </c>
      <c r="Q15" s="13"/>
      <c r="R15" s="11"/>
      <c r="S15" s="11"/>
    </row>
    <row r="16" spans="1:19" ht="21.75" hidden="1" customHeight="1" outlineLevel="1" x14ac:dyDescent="0.15">
      <c r="A16" s="31" t="s">
        <v>24</v>
      </c>
      <c r="B16" s="53">
        <v>2497</v>
      </c>
      <c r="C16" s="53">
        <v>57</v>
      </c>
      <c r="D16" s="53">
        <v>95</v>
      </c>
      <c r="E16" s="53">
        <v>96</v>
      </c>
      <c r="F16" s="53">
        <v>718</v>
      </c>
      <c r="G16" s="53">
        <v>116</v>
      </c>
      <c r="H16" s="53">
        <v>202</v>
      </c>
      <c r="I16" s="53">
        <v>1284</v>
      </c>
      <c r="J16" s="53">
        <v>31</v>
      </c>
      <c r="K16" s="53">
        <v>63</v>
      </c>
      <c r="L16" s="53">
        <v>96</v>
      </c>
      <c r="M16" s="53">
        <v>726</v>
      </c>
      <c r="N16" s="53">
        <v>112</v>
      </c>
      <c r="O16" s="53">
        <v>185</v>
      </c>
      <c r="P16" s="54">
        <v>1213</v>
      </c>
      <c r="Q16" s="13"/>
      <c r="R16" s="11"/>
      <c r="S16" s="11"/>
    </row>
    <row r="17" spans="1:25" ht="21.75" hidden="1" customHeight="1" outlineLevel="1" x14ac:dyDescent="0.15">
      <c r="A17" s="31" t="s">
        <v>25</v>
      </c>
      <c r="B17" s="53">
        <v>2458</v>
      </c>
      <c r="C17" s="53">
        <v>41</v>
      </c>
      <c r="D17" s="53">
        <v>89</v>
      </c>
      <c r="E17" s="53">
        <v>95</v>
      </c>
      <c r="F17" s="53">
        <v>698</v>
      </c>
      <c r="G17" s="53">
        <v>132</v>
      </c>
      <c r="H17" s="53">
        <v>206</v>
      </c>
      <c r="I17" s="53">
        <v>1261</v>
      </c>
      <c r="J17" s="53">
        <v>28</v>
      </c>
      <c r="K17" s="53">
        <v>59</v>
      </c>
      <c r="L17" s="53">
        <v>92</v>
      </c>
      <c r="M17" s="53">
        <v>718</v>
      </c>
      <c r="N17" s="53">
        <v>118</v>
      </c>
      <c r="O17" s="53">
        <v>182</v>
      </c>
      <c r="P17" s="54">
        <v>1197</v>
      </c>
      <c r="Q17" s="13"/>
      <c r="R17" s="11"/>
      <c r="S17" s="11"/>
    </row>
    <row r="18" spans="1:25" ht="21.75" hidden="1" customHeight="1" outlineLevel="1" x14ac:dyDescent="0.15">
      <c r="A18" s="31" t="s">
        <v>26</v>
      </c>
      <c r="B18" s="53">
        <v>2423</v>
      </c>
      <c r="C18" s="53">
        <v>31</v>
      </c>
      <c r="D18" s="53">
        <v>77</v>
      </c>
      <c r="E18" s="53">
        <v>97</v>
      </c>
      <c r="F18" s="53">
        <v>685</v>
      </c>
      <c r="G18" s="53">
        <v>147</v>
      </c>
      <c r="H18" s="53">
        <v>196</v>
      </c>
      <c r="I18" s="53">
        <v>1233</v>
      </c>
      <c r="J18" s="53">
        <v>25</v>
      </c>
      <c r="K18" s="53">
        <v>53</v>
      </c>
      <c r="L18" s="53">
        <v>94</v>
      </c>
      <c r="M18" s="53">
        <v>703</v>
      </c>
      <c r="N18" s="53">
        <v>127</v>
      </c>
      <c r="O18" s="53">
        <v>188</v>
      </c>
      <c r="P18" s="54">
        <v>1190</v>
      </c>
      <c r="Q18" s="13"/>
      <c r="R18" s="11"/>
      <c r="S18" s="11"/>
    </row>
    <row r="19" spans="1:25" ht="21.75" hidden="1" customHeight="1" outlineLevel="1" x14ac:dyDescent="0.15">
      <c r="A19" s="31" t="s">
        <v>27</v>
      </c>
      <c r="B19" s="53">
        <v>2329</v>
      </c>
      <c r="C19" s="53">
        <v>25</v>
      </c>
      <c r="D19" s="53">
        <v>71</v>
      </c>
      <c r="E19" s="53">
        <v>87</v>
      </c>
      <c r="F19" s="53">
        <v>658</v>
      </c>
      <c r="G19" s="53">
        <v>152</v>
      </c>
      <c r="H19" s="53">
        <v>198</v>
      </c>
      <c r="I19" s="53">
        <v>1191</v>
      </c>
      <c r="J19" s="53">
        <v>25</v>
      </c>
      <c r="K19" s="53">
        <v>38</v>
      </c>
      <c r="L19" s="53">
        <v>95</v>
      </c>
      <c r="M19" s="53">
        <v>671</v>
      </c>
      <c r="N19" s="53">
        <v>139</v>
      </c>
      <c r="O19" s="53">
        <v>170</v>
      </c>
      <c r="P19" s="54">
        <v>1138</v>
      </c>
      <c r="Q19" s="13"/>
      <c r="R19" s="11"/>
      <c r="S19" s="11"/>
    </row>
    <row r="20" spans="1:25" ht="21.75" hidden="1" customHeight="1" outlineLevel="1" x14ac:dyDescent="0.15">
      <c r="A20" s="31" t="s">
        <v>28</v>
      </c>
      <c r="B20" s="53">
        <v>2277</v>
      </c>
      <c r="C20" s="124">
        <v>175</v>
      </c>
      <c r="D20" s="124"/>
      <c r="E20" s="124"/>
      <c r="F20" s="53">
        <v>632</v>
      </c>
      <c r="G20" s="53">
        <v>160</v>
      </c>
      <c r="H20" s="53">
        <v>202</v>
      </c>
      <c r="I20" s="53">
        <v>1169</v>
      </c>
      <c r="J20" s="124">
        <v>121</v>
      </c>
      <c r="K20" s="124"/>
      <c r="L20" s="124"/>
      <c r="M20" s="53">
        <v>651</v>
      </c>
      <c r="N20" s="53">
        <v>149</v>
      </c>
      <c r="O20" s="53">
        <v>187</v>
      </c>
      <c r="P20" s="54">
        <v>1108</v>
      </c>
      <c r="Q20" s="13"/>
      <c r="R20" s="11"/>
      <c r="S20" s="11"/>
    </row>
    <row r="21" spans="1:25" ht="21.75" hidden="1" customHeight="1" outlineLevel="1" x14ac:dyDescent="0.15">
      <c r="A21" s="31" t="s">
        <v>29</v>
      </c>
      <c r="B21" s="53">
        <v>2297</v>
      </c>
      <c r="C21" s="53">
        <v>31</v>
      </c>
      <c r="D21" s="53">
        <v>60</v>
      </c>
      <c r="E21" s="53">
        <v>88</v>
      </c>
      <c r="F21" s="53">
        <v>619</v>
      </c>
      <c r="G21" s="53">
        <v>148</v>
      </c>
      <c r="H21" s="53">
        <v>239</v>
      </c>
      <c r="I21" s="53">
        <v>1185</v>
      </c>
      <c r="J21" s="53">
        <v>29</v>
      </c>
      <c r="K21" s="53">
        <v>24</v>
      </c>
      <c r="L21" s="53">
        <v>67</v>
      </c>
      <c r="M21" s="53">
        <v>635</v>
      </c>
      <c r="N21" s="53">
        <v>147</v>
      </c>
      <c r="O21" s="53">
        <v>210</v>
      </c>
      <c r="P21" s="54">
        <v>1112</v>
      </c>
      <c r="Q21" s="13"/>
      <c r="R21" s="11"/>
      <c r="S21" s="11"/>
    </row>
    <row r="22" spans="1:25" ht="21.75" hidden="1" customHeight="1" outlineLevel="1" x14ac:dyDescent="0.15">
      <c r="A22" s="31" t="s">
        <v>30</v>
      </c>
      <c r="B22" s="53">
        <v>2187</v>
      </c>
      <c r="C22" s="53">
        <v>27</v>
      </c>
      <c r="D22" s="53">
        <v>44</v>
      </c>
      <c r="E22" s="53">
        <v>87</v>
      </c>
      <c r="F22" s="53">
        <v>587</v>
      </c>
      <c r="G22" s="53">
        <v>143</v>
      </c>
      <c r="H22" s="53">
        <v>232</v>
      </c>
      <c r="I22" s="53">
        <v>1120</v>
      </c>
      <c r="J22" s="53">
        <v>24</v>
      </c>
      <c r="K22" s="53">
        <v>27</v>
      </c>
      <c r="L22" s="53">
        <v>53</v>
      </c>
      <c r="M22" s="53">
        <v>609</v>
      </c>
      <c r="N22" s="53">
        <v>148</v>
      </c>
      <c r="O22" s="53">
        <v>206</v>
      </c>
      <c r="P22" s="54">
        <v>1067</v>
      </c>
      <c r="Q22" s="13"/>
      <c r="R22" s="11"/>
      <c r="S22" s="11"/>
    </row>
    <row r="23" spans="1:25" ht="21.75" hidden="1" customHeight="1" outlineLevel="1" thickBot="1" x14ac:dyDescent="0.2">
      <c r="A23" s="31" t="s">
        <v>31</v>
      </c>
      <c r="B23" s="53">
        <v>2198</v>
      </c>
      <c r="C23" s="53">
        <v>37</v>
      </c>
      <c r="D23" s="53">
        <v>38</v>
      </c>
      <c r="E23" s="53">
        <v>73</v>
      </c>
      <c r="F23" s="53">
        <v>585</v>
      </c>
      <c r="G23" s="53">
        <v>130</v>
      </c>
      <c r="H23" s="53">
        <v>270</v>
      </c>
      <c r="I23" s="53">
        <v>1133</v>
      </c>
      <c r="J23" s="53">
        <v>28</v>
      </c>
      <c r="K23" s="53">
        <v>18</v>
      </c>
      <c r="L23" s="53">
        <v>48</v>
      </c>
      <c r="M23" s="53">
        <v>588</v>
      </c>
      <c r="N23" s="53">
        <v>146</v>
      </c>
      <c r="O23" s="53">
        <v>237</v>
      </c>
      <c r="P23" s="54">
        <v>1065</v>
      </c>
      <c r="Q23" s="13"/>
      <c r="R23" s="11"/>
      <c r="S23" s="11"/>
    </row>
    <row r="24" spans="1:25" ht="21.75" hidden="1" customHeight="1" outlineLevel="1" x14ac:dyDescent="0.15">
      <c r="A24" s="31" t="s">
        <v>32</v>
      </c>
      <c r="B24" s="53">
        <v>2087</v>
      </c>
      <c r="C24" s="53">
        <v>30</v>
      </c>
      <c r="D24" s="53">
        <v>36</v>
      </c>
      <c r="E24" s="53">
        <v>71</v>
      </c>
      <c r="F24" s="53">
        <v>559</v>
      </c>
      <c r="G24" s="53">
        <v>123</v>
      </c>
      <c r="H24" s="53">
        <v>254</v>
      </c>
      <c r="I24" s="53">
        <v>1073</v>
      </c>
      <c r="J24" s="53">
        <v>24</v>
      </c>
      <c r="K24" s="53">
        <v>18</v>
      </c>
      <c r="L24" s="53">
        <v>43</v>
      </c>
      <c r="M24" s="53">
        <v>572</v>
      </c>
      <c r="N24" s="53">
        <v>127</v>
      </c>
      <c r="O24" s="53">
        <v>230</v>
      </c>
      <c r="P24" s="54">
        <v>1014</v>
      </c>
      <c r="Q24" s="126" t="s">
        <v>175</v>
      </c>
      <c r="R24" s="126"/>
      <c r="S24" s="126"/>
      <c r="T24" s="126"/>
      <c r="U24" s="126"/>
      <c r="V24" s="126"/>
      <c r="W24" s="126"/>
      <c r="X24" s="126"/>
      <c r="Y24" s="126"/>
    </row>
    <row r="25" spans="1:25" ht="15" hidden="1" customHeight="1" outlineLevel="1" x14ac:dyDescent="0.15">
      <c r="A25" s="31" t="s">
        <v>334</v>
      </c>
      <c r="B25" s="53">
        <v>1971</v>
      </c>
      <c r="C25" s="121">
        <v>123</v>
      </c>
      <c r="D25" s="122"/>
      <c r="E25" s="123"/>
      <c r="F25" s="53">
        <v>543</v>
      </c>
      <c r="G25" s="53">
        <v>122</v>
      </c>
      <c r="H25" s="53">
        <v>237</v>
      </c>
      <c r="I25" s="53">
        <v>1025</v>
      </c>
      <c r="J25" s="121">
        <v>77</v>
      </c>
      <c r="K25" s="122"/>
      <c r="L25" s="123"/>
      <c r="M25" s="53">
        <v>547</v>
      </c>
      <c r="N25" s="53">
        <v>123</v>
      </c>
      <c r="O25" s="53">
        <v>199</v>
      </c>
      <c r="P25" s="54">
        <v>946</v>
      </c>
      <c r="Q25" s="13"/>
      <c r="R25" s="11"/>
      <c r="S25" s="11"/>
    </row>
    <row r="26" spans="1:25" ht="21" hidden="1" customHeight="1" outlineLevel="1" x14ac:dyDescent="0.15">
      <c r="A26" s="31" t="s">
        <v>35</v>
      </c>
      <c r="B26" s="53">
        <v>1962</v>
      </c>
      <c r="C26" s="53">
        <v>32</v>
      </c>
      <c r="D26" s="53">
        <v>34</v>
      </c>
      <c r="E26" s="53">
        <v>48</v>
      </c>
      <c r="F26" s="53">
        <v>519</v>
      </c>
      <c r="G26" s="53">
        <v>128</v>
      </c>
      <c r="H26" s="53">
        <v>256</v>
      </c>
      <c r="I26" s="53">
        <v>1017</v>
      </c>
      <c r="J26" s="53">
        <v>21</v>
      </c>
      <c r="K26" s="53">
        <v>12</v>
      </c>
      <c r="L26" s="53">
        <v>35</v>
      </c>
      <c r="M26" s="53">
        <v>528</v>
      </c>
      <c r="N26" s="53">
        <v>117</v>
      </c>
      <c r="O26" s="53">
        <v>232</v>
      </c>
      <c r="P26" s="54">
        <v>945</v>
      </c>
      <c r="Q26" s="13"/>
      <c r="R26" s="11"/>
      <c r="S26" s="11"/>
    </row>
    <row r="27" spans="1:25" ht="21" hidden="1" customHeight="1" outlineLevel="1" x14ac:dyDescent="0.15">
      <c r="A27" s="31" t="s">
        <v>36</v>
      </c>
      <c r="B27" s="53">
        <v>1936</v>
      </c>
      <c r="C27" s="53">
        <v>34</v>
      </c>
      <c r="D27" s="53">
        <v>43</v>
      </c>
      <c r="E27" s="53">
        <v>49</v>
      </c>
      <c r="F27" s="53">
        <v>497</v>
      </c>
      <c r="G27" s="53">
        <v>122</v>
      </c>
      <c r="H27" s="53">
        <v>265</v>
      </c>
      <c r="I27" s="53">
        <v>1010</v>
      </c>
      <c r="J27" s="53">
        <v>19</v>
      </c>
      <c r="K27" s="53">
        <v>19</v>
      </c>
      <c r="L27" s="53">
        <v>32</v>
      </c>
      <c r="M27" s="53">
        <v>495</v>
      </c>
      <c r="N27" s="53">
        <v>108</v>
      </c>
      <c r="O27" s="53">
        <v>253</v>
      </c>
      <c r="P27" s="54">
        <v>926</v>
      </c>
      <c r="Q27" s="13"/>
      <c r="R27" s="11"/>
      <c r="S27" s="11"/>
    </row>
    <row r="28" spans="1:25" ht="15" hidden="1" customHeight="1" outlineLevel="1" x14ac:dyDescent="0.15">
      <c r="A28" s="60" t="s">
        <v>523</v>
      </c>
      <c r="B28" s="57">
        <v>1920</v>
      </c>
      <c r="C28" s="57">
        <v>54</v>
      </c>
      <c r="D28" s="57">
        <v>35</v>
      </c>
      <c r="E28" s="57">
        <v>37</v>
      </c>
      <c r="F28" s="57">
        <v>467</v>
      </c>
      <c r="G28" s="57">
        <v>134</v>
      </c>
      <c r="H28" s="57">
        <v>272</v>
      </c>
      <c r="I28" s="57">
        <v>999</v>
      </c>
      <c r="J28" s="57">
        <v>33</v>
      </c>
      <c r="K28" s="57">
        <v>22</v>
      </c>
      <c r="L28" s="57">
        <v>32</v>
      </c>
      <c r="M28" s="57">
        <v>469</v>
      </c>
      <c r="N28" s="57">
        <v>105</v>
      </c>
      <c r="O28" s="57">
        <v>260</v>
      </c>
      <c r="P28" s="58">
        <v>921</v>
      </c>
      <c r="Q28" s="13"/>
      <c r="R28" s="11"/>
      <c r="S28" s="11"/>
    </row>
    <row r="29" spans="1:25" ht="21" hidden="1" customHeight="1" outlineLevel="1" x14ac:dyDescent="0.15">
      <c r="A29" s="98" t="s">
        <v>38</v>
      </c>
      <c r="B29" s="88">
        <v>1830</v>
      </c>
      <c r="C29" s="88">
        <v>35</v>
      </c>
      <c r="D29" s="88">
        <v>37</v>
      </c>
      <c r="E29" s="88">
        <v>35</v>
      </c>
      <c r="F29" s="88">
        <v>466</v>
      </c>
      <c r="G29" s="88">
        <v>123</v>
      </c>
      <c r="H29" s="88">
        <v>259</v>
      </c>
      <c r="I29" s="88">
        <v>955</v>
      </c>
      <c r="J29" s="88">
        <v>23</v>
      </c>
      <c r="K29" s="88">
        <v>16</v>
      </c>
      <c r="L29" s="88">
        <v>25</v>
      </c>
      <c r="M29" s="88">
        <v>451</v>
      </c>
      <c r="N29" s="88">
        <v>107</v>
      </c>
      <c r="O29" s="88">
        <v>253</v>
      </c>
      <c r="P29" s="89">
        <v>875</v>
      </c>
      <c r="Q29" s="13"/>
      <c r="R29" s="11"/>
      <c r="S29" s="11"/>
    </row>
    <row r="30" spans="1:25" ht="21" customHeight="1" collapsed="1" x14ac:dyDescent="0.15">
      <c r="A30" s="99" t="s">
        <v>566</v>
      </c>
      <c r="B30" s="102">
        <v>1789</v>
      </c>
      <c r="C30" s="102">
        <v>52</v>
      </c>
      <c r="D30" s="102">
        <v>35</v>
      </c>
      <c r="E30" s="102">
        <v>39</v>
      </c>
      <c r="F30" s="102">
        <v>452</v>
      </c>
      <c r="G30" s="102">
        <v>103</v>
      </c>
      <c r="H30" s="102">
        <v>259</v>
      </c>
      <c r="I30" s="102">
        <v>940</v>
      </c>
      <c r="J30" s="102">
        <v>29</v>
      </c>
      <c r="K30" s="102">
        <v>25</v>
      </c>
      <c r="L30" s="102">
        <v>28</v>
      </c>
      <c r="M30" s="102">
        <v>435</v>
      </c>
      <c r="N30" s="102">
        <v>97</v>
      </c>
      <c r="O30" s="102">
        <v>235</v>
      </c>
      <c r="P30" s="103">
        <v>849</v>
      </c>
      <c r="Q30" s="13"/>
      <c r="R30" s="11"/>
      <c r="S30" s="11"/>
    </row>
    <row r="31" spans="1:25" ht="21" customHeight="1" x14ac:dyDescent="0.15">
      <c r="A31" s="104" t="s">
        <v>40</v>
      </c>
      <c r="B31" s="100">
        <v>1732</v>
      </c>
      <c r="C31" s="100">
        <v>37</v>
      </c>
      <c r="D31" s="100">
        <v>34</v>
      </c>
      <c r="E31" s="100">
        <v>44</v>
      </c>
      <c r="F31" s="100">
        <v>444</v>
      </c>
      <c r="G31" s="100">
        <v>82</v>
      </c>
      <c r="H31" s="100">
        <v>271</v>
      </c>
      <c r="I31" s="100">
        <v>912</v>
      </c>
      <c r="J31" s="100">
        <v>24</v>
      </c>
      <c r="K31" s="100">
        <v>16</v>
      </c>
      <c r="L31" s="100">
        <v>25</v>
      </c>
      <c r="M31" s="100">
        <v>416</v>
      </c>
      <c r="N31" s="100">
        <v>97</v>
      </c>
      <c r="O31" s="100">
        <v>242</v>
      </c>
      <c r="P31" s="101">
        <v>820</v>
      </c>
      <c r="Q31" s="13"/>
      <c r="R31" s="11"/>
      <c r="S31" s="11"/>
    </row>
    <row r="32" spans="1:25" ht="21" customHeight="1" x14ac:dyDescent="0.15">
      <c r="A32" s="104" t="s">
        <v>41</v>
      </c>
      <c r="B32" s="100">
        <v>1690</v>
      </c>
      <c r="C32" s="100">
        <v>42</v>
      </c>
      <c r="D32" s="100">
        <v>34</v>
      </c>
      <c r="E32" s="100">
        <v>43</v>
      </c>
      <c r="F32" s="100">
        <v>429</v>
      </c>
      <c r="G32" s="100">
        <v>69</v>
      </c>
      <c r="H32" s="100">
        <v>269</v>
      </c>
      <c r="I32" s="100">
        <v>886</v>
      </c>
      <c r="J32" s="100">
        <v>28</v>
      </c>
      <c r="K32" s="100">
        <v>20</v>
      </c>
      <c r="L32" s="100">
        <v>27</v>
      </c>
      <c r="M32" s="100">
        <v>388</v>
      </c>
      <c r="N32" s="100">
        <v>96</v>
      </c>
      <c r="O32" s="100">
        <v>245</v>
      </c>
      <c r="P32" s="101">
        <v>804</v>
      </c>
      <c r="Q32" s="13"/>
      <c r="R32" s="11"/>
      <c r="S32" s="11"/>
    </row>
    <row r="33" spans="1:19" ht="21" customHeight="1" x14ac:dyDescent="0.15">
      <c r="A33" s="104" t="s">
        <v>135</v>
      </c>
      <c r="B33" s="100">
        <v>1626</v>
      </c>
      <c r="C33" s="100">
        <v>32</v>
      </c>
      <c r="D33" s="100">
        <v>37</v>
      </c>
      <c r="E33" s="100">
        <v>45</v>
      </c>
      <c r="F33" s="100">
        <v>415</v>
      </c>
      <c r="G33" s="100">
        <v>52</v>
      </c>
      <c r="H33" s="100">
        <v>276</v>
      </c>
      <c r="I33" s="100">
        <v>857</v>
      </c>
      <c r="J33" s="100">
        <v>29</v>
      </c>
      <c r="K33" s="100">
        <v>13</v>
      </c>
      <c r="L33" s="100">
        <v>26</v>
      </c>
      <c r="M33" s="100">
        <v>376</v>
      </c>
      <c r="N33" s="100">
        <v>83</v>
      </c>
      <c r="O33" s="100">
        <v>242</v>
      </c>
      <c r="P33" s="101">
        <v>769</v>
      </c>
      <c r="Q33" s="13"/>
      <c r="R33" s="11"/>
      <c r="S33" s="11"/>
    </row>
    <row r="34" spans="1:19" ht="21" customHeight="1" x14ac:dyDescent="0.15">
      <c r="A34" s="7" t="s">
        <v>136</v>
      </c>
      <c r="B34" s="5">
        <v>1602</v>
      </c>
      <c r="C34" s="5">
        <v>31</v>
      </c>
      <c r="D34" s="5">
        <v>40</v>
      </c>
      <c r="E34" s="5">
        <v>45</v>
      </c>
      <c r="F34" s="5">
        <v>416</v>
      </c>
      <c r="G34" s="5">
        <v>51</v>
      </c>
      <c r="H34" s="5">
        <v>267</v>
      </c>
      <c r="I34" s="5">
        <v>850</v>
      </c>
      <c r="J34" s="5">
        <v>22</v>
      </c>
      <c r="K34" s="5">
        <v>16</v>
      </c>
      <c r="L34" s="5">
        <v>26</v>
      </c>
      <c r="M34" s="5">
        <v>370</v>
      </c>
      <c r="N34" s="5">
        <v>68</v>
      </c>
      <c r="O34" s="5">
        <v>250</v>
      </c>
      <c r="P34" s="8">
        <v>752</v>
      </c>
      <c r="Q34" s="13"/>
      <c r="R34" s="11"/>
      <c r="S34" s="11"/>
    </row>
    <row r="35" spans="1:19" ht="21" customHeight="1" x14ac:dyDescent="0.15">
      <c r="A35" s="7" t="s">
        <v>137</v>
      </c>
      <c r="B35" s="5">
        <v>1593</v>
      </c>
      <c r="C35" s="5">
        <v>30</v>
      </c>
      <c r="D35" s="5">
        <v>45</v>
      </c>
      <c r="E35" s="5">
        <v>36</v>
      </c>
      <c r="F35" s="5">
        <v>418</v>
      </c>
      <c r="G35" s="5">
        <v>57</v>
      </c>
      <c r="H35" s="5">
        <v>260</v>
      </c>
      <c r="I35" s="5">
        <v>846</v>
      </c>
      <c r="J35" s="5">
        <v>25</v>
      </c>
      <c r="K35" s="5">
        <v>25</v>
      </c>
      <c r="L35" s="5">
        <v>26</v>
      </c>
      <c r="M35" s="5">
        <v>359</v>
      </c>
      <c r="N35" s="5">
        <v>72</v>
      </c>
      <c r="O35" s="5">
        <v>240</v>
      </c>
      <c r="P35" s="8">
        <v>747</v>
      </c>
      <c r="Q35" s="13"/>
      <c r="R35" s="11"/>
      <c r="S35" s="11"/>
    </row>
    <row r="36" spans="1:19" ht="21" customHeight="1" x14ac:dyDescent="0.15">
      <c r="A36" s="7" t="s">
        <v>138</v>
      </c>
      <c r="B36" s="5">
        <v>1513</v>
      </c>
      <c r="C36" s="5">
        <v>26</v>
      </c>
      <c r="D36" s="5">
        <v>46</v>
      </c>
      <c r="E36" s="5">
        <v>34</v>
      </c>
      <c r="F36" s="5">
        <v>416</v>
      </c>
      <c r="G36" s="5">
        <v>49</v>
      </c>
      <c r="H36" s="5">
        <v>247</v>
      </c>
      <c r="I36" s="5">
        <v>818</v>
      </c>
      <c r="J36" s="5">
        <v>13</v>
      </c>
      <c r="K36" s="5">
        <v>15</v>
      </c>
      <c r="L36" s="5">
        <v>22</v>
      </c>
      <c r="M36" s="5">
        <v>348</v>
      </c>
      <c r="N36" s="5">
        <v>63</v>
      </c>
      <c r="O36" s="5">
        <v>234</v>
      </c>
      <c r="P36" s="8">
        <v>695</v>
      </c>
      <c r="Q36" s="13"/>
      <c r="R36" s="11"/>
      <c r="S36" s="11"/>
    </row>
    <row r="37" spans="1:19" ht="21" customHeight="1" x14ac:dyDescent="0.15">
      <c r="A37" s="35" t="s">
        <v>457</v>
      </c>
      <c r="B37" s="32">
        <v>1421</v>
      </c>
      <c r="C37" s="32">
        <v>9</v>
      </c>
      <c r="D37" s="32">
        <v>40</v>
      </c>
      <c r="E37" s="32">
        <v>44</v>
      </c>
      <c r="F37" s="32">
        <v>388</v>
      </c>
      <c r="G37" s="32">
        <v>56</v>
      </c>
      <c r="H37" s="32">
        <v>213</v>
      </c>
      <c r="I37" s="32">
        <v>750</v>
      </c>
      <c r="J37" s="32">
        <v>15</v>
      </c>
      <c r="K37" s="32">
        <v>22</v>
      </c>
      <c r="L37" s="32">
        <v>25</v>
      </c>
      <c r="M37" s="32">
        <v>349</v>
      </c>
      <c r="N37" s="32">
        <v>48</v>
      </c>
      <c r="O37" s="32">
        <v>212</v>
      </c>
      <c r="P37" s="33">
        <v>671</v>
      </c>
      <c r="Q37" s="13"/>
      <c r="R37" s="11"/>
      <c r="S37" s="11"/>
    </row>
    <row r="38" spans="1:19" ht="21" customHeight="1" x14ac:dyDescent="0.15">
      <c r="A38" s="35" t="s">
        <v>458</v>
      </c>
      <c r="B38" s="26">
        <v>1365</v>
      </c>
      <c r="C38" s="26">
        <v>16</v>
      </c>
      <c r="D38" s="26">
        <v>31</v>
      </c>
      <c r="E38" s="26">
        <v>44</v>
      </c>
      <c r="F38" s="26">
        <v>364</v>
      </c>
      <c r="G38" s="26">
        <v>74</v>
      </c>
      <c r="H38" s="26">
        <v>201</v>
      </c>
      <c r="I38" s="39">
        <v>730</v>
      </c>
      <c r="J38" s="39">
        <v>10</v>
      </c>
      <c r="K38" s="26">
        <v>11</v>
      </c>
      <c r="L38" s="26">
        <v>24</v>
      </c>
      <c r="M38" s="26">
        <v>321</v>
      </c>
      <c r="N38" s="26">
        <v>55</v>
      </c>
      <c r="O38" s="26">
        <v>214</v>
      </c>
      <c r="P38" s="29">
        <v>635</v>
      </c>
      <c r="Q38" s="13"/>
      <c r="R38" s="11"/>
      <c r="S38" s="11"/>
    </row>
    <row r="39" spans="1:19" ht="21" customHeight="1" x14ac:dyDescent="0.15">
      <c r="A39" s="59" t="s">
        <v>336</v>
      </c>
      <c r="B39" s="51">
        <v>1313</v>
      </c>
      <c r="C39" s="51">
        <v>11</v>
      </c>
      <c r="D39" s="51">
        <v>18</v>
      </c>
      <c r="E39" s="51">
        <v>51</v>
      </c>
      <c r="F39" s="51">
        <v>344</v>
      </c>
      <c r="G39" s="51">
        <v>79</v>
      </c>
      <c r="H39" s="51">
        <v>189</v>
      </c>
      <c r="I39" s="51">
        <v>692</v>
      </c>
      <c r="J39" s="51">
        <v>12</v>
      </c>
      <c r="K39" s="51">
        <v>8</v>
      </c>
      <c r="L39" s="51">
        <v>41</v>
      </c>
      <c r="M39" s="51">
        <v>296</v>
      </c>
      <c r="N39" s="51">
        <v>68</v>
      </c>
      <c r="O39" s="51">
        <v>196</v>
      </c>
      <c r="P39" s="52">
        <v>621</v>
      </c>
      <c r="Q39" s="13"/>
      <c r="R39" s="11"/>
      <c r="S39" s="11"/>
    </row>
    <row r="40" spans="1:19" ht="21" customHeight="1" x14ac:dyDescent="0.15">
      <c r="A40" s="59" t="s">
        <v>517</v>
      </c>
      <c r="B40" s="51">
        <v>1264</v>
      </c>
      <c r="C40" s="51">
        <v>10</v>
      </c>
      <c r="D40" s="51">
        <v>15</v>
      </c>
      <c r="E40" s="51">
        <v>36</v>
      </c>
      <c r="F40" s="51">
        <v>319</v>
      </c>
      <c r="G40" s="51">
        <v>88</v>
      </c>
      <c r="H40" s="51">
        <v>198</v>
      </c>
      <c r="I40" s="51">
        <v>666</v>
      </c>
      <c r="J40" s="51">
        <v>6</v>
      </c>
      <c r="K40" s="51">
        <v>8</v>
      </c>
      <c r="L40" s="51">
        <v>26</v>
      </c>
      <c r="M40" s="51">
        <v>289</v>
      </c>
      <c r="N40" s="51">
        <v>70</v>
      </c>
      <c r="O40" s="51">
        <v>199</v>
      </c>
      <c r="P40" s="52">
        <v>598</v>
      </c>
      <c r="Q40" s="13"/>
      <c r="R40" s="11"/>
      <c r="S40" s="11"/>
    </row>
    <row r="41" spans="1:19" ht="21" customHeight="1" x14ac:dyDescent="0.15">
      <c r="A41" s="59" t="s">
        <v>518</v>
      </c>
      <c r="B41" s="26">
        <v>1133</v>
      </c>
      <c r="C41" s="26">
        <v>6</v>
      </c>
      <c r="D41" s="26">
        <v>13</v>
      </c>
      <c r="E41" s="26">
        <v>33</v>
      </c>
      <c r="F41" s="26">
        <v>300</v>
      </c>
      <c r="G41" s="26">
        <v>75</v>
      </c>
      <c r="H41" s="26">
        <v>184</v>
      </c>
      <c r="I41" s="61">
        <v>611</v>
      </c>
      <c r="J41" s="61">
        <v>6</v>
      </c>
      <c r="K41" s="26">
        <v>5</v>
      </c>
      <c r="L41" s="26">
        <v>13</v>
      </c>
      <c r="M41" s="26">
        <v>272</v>
      </c>
      <c r="N41" s="26">
        <v>57</v>
      </c>
      <c r="O41" s="26">
        <v>169</v>
      </c>
      <c r="P41" s="29">
        <v>522</v>
      </c>
      <c r="Q41" s="13"/>
      <c r="R41" s="11"/>
      <c r="S41" s="11"/>
    </row>
    <row r="42" spans="1:19" ht="21" customHeight="1" x14ac:dyDescent="0.15">
      <c r="A42" s="77" t="s">
        <v>567</v>
      </c>
      <c r="B42" s="78">
        <v>1169</v>
      </c>
      <c r="C42" s="78">
        <v>5</v>
      </c>
      <c r="D42" s="78">
        <v>15</v>
      </c>
      <c r="E42" s="78">
        <v>24</v>
      </c>
      <c r="F42" s="78">
        <v>313</v>
      </c>
      <c r="G42" s="78">
        <v>65</v>
      </c>
      <c r="H42" s="78">
        <v>199</v>
      </c>
      <c r="I42" s="15">
        <v>621</v>
      </c>
      <c r="J42" s="15">
        <v>5</v>
      </c>
      <c r="K42" s="78">
        <v>5</v>
      </c>
      <c r="L42" s="78">
        <v>15</v>
      </c>
      <c r="M42" s="78">
        <v>264</v>
      </c>
      <c r="N42" s="78">
        <v>65</v>
      </c>
      <c r="O42" s="78">
        <v>194</v>
      </c>
      <c r="P42" s="16">
        <v>548</v>
      </c>
      <c r="Q42" s="13"/>
      <c r="R42" s="11"/>
      <c r="S42" s="11"/>
    </row>
    <row r="43" spans="1:19" ht="21" customHeight="1" x14ac:dyDescent="0.15">
      <c r="A43" s="77" t="s">
        <v>571</v>
      </c>
      <c r="B43" s="82">
        <v>977</v>
      </c>
      <c r="C43" s="82">
        <v>0</v>
      </c>
      <c r="D43" s="82">
        <v>12</v>
      </c>
      <c r="E43" s="82">
        <v>23</v>
      </c>
      <c r="F43" s="82">
        <v>282</v>
      </c>
      <c r="G43" s="82">
        <v>66</v>
      </c>
      <c r="H43" s="82">
        <v>177</v>
      </c>
      <c r="I43" s="82">
        <f>SUM(C43:H43)</f>
        <v>560</v>
      </c>
      <c r="J43" s="82">
        <v>0</v>
      </c>
      <c r="K43" s="82">
        <v>3</v>
      </c>
      <c r="L43" s="82">
        <v>4</v>
      </c>
      <c r="M43" s="82">
        <v>216</v>
      </c>
      <c r="N43" s="82">
        <v>62</v>
      </c>
      <c r="O43" s="82">
        <v>132</v>
      </c>
      <c r="P43" s="50">
        <f>SUM(J43:O43)</f>
        <v>417</v>
      </c>
      <c r="Q43" s="13"/>
      <c r="R43" s="11"/>
      <c r="S43" s="11"/>
    </row>
    <row r="44" spans="1:19" ht="21" customHeight="1" thickBot="1" x14ac:dyDescent="0.2">
      <c r="A44" s="81" t="s">
        <v>574</v>
      </c>
      <c r="B44" s="79">
        <f>I44+P44</f>
        <v>874</v>
      </c>
      <c r="C44" s="79">
        <v>0</v>
      </c>
      <c r="D44" s="79">
        <v>14</v>
      </c>
      <c r="E44" s="79">
        <v>12</v>
      </c>
      <c r="F44" s="79">
        <v>264</v>
      </c>
      <c r="G44" s="79">
        <v>61</v>
      </c>
      <c r="H44" s="79">
        <v>149</v>
      </c>
      <c r="I44" s="79">
        <f>SUM(C44:H44)</f>
        <v>500</v>
      </c>
      <c r="J44" s="79">
        <v>0</v>
      </c>
      <c r="K44" s="79">
        <v>3</v>
      </c>
      <c r="L44" s="79">
        <v>3</v>
      </c>
      <c r="M44" s="79">
        <v>190</v>
      </c>
      <c r="N44" s="79">
        <v>59</v>
      </c>
      <c r="O44" s="79">
        <v>119</v>
      </c>
      <c r="P44" s="80">
        <f>SUM(J44:O44)</f>
        <v>374</v>
      </c>
      <c r="Q44" s="13"/>
      <c r="R44" s="11"/>
      <c r="S44" s="11"/>
    </row>
    <row r="45" spans="1:19" ht="18" customHeight="1" x14ac:dyDescent="0.15">
      <c r="A45" s="40" t="s">
        <v>671</v>
      </c>
      <c r="B45" s="40"/>
      <c r="C45" s="40"/>
      <c r="D45" s="40"/>
      <c r="E45" s="40"/>
      <c r="F45" s="40"/>
      <c r="G45" s="40"/>
      <c r="H45" s="40"/>
      <c r="I45" s="40"/>
      <c r="J45" s="43"/>
      <c r="L45" s="30"/>
      <c r="M45" s="30"/>
      <c r="N45" s="30"/>
      <c r="O45" s="30"/>
      <c r="P45" s="30" t="s">
        <v>603</v>
      </c>
    </row>
    <row r="46" spans="1:19" ht="19.5" customHeight="1" x14ac:dyDescent="0.15">
      <c r="A46" s="127" t="s">
        <v>662</v>
      </c>
      <c r="B46" s="127"/>
      <c r="C46" s="127"/>
      <c r="D46" s="127"/>
      <c r="E46" s="127"/>
      <c r="F46" s="127"/>
      <c r="G46" s="127"/>
      <c r="H46" s="127"/>
      <c r="I46" s="127"/>
    </row>
    <row r="47" spans="1:19" ht="19.5" customHeight="1" x14ac:dyDescent="0.15">
      <c r="A47" s="128" t="s">
        <v>663</v>
      </c>
      <c r="B47" s="128"/>
      <c r="C47" s="128"/>
      <c r="D47" s="128"/>
      <c r="E47" s="128"/>
      <c r="F47" s="128"/>
      <c r="G47" s="128"/>
      <c r="H47" s="128"/>
      <c r="I47" s="128"/>
    </row>
    <row r="48" spans="1:19" ht="19.5" customHeight="1" x14ac:dyDescent="0.15"/>
    <row r="49" spans="1:9" x14ac:dyDescent="0.15">
      <c r="A49" s="113"/>
      <c r="B49" s="113"/>
      <c r="C49" s="113"/>
      <c r="D49" s="113"/>
      <c r="E49" s="113"/>
      <c r="F49" s="113"/>
      <c r="G49" s="113"/>
      <c r="H49" s="113"/>
      <c r="I49" s="113"/>
    </row>
  </sheetData>
  <mergeCells count="17">
    <mergeCell ref="A49:I49"/>
    <mergeCell ref="J20:L20"/>
    <mergeCell ref="C20:E20"/>
    <mergeCell ref="C25:E25"/>
    <mergeCell ref="J25:L25"/>
    <mergeCell ref="A46:I46"/>
    <mergeCell ref="A47:I47"/>
    <mergeCell ref="Q24:Y24"/>
    <mergeCell ref="A1:G1"/>
    <mergeCell ref="C10:E10"/>
    <mergeCell ref="J3:P3"/>
    <mergeCell ref="C3:I3"/>
    <mergeCell ref="A3:A4"/>
    <mergeCell ref="J10:L10"/>
    <mergeCell ref="B3:B4"/>
    <mergeCell ref="J15:L15"/>
    <mergeCell ref="C15:E15"/>
  </mergeCells>
  <phoneticPr fontId="5"/>
  <pageMargins left="0.78740157480314965" right="0.78740157480314965" top="0.98425196850393704" bottom="0.78740157480314965" header="0.51181102362204722" footer="0.31496062992125984"/>
  <pageSetup paperSize="9" scale="95" firstPageNumber="60" orientation="portrait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92"/>
  <sheetViews>
    <sheetView zoomScaleNormal="100" zoomScaleSheetLayoutView="95" workbookViewId="0">
      <selection activeCell="I37" sqref="I37"/>
    </sheetView>
  </sheetViews>
  <sheetFormatPr defaultRowHeight="13.5" outlineLevelRow="1" x14ac:dyDescent="0.15"/>
  <cols>
    <col min="1" max="1" width="10.25" style="200" bestFit="1" customWidth="1"/>
    <col min="2" max="16" width="9.375" style="200" customWidth="1"/>
    <col min="17" max="19" width="9" style="200"/>
  </cols>
  <sheetData>
    <row r="1" spans="1:16" ht="20.25" customHeight="1" x14ac:dyDescent="0.15">
      <c r="A1" s="142" t="s">
        <v>683</v>
      </c>
      <c r="B1" s="142"/>
      <c r="C1" s="142"/>
      <c r="D1" s="142"/>
      <c r="E1" s="142"/>
      <c r="F1" s="142"/>
      <c r="G1" s="142"/>
      <c r="H1" s="142"/>
    </row>
    <row r="2" spans="1:16" ht="15" customHeight="1" thickBot="1" x14ac:dyDescent="0.2">
      <c r="K2" s="405"/>
      <c r="L2" s="405"/>
      <c r="M2" s="405"/>
      <c r="N2" s="405"/>
      <c r="O2" s="405"/>
      <c r="P2" s="405" t="s">
        <v>471</v>
      </c>
    </row>
    <row r="3" spans="1:16" ht="13.5" customHeight="1" x14ac:dyDescent="0.15">
      <c r="A3" s="144" t="s">
        <v>147</v>
      </c>
      <c r="B3" s="390" t="s">
        <v>148</v>
      </c>
      <c r="C3" s="145" t="s">
        <v>8</v>
      </c>
      <c r="D3" s="145"/>
      <c r="E3" s="145"/>
      <c r="F3" s="145"/>
      <c r="G3" s="145"/>
      <c r="H3" s="145"/>
      <c r="I3" s="145"/>
      <c r="J3" s="407" t="s">
        <v>94</v>
      </c>
      <c r="K3" s="407"/>
      <c r="L3" s="407"/>
      <c r="M3" s="407"/>
      <c r="N3" s="407"/>
      <c r="O3" s="407"/>
      <c r="P3" s="408"/>
    </row>
    <row r="4" spans="1:16" ht="13.5" customHeight="1" x14ac:dyDescent="0.15">
      <c r="A4" s="147"/>
      <c r="B4" s="148"/>
      <c r="C4" s="409" t="s">
        <v>174</v>
      </c>
      <c r="D4" s="409" t="s">
        <v>149</v>
      </c>
      <c r="E4" s="409" t="s">
        <v>150</v>
      </c>
      <c r="F4" s="409" t="s">
        <v>151</v>
      </c>
      <c r="G4" s="409" t="s">
        <v>152</v>
      </c>
      <c r="H4" s="409" t="s">
        <v>93</v>
      </c>
      <c r="I4" s="409" t="s">
        <v>127</v>
      </c>
      <c r="J4" s="409" t="s">
        <v>153</v>
      </c>
      <c r="K4" s="409" t="s">
        <v>149</v>
      </c>
      <c r="L4" s="409" t="s">
        <v>150</v>
      </c>
      <c r="M4" s="409" t="s">
        <v>151</v>
      </c>
      <c r="N4" s="409" t="s">
        <v>152</v>
      </c>
      <c r="O4" s="409" t="s">
        <v>93</v>
      </c>
      <c r="P4" s="410" t="s">
        <v>127</v>
      </c>
    </row>
    <row r="5" spans="1:16" ht="7.5" customHeight="1" x14ac:dyDescent="0.15">
      <c r="A5" s="152"/>
      <c r="B5" s="183" t="s">
        <v>99</v>
      </c>
      <c r="C5" s="183" t="s">
        <v>99</v>
      </c>
      <c r="D5" s="183" t="s">
        <v>99</v>
      </c>
      <c r="E5" s="183" t="s">
        <v>99</v>
      </c>
      <c r="F5" s="183" t="s">
        <v>99</v>
      </c>
      <c r="G5" s="183" t="s">
        <v>99</v>
      </c>
      <c r="H5" s="183" t="s">
        <v>99</v>
      </c>
      <c r="I5" s="183" t="s">
        <v>99</v>
      </c>
      <c r="J5" s="183" t="s">
        <v>99</v>
      </c>
      <c r="K5" s="183" t="s">
        <v>99</v>
      </c>
      <c r="L5" s="183" t="s">
        <v>99</v>
      </c>
      <c r="M5" s="183" t="s">
        <v>99</v>
      </c>
      <c r="N5" s="183" t="s">
        <v>99</v>
      </c>
      <c r="O5" s="183" t="s">
        <v>99</v>
      </c>
      <c r="P5" s="184" t="s">
        <v>99</v>
      </c>
    </row>
    <row r="6" spans="1:16" ht="21.75" hidden="1" customHeight="1" outlineLevel="1" x14ac:dyDescent="0.15">
      <c r="A6" s="185" t="s">
        <v>51</v>
      </c>
      <c r="B6" s="49">
        <v>2032</v>
      </c>
      <c r="C6" s="49">
        <v>15</v>
      </c>
      <c r="D6" s="49">
        <v>103</v>
      </c>
      <c r="E6" s="49">
        <v>110</v>
      </c>
      <c r="F6" s="49">
        <v>693</v>
      </c>
      <c r="G6" s="49">
        <v>64</v>
      </c>
      <c r="H6" s="49">
        <v>82</v>
      </c>
      <c r="I6" s="49">
        <v>1067</v>
      </c>
      <c r="J6" s="49">
        <v>8</v>
      </c>
      <c r="K6" s="49">
        <v>74</v>
      </c>
      <c r="L6" s="49">
        <v>89</v>
      </c>
      <c r="M6" s="49">
        <v>728</v>
      </c>
      <c r="N6" s="49">
        <v>39</v>
      </c>
      <c r="O6" s="49">
        <v>27</v>
      </c>
      <c r="P6" s="64">
        <v>965</v>
      </c>
    </row>
    <row r="7" spans="1:16" ht="21.75" hidden="1" customHeight="1" outlineLevel="1" x14ac:dyDescent="0.15">
      <c r="A7" s="185" t="s">
        <v>15</v>
      </c>
      <c r="B7" s="49">
        <v>2014</v>
      </c>
      <c r="C7" s="49">
        <v>17</v>
      </c>
      <c r="D7" s="49">
        <v>87</v>
      </c>
      <c r="E7" s="49">
        <v>113</v>
      </c>
      <c r="F7" s="49">
        <v>685</v>
      </c>
      <c r="G7" s="49">
        <v>64</v>
      </c>
      <c r="H7" s="49">
        <v>79</v>
      </c>
      <c r="I7" s="49">
        <v>1045</v>
      </c>
      <c r="J7" s="49">
        <v>6</v>
      </c>
      <c r="K7" s="49">
        <v>61</v>
      </c>
      <c r="L7" s="49">
        <v>89</v>
      </c>
      <c r="M7" s="49">
        <v>731</v>
      </c>
      <c r="N7" s="49">
        <v>54</v>
      </c>
      <c r="O7" s="49">
        <v>28</v>
      </c>
      <c r="P7" s="64">
        <v>969</v>
      </c>
    </row>
    <row r="8" spans="1:16" ht="21.75" hidden="1" customHeight="1" outlineLevel="1" x14ac:dyDescent="0.15">
      <c r="A8" s="185" t="s">
        <v>16</v>
      </c>
      <c r="B8" s="49">
        <v>1954</v>
      </c>
      <c r="C8" s="49">
        <v>10</v>
      </c>
      <c r="D8" s="49">
        <v>75</v>
      </c>
      <c r="E8" s="49">
        <v>123</v>
      </c>
      <c r="F8" s="49">
        <v>679</v>
      </c>
      <c r="G8" s="49">
        <v>66</v>
      </c>
      <c r="H8" s="49">
        <v>73</v>
      </c>
      <c r="I8" s="49">
        <v>1026</v>
      </c>
      <c r="J8" s="49">
        <v>2</v>
      </c>
      <c r="K8" s="49">
        <v>36</v>
      </c>
      <c r="L8" s="49">
        <v>101</v>
      </c>
      <c r="M8" s="49">
        <v>712</v>
      </c>
      <c r="N8" s="49">
        <v>48</v>
      </c>
      <c r="O8" s="49">
        <v>29</v>
      </c>
      <c r="P8" s="64">
        <v>928</v>
      </c>
    </row>
    <row r="9" spans="1:16" ht="21.75" hidden="1" customHeight="1" outlineLevel="1" x14ac:dyDescent="0.15">
      <c r="A9" s="185" t="s">
        <v>17</v>
      </c>
      <c r="B9" s="49">
        <v>1950</v>
      </c>
      <c r="C9" s="49">
        <v>11</v>
      </c>
      <c r="D9" s="49">
        <v>74</v>
      </c>
      <c r="E9" s="49">
        <v>112</v>
      </c>
      <c r="F9" s="49">
        <v>686</v>
      </c>
      <c r="G9" s="49">
        <v>66</v>
      </c>
      <c r="H9" s="49">
        <v>67</v>
      </c>
      <c r="I9" s="49">
        <v>1016</v>
      </c>
      <c r="J9" s="49">
        <v>3</v>
      </c>
      <c r="K9" s="49">
        <v>37</v>
      </c>
      <c r="L9" s="49">
        <v>94</v>
      </c>
      <c r="M9" s="49">
        <v>711</v>
      </c>
      <c r="N9" s="49">
        <v>59</v>
      </c>
      <c r="O9" s="49">
        <v>30</v>
      </c>
      <c r="P9" s="64">
        <v>934</v>
      </c>
    </row>
    <row r="10" spans="1:16" ht="21.75" hidden="1" customHeight="1" outlineLevel="1" x14ac:dyDescent="0.15">
      <c r="A10" s="185" t="s">
        <v>18</v>
      </c>
      <c r="B10" s="49">
        <v>1768</v>
      </c>
      <c r="C10" s="318">
        <v>184</v>
      </c>
      <c r="D10" s="318"/>
      <c r="E10" s="318"/>
      <c r="F10" s="49">
        <v>657</v>
      </c>
      <c r="G10" s="49">
        <v>65</v>
      </c>
      <c r="H10" s="49">
        <v>49</v>
      </c>
      <c r="I10" s="49">
        <v>955</v>
      </c>
      <c r="J10" s="318">
        <v>114</v>
      </c>
      <c r="K10" s="318"/>
      <c r="L10" s="318"/>
      <c r="M10" s="49">
        <v>649</v>
      </c>
      <c r="N10" s="49">
        <v>37</v>
      </c>
      <c r="O10" s="49">
        <v>13</v>
      </c>
      <c r="P10" s="64">
        <v>813</v>
      </c>
    </row>
    <row r="11" spans="1:16" ht="21.75" hidden="1" customHeight="1" outlineLevel="1" x14ac:dyDescent="0.15">
      <c r="A11" s="185" t="s">
        <v>19</v>
      </c>
      <c r="B11" s="49">
        <v>1916</v>
      </c>
      <c r="C11" s="49">
        <v>12</v>
      </c>
      <c r="D11" s="49">
        <v>72</v>
      </c>
      <c r="E11" s="49">
        <v>102</v>
      </c>
      <c r="F11" s="49">
        <v>678</v>
      </c>
      <c r="G11" s="49">
        <v>72</v>
      </c>
      <c r="H11" s="49">
        <v>75</v>
      </c>
      <c r="I11" s="49">
        <v>1011</v>
      </c>
      <c r="J11" s="49">
        <v>6</v>
      </c>
      <c r="K11" s="49">
        <v>33</v>
      </c>
      <c r="L11" s="49">
        <v>83</v>
      </c>
      <c r="M11" s="49">
        <v>685</v>
      </c>
      <c r="N11" s="49">
        <v>57</v>
      </c>
      <c r="O11" s="49">
        <v>41</v>
      </c>
      <c r="P11" s="64">
        <v>905</v>
      </c>
    </row>
    <row r="12" spans="1:16" ht="21.75" hidden="1" customHeight="1" outlineLevel="1" x14ac:dyDescent="0.15">
      <c r="A12" s="185" t="s">
        <v>20</v>
      </c>
      <c r="B12" s="49">
        <v>1923</v>
      </c>
      <c r="C12" s="49">
        <v>18</v>
      </c>
      <c r="D12" s="49">
        <v>74</v>
      </c>
      <c r="E12" s="49">
        <v>96</v>
      </c>
      <c r="F12" s="49">
        <v>670</v>
      </c>
      <c r="G12" s="49">
        <v>70</v>
      </c>
      <c r="H12" s="49">
        <v>80</v>
      </c>
      <c r="I12" s="49">
        <v>1008</v>
      </c>
      <c r="J12" s="49">
        <v>3</v>
      </c>
      <c r="K12" s="49">
        <v>36</v>
      </c>
      <c r="L12" s="49">
        <v>80</v>
      </c>
      <c r="M12" s="49">
        <v>694</v>
      </c>
      <c r="N12" s="49">
        <v>57</v>
      </c>
      <c r="O12" s="49">
        <v>45</v>
      </c>
      <c r="P12" s="64">
        <v>915</v>
      </c>
    </row>
    <row r="13" spans="1:16" ht="21.75" hidden="1" customHeight="1" outlineLevel="1" x14ac:dyDescent="0.15">
      <c r="A13" s="185" t="s">
        <v>21</v>
      </c>
      <c r="B13" s="49">
        <v>1896</v>
      </c>
      <c r="C13" s="49">
        <v>10</v>
      </c>
      <c r="D13" s="49">
        <v>82</v>
      </c>
      <c r="E13" s="49">
        <v>78</v>
      </c>
      <c r="F13" s="49">
        <v>688</v>
      </c>
      <c r="G13" s="49">
        <v>74</v>
      </c>
      <c r="H13" s="49">
        <v>73</v>
      </c>
      <c r="I13" s="49">
        <v>1005</v>
      </c>
      <c r="J13" s="49">
        <v>5</v>
      </c>
      <c r="K13" s="49">
        <v>42</v>
      </c>
      <c r="L13" s="49">
        <v>63</v>
      </c>
      <c r="M13" s="49">
        <v>698</v>
      </c>
      <c r="N13" s="49">
        <v>49</v>
      </c>
      <c r="O13" s="49">
        <v>34</v>
      </c>
      <c r="P13" s="64">
        <v>891</v>
      </c>
    </row>
    <row r="14" spans="1:16" ht="21.75" hidden="1" customHeight="1" outlineLevel="1" x14ac:dyDescent="0.15">
      <c r="A14" s="185" t="s">
        <v>22</v>
      </c>
      <c r="B14" s="49">
        <v>1888</v>
      </c>
      <c r="C14" s="49">
        <v>16</v>
      </c>
      <c r="D14" s="49">
        <v>71</v>
      </c>
      <c r="E14" s="49">
        <v>86</v>
      </c>
      <c r="F14" s="49">
        <v>675</v>
      </c>
      <c r="G14" s="49">
        <v>68</v>
      </c>
      <c r="H14" s="49">
        <v>89</v>
      </c>
      <c r="I14" s="49">
        <v>1005</v>
      </c>
      <c r="J14" s="49" t="s">
        <v>39</v>
      </c>
      <c r="K14" s="49">
        <v>53</v>
      </c>
      <c r="L14" s="49">
        <v>57</v>
      </c>
      <c r="M14" s="49">
        <v>682</v>
      </c>
      <c r="N14" s="49">
        <v>55</v>
      </c>
      <c r="O14" s="49">
        <v>36</v>
      </c>
      <c r="P14" s="64">
        <v>883</v>
      </c>
    </row>
    <row r="15" spans="1:16" ht="21.75" hidden="1" customHeight="1" outlineLevel="1" x14ac:dyDescent="0.15">
      <c r="A15" s="185" t="s">
        <v>23</v>
      </c>
      <c r="B15" s="49">
        <v>1659</v>
      </c>
      <c r="C15" s="318">
        <v>166</v>
      </c>
      <c r="D15" s="318"/>
      <c r="E15" s="318"/>
      <c r="F15" s="49">
        <v>614</v>
      </c>
      <c r="G15" s="49">
        <v>62</v>
      </c>
      <c r="H15" s="49">
        <v>65</v>
      </c>
      <c r="I15" s="49">
        <v>907</v>
      </c>
      <c r="J15" s="318">
        <v>93</v>
      </c>
      <c r="K15" s="318"/>
      <c r="L15" s="318"/>
      <c r="M15" s="49">
        <v>598</v>
      </c>
      <c r="N15" s="49">
        <v>43</v>
      </c>
      <c r="O15" s="49">
        <v>18</v>
      </c>
      <c r="P15" s="64">
        <v>752</v>
      </c>
    </row>
    <row r="16" spans="1:16" ht="21.75" hidden="1" customHeight="1" outlineLevel="1" x14ac:dyDescent="0.15">
      <c r="A16" s="185" t="s">
        <v>24</v>
      </c>
      <c r="B16" s="49">
        <v>1866</v>
      </c>
      <c r="C16" s="49">
        <v>13</v>
      </c>
      <c r="D16" s="49">
        <v>79</v>
      </c>
      <c r="E16" s="49">
        <v>83</v>
      </c>
      <c r="F16" s="49">
        <v>656</v>
      </c>
      <c r="G16" s="49">
        <v>95</v>
      </c>
      <c r="H16" s="49">
        <v>83</v>
      </c>
      <c r="I16" s="49">
        <v>1009</v>
      </c>
      <c r="J16" s="49">
        <v>1</v>
      </c>
      <c r="K16" s="49">
        <v>31</v>
      </c>
      <c r="L16" s="49">
        <v>78</v>
      </c>
      <c r="M16" s="49">
        <v>641</v>
      </c>
      <c r="N16" s="49">
        <v>56</v>
      </c>
      <c r="O16" s="49">
        <v>50</v>
      </c>
      <c r="P16" s="64">
        <v>857</v>
      </c>
    </row>
    <row r="17" spans="1:22" ht="21.75" hidden="1" customHeight="1" outlineLevel="1" x14ac:dyDescent="0.15">
      <c r="A17" s="185" t="s">
        <v>25</v>
      </c>
      <c r="B17" s="49">
        <v>1857</v>
      </c>
      <c r="C17" s="49">
        <v>10</v>
      </c>
      <c r="D17" s="49">
        <v>76</v>
      </c>
      <c r="E17" s="49">
        <v>83</v>
      </c>
      <c r="F17" s="49">
        <v>645</v>
      </c>
      <c r="G17" s="49">
        <v>116</v>
      </c>
      <c r="H17" s="49">
        <v>76</v>
      </c>
      <c r="I17" s="49">
        <v>1006</v>
      </c>
      <c r="J17" s="49">
        <v>3</v>
      </c>
      <c r="K17" s="49">
        <v>20</v>
      </c>
      <c r="L17" s="49">
        <v>79</v>
      </c>
      <c r="M17" s="49">
        <v>634</v>
      </c>
      <c r="N17" s="49">
        <v>77</v>
      </c>
      <c r="O17" s="49">
        <v>38</v>
      </c>
      <c r="P17" s="64">
        <v>851</v>
      </c>
    </row>
    <row r="18" spans="1:22" ht="21.75" hidden="1" customHeight="1" outlineLevel="1" x14ac:dyDescent="0.15">
      <c r="A18" s="185" t="s">
        <v>26</v>
      </c>
      <c r="B18" s="49">
        <v>1802</v>
      </c>
      <c r="C18" s="49">
        <v>7</v>
      </c>
      <c r="D18" s="49">
        <v>66</v>
      </c>
      <c r="E18" s="49">
        <v>87</v>
      </c>
      <c r="F18" s="49">
        <v>605</v>
      </c>
      <c r="G18" s="49">
        <v>115</v>
      </c>
      <c r="H18" s="49">
        <v>78</v>
      </c>
      <c r="I18" s="49">
        <v>958</v>
      </c>
      <c r="J18" s="49">
        <v>2</v>
      </c>
      <c r="K18" s="49">
        <v>26</v>
      </c>
      <c r="L18" s="49">
        <v>80</v>
      </c>
      <c r="M18" s="49">
        <v>609</v>
      </c>
      <c r="N18" s="49">
        <v>81</v>
      </c>
      <c r="O18" s="49">
        <v>46</v>
      </c>
      <c r="P18" s="64">
        <v>844</v>
      </c>
    </row>
    <row r="19" spans="1:22" ht="21.75" hidden="1" customHeight="1" outlineLevel="1" x14ac:dyDescent="0.15">
      <c r="A19" s="185" t="s">
        <v>27</v>
      </c>
      <c r="B19" s="49">
        <v>1731</v>
      </c>
      <c r="C19" s="49">
        <v>4</v>
      </c>
      <c r="D19" s="49">
        <v>58</v>
      </c>
      <c r="E19" s="49">
        <v>76</v>
      </c>
      <c r="F19" s="49">
        <v>587</v>
      </c>
      <c r="G19" s="49">
        <v>113</v>
      </c>
      <c r="H19" s="49">
        <v>80</v>
      </c>
      <c r="I19" s="49">
        <v>918</v>
      </c>
      <c r="J19" s="49">
        <v>2</v>
      </c>
      <c r="K19" s="49">
        <v>12</v>
      </c>
      <c r="L19" s="49">
        <v>75</v>
      </c>
      <c r="M19" s="49">
        <v>591</v>
      </c>
      <c r="N19" s="49">
        <v>91</v>
      </c>
      <c r="O19" s="49">
        <v>42</v>
      </c>
      <c r="P19" s="64">
        <v>813</v>
      </c>
    </row>
    <row r="20" spans="1:22" ht="21.75" hidden="1" customHeight="1" outlineLevel="1" x14ac:dyDescent="0.15">
      <c r="A20" s="185" t="s">
        <v>524</v>
      </c>
      <c r="B20" s="49">
        <v>1534</v>
      </c>
      <c r="C20" s="49">
        <v>6</v>
      </c>
      <c r="D20" s="49">
        <v>46</v>
      </c>
      <c r="E20" s="49">
        <v>73</v>
      </c>
      <c r="F20" s="49">
        <v>542</v>
      </c>
      <c r="G20" s="49">
        <v>109</v>
      </c>
      <c r="H20" s="49">
        <v>73</v>
      </c>
      <c r="I20" s="49">
        <v>849</v>
      </c>
      <c r="J20" s="49">
        <v>2</v>
      </c>
      <c r="K20" s="49">
        <v>8</v>
      </c>
      <c r="L20" s="49">
        <v>44</v>
      </c>
      <c r="M20" s="49">
        <v>521</v>
      </c>
      <c r="N20" s="49">
        <v>77</v>
      </c>
      <c r="O20" s="49">
        <v>33</v>
      </c>
      <c r="P20" s="64">
        <v>685</v>
      </c>
    </row>
    <row r="21" spans="1:22" ht="21.75" hidden="1" customHeight="1" outlineLevel="1" x14ac:dyDescent="0.15">
      <c r="A21" s="185" t="s">
        <v>29</v>
      </c>
      <c r="B21" s="49">
        <v>1719</v>
      </c>
      <c r="C21" s="49">
        <v>1</v>
      </c>
      <c r="D21" s="49">
        <v>47</v>
      </c>
      <c r="E21" s="49">
        <v>73</v>
      </c>
      <c r="F21" s="49">
        <v>559</v>
      </c>
      <c r="G21" s="49">
        <v>114</v>
      </c>
      <c r="H21" s="49">
        <v>126</v>
      </c>
      <c r="I21" s="49">
        <v>920</v>
      </c>
      <c r="J21" s="49" t="s">
        <v>39</v>
      </c>
      <c r="K21" s="49">
        <v>10</v>
      </c>
      <c r="L21" s="49">
        <v>46</v>
      </c>
      <c r="M21" s="49">
        <v>579</v>
      </c>
      <c r="N21" s="49">
        <v>103</v>
      </c>
      <c r="O21" s="49">
        <v>61</v>
      </c>
      <c r="P21" s="64">
        <v>799</v>
      </c>
    </row>
    <row r="22" spans="1:22" ht="21.75" hidden="1" customHeight="1" outlineLevel="1" x14ac:dyDescent="0.15">
      <c r="A22" s="185" t="s">
        <v>30</v>
      </c>
      <c r="B22" s="49">
        <v>1666</v>
      </c>
      <c r="C22" s="49" t="s">
        <v>39</v>
      </c>
      <c r="D22" s="49">
        <v>32</v>
      </c>
      <c r="E22" s="49">
        <v>76</v>
      </c>
      <c r="F22" s="49">
        <v>541</v>
      </c>
      <c r="G22" s="49">
        <v>114</v>
      </c>
      <c r="H22" s="49">
        <v>123</v>
      </c>
      <c r="I22" s="49">
        <v>886</v>
      </c>
      <c r="J22" s="49">
        <v>2</v>
      </c>
      <c r="K22" s="49">
        <v>8</v>
      </c>
      <c r="L22" s="49">
        <v>40</v>
      </c>
      <c r="M22" s="49">
        <v>558</v>
      </c>
      <c r="N22" s="49">
        <v>105</v>
      </c>
      <c r="O22" s="49">
        <v>67</v>
      </c>
      <c r="P22" s="64">
        <v>780</v>
      </c>
    </row>
    <row r="23" spans="1:22" ht="21.75" hidden="1" customHeight="1" outlineLevel="1" thickBot="1" x14ac:dyDescent="0.2">
      <c r="A23" s="185" t="s">
        <v>31</v>
      </c>
      <c r="B23" s="49">
        <v>1628</v>
      </c>
      <c r="C23" s="49">
        <v>1</v>
      </c>
      <c r="D23" s="49">
        <v>24</v>
      </c>
      <c r="E23" s="49">
        <v>62</v>
      </c>
      <c r="F23" s="49">
        <v>534</v>
      </c>
      <c r="G23" s="49">
        <v>103</v>
      </c>
      <c r="H23" s="49">
        <v>142</v>
      </c>
      <c r="I23" s="49">
        <v>866</v>
      </c>
      <c r="J23" s="49" t="s">
        <v>39</v>
      </c>
      <c r="K23" s="49">
        <v>7</v>
      </c>
      <c r="L23" s="49">
        <v>27</v>
      </c>
      <c r="M23" s="49">
        <v>542</v>
      </c>
      <c r="N23" s="49">
        <v>101</v>
      </c>
      <c r="O23" s="49">
        <v>85</v>
      </c>
      <c r="P23" s="64">
        <v>762</v>
      </c>
    </row>
    <row r="24" spans="1:22" ht="21.75" hidden="1" customHeight="1" outlineLevel="1" x14ac:dyDescent="0.15">
      <c r="A24" s="185" t="s">
        <v>32</v>
      </c>
      <c r="B24" s="49">
        <v>1585</v>
      </c>
      <c r="C24" s="49">
        <v>1</v>
      </c>
      <c r="D24" s="49">
        <v>24</v>
      </c>
      <c r="E24" s="49">
        <v>61</v>
      </c>
      <c r="F24" s="49">
        <v>510</v>
      </c>
      <c r="G24" s="49">
        <v>104</v>
      </c>
      <c r="H24" s="49">
        <v>143</v>
      </c>
      <c r="I24" s="49">
        <v>843</v>
      </c>
      <c r="J24" s="49">
        <v>1</v>
      </c>
      <c r="K24" s="49">
        <v>8</v>
      </c>
      <c r="L24" s="49">
        <v>23</v>
      </c>
      <c r="M24" s="49">
        <v>518</v>
      </c>
      <c r="N24" s="49">
        <v>102</v>
      </c>
      <c r="O24" s="49">
        <v>90</v>
      </c>
      <c r="P24" s="64">
        <v>742</v>
      </c>
      <c r="Q24" s="126"/>
      <c r="R24" s="126"/>
      <c r="S24" s="126"/>
      <c r="T24" s="126"/>
      <c r="U24" s="126"/>
      <c r="V24" s="126"/>
    </row>
    <row r="25" spans="1:22" ht="15" hidden="1" customHeight="1" outlineLevel="1" x14ac:dyDescent="0.15">
      <c r="A25" s="185" t="s">
        <v>334</v>
      </c>
      <c r="B25" s="49">
        <v>1296</v>
      </c>
      <c r="C25" s="223">
        <v>69</v>
      </c>
      <c r="D25" s="224"/>
      <c r="E25" s="225"/>
      <c r="F25" s="49">
        <v>471</v>
      </c>
      <c r="G25" s="49">
        <v>74</v>
      </c>
      <c r="H25" s="49">
        <v>90</v>
      </c>
      <c r="I25" s="49">
        <v>704</v>
      </c>
      <c r="J25" s="223">
        <v>15</v>
      </c>
      <c r="K25" s="224"/>
      <c r="L25" s="225"/>
      <c r="M25" s="49">
        <v>449</v>
      </c>
      <c r="N25" s="49">
        <v>77</v>
      </c>
      <c r="O25" s="49">
        <v>51</v>
      </c>
      <c r="P25" s="64">
        <v>592</v>
      </c>
    </row>
    <row r="26" spans="1:22" ht="21" hidden="1" customHeight="1" outlineLevel="1" x14ac:dyDescent="0.15">
      <c r="A26" s="185" t="s">
        <v>35</v>
      </c>
      <c r="B26" s="49">
        <v>1480</v>
      </c>
      <c r="C26" s="49">
        <v>2</v>
      </c>
      <c r="D26" s="49">
        <v>21</v>
      </c>
      <c r="E26" s="49">
        <v>42</v>
      </c>
      <c r="F26" s="49">
        <v>478</v>
      </c>
      <c r="G26" s="49">
        <v>110</v>
      </c>
      <c r="H26" s="49">
        <v>135</v>
      </c>
      <c r="I26" s="49">
        <v>788</v>
      </c>
      <c r="J26" s="49" t="s">
        <v>39</v>
      </c>
      <c r="K26" s="49">
        <v>6</v>
      </c>
      <c r="L26" s="49">
        <v>19</v>
      </c>
      <c r="M26" s="49">
        <v>485</v>
      </c>
      <c r="N26" s="49">
        <v>91</v>
      </c>
      <c r="O26" s="49">
        <v>91</v>
      </c>
      <c r="P26" s="64">
        <v>692</v>
      </c>
    </row>
    <row r="27" spans="1:22" ht="21" hidden="1" customHeight="1" outlineLevel="1" x14ac:dyDescent="0.15">
      <c r="A27" s="185" t="s">
        <v>36</v>
      </c>
      <c r="B27" s="49">
        <v>1437</v>
      </c>
      <c r="C27" s="49">
        <v>3</v>
      </c>
      <c r="D27" s="49">
        <v>24</v>
      </c>
      <c r="E27" s="49">
        <v>39</v>
      </c>
      <c r="F27" s="49">
        <v>461</v>
      </c>
      <c r="G27" s="49">
        <v>100</v>
      </c>
      <c r="H27" s="49">
        <v>143</v>
      </c>
      <c r="I27" s="49">
        <v>770</v>
      </c>
      <c r="J27" s="49" t="s">
        <v>39</v>
      </c>
      <c r="K27" s="49">
        <v>4</v>
      </c>
      <c r="L27" s="49">
        <v>21</v>
      </c>
      <c r="M27" s="49">
        <v>460</v>
      </c>
      <c r="N27" s="49">
        <v>87</v>
      </c>
      <c r="O27" s="49">
        <v>95</v>
      </c>
      <c r="P27" s="64">
        <v>667</v>
      </c>
    </row>
    <row r="28" spans="1:22" ht="15" hidden="1" customHeight="1" outlineLevel="1" x14ac:dyDescent="0.15">
      <c r="A28" s="155" t="s">
        <v>523</v>
      </c>
      <c r="B28" s="108">
        <v>1296</v>
      </c>
      <c r="C28" s="108">
        <v>2</v>
      </c>
      <c r="D28" s="108">
        <v>26</v>
      </c>
      <c r="E28" s="108">
        <v>30</v>
      </c>
      <c r="F28" s="108">
        <v>426</v>
      </c>
      <c r="G28" s="108">
        <v>105</v>
      </c>
      <c r="H28" s="108">
        <v>113</v>
      </c>
      <c r="I28" s="108">
        <v>702</v>
      </c>
      <c r="J28" s="108" t="s">
        <v>39</v>
      </c>
      <c r="K28" s="108">
        <v>7</v>
      </c>
      <c r="L28" s="108">
        <v>18</v>
      </c>
      <c r="M28" s="108">
        <v>413</v>
      </c>
      <c r="N28" s="108">
        <v>77</v>
      </c>
      <c r="O28" s="108">
        <v>79</v>
      </c>
      <c r="P28" s="110">
        <v>594</v>
      </c>
    </row>
    <row r="29" spans="1:22" ht="21" hidden="1" customHeight="1" outlineLevel="1" x14ac:dyDescent="0.15">
      <c r="A29" s="156" t="s">
        <v>38</v>
      </c>
      <c r="B29" s="91">
        <v>1349</v>
      </c>
      <c r="C29" s="91">
        <v>4</v>
      </c>
      <c r="D29" s="91">
        <v>22</v>
      </c>
      <c r="E29" s="91">
        <v>30</v>
      </c>
      <c r="F29" s="91">
        <v>427</v>
      </c>
      <c r="G29" s="91">
        <v>106</v>
      </c>
      <c r="H29" s="91">
        <v>138</v>
      </c>
      <c r="I29" s="91">
        <v>727</v>
      </c>
      <c r="J29" s="91" t="s">
        <v>39</v>
      </c>
      <c r="K29" s="91">
        <v>5</v>
      </c>
      <c r="L29" s="91">
        <v>17</v>
      </c>
      <c r="M29" s="91">
        <v>406</v>
      </c>
      <c r="N29" s="91">
        <v>88</v>
      </c>
      <c r="O29" s="91">
        <v>106</v>
      </c>
      <c r="P29" s="90">
        <v>622</v>
      </c>
    </row>
    <row r="30" spans="1:22" ht="21" hidden="1" customHeight="1" collapsed="1" x14ac:dyDescent="0.15">
      <c r="A30" s="157" t="s">
        <v>578</v>
      </c>
      <c r="B30" s="92">
        <v>1201</v>
      </c>
      <c r="C30" s="411">
        <v>59</v>
      </c>
      <c r="D30" s="411"/>
      <c r="E30" s="411"/>
      <c r="F30" s="92">
        <v>409</v>
      </c>
      <c r="G30" s="92">
        <v>83</v>
      </c>
      <c r="H30" s="92">
        <v>115</v>
      </c>
      <c r="I30" s="92">
        <v>666</v>
      </c>
      <c r="J30" s="411">
        <v>19</v>
      </c>
      <c r="K30" s="411"/>
      <c r="L30" s="411"/>
      <c r="M30" s="92">
        <v>366</v>
      </c>
      <c r="N30" s="92">
        <v>72</v>
      </c>
      <c r="O30" s="92">
        <v>78</v>
      </c>
      <c r="P30" s="93">
        <v>535</v>
      </c>
    </row>
    <row r="31" spans="1:22" ht="21" customHeight="1" x14ac:dyDescent="0.15">
      <c r="A31" s="155" t="s">
        <v>680</v>
      </c>
      <c r="B31" s="108">
        <v>1277</v>
      </c>
      <c r="C31" s="108">
        <v>6</v>
      </c>
      <c r="D31" s="108">
        <v>18</v>
      </c>
      <c r="E31" s="108">
        <v>37</v>
      </c>
      <c r="F31" s="108">
        <v>408</v>
      </c>
      <c r="G31" s="108">
        <v>69</v>
      </c>
      <c r="H31" s="108">
        <v>156</v>
      </c>
      <c r="I31" s="108">
        <v>694</v>
      </c>
      <c r="J31" s="108" t="s">
        <v>39</v>
      </c>
      <c r="K31" s="108">
        <v>2</v>
      </c>
      <c r="L31" s="108">
        <v>8</v>
      </c>
      <c r="M31" s="108">
        <v>373</v>
      </c>
      <c r="N31" s="108">
        <v>90</v>
      </c>
      <c r="O31" s="108">
        <v>110</v>
      </c>
      <c r="P31" s="110">
        <v>583</v>
      </c>
    </row>
    <row r="32" spans="1:22" ht="21" customHeight="1" x14ac:dyDescent="0.15">
      <c r="A32" s="156" t="s">
        <v>41</v>
      </c>
      <c r="B32" s="91">
        <v>1250</v>
      </c>
      <c r="C32" s="91">
        <v>5</v>
      </c>
      <c r="D32" s="91">
        <v>19</v>
      </c>
      <c r="E32" s="91">
        <v>38</v>
      </c>
      <c r="F32" s="91">
        <v>400</v>
      </c>
      <c r="G32" s="91">
        <v>62</v>
      </c>
      <c r="H32" s="91">
        <v>161</v>
      </c>
      <c r="I32" s="91">
        <v>685</v>
      </c>
      <c r="J32" s="91" t="s">
        <v>39</v>
      </c>
      <c r="K32" s="91">
        <v>4</v>
      </c>
      <c r="L32" s="91">
        <v>10</v>
      </c>
      <c r="M32" s="91">
        <v>350</v>
      </c>
      <c r="N32" s="91">
        <v>86</v>
      </c>
      <c r="O32" s="91">
        <v>115</v>
      </c>
      <c r="P32" s="90">
        <v>565</v>
      </c>
    </row>
    <row r="33" spans="1:19" ht="21" customHeight="1" x14ac:dyDescent="0.15">
      <c r="A33" s="156" t="s">
        <v>47</v>
      </c>
      <c r="B33" s="91">
        <v>1204</v>
      </c>
      <c r="C33" s="91">
        <v>3</v>
      </c>
      <c r="D33" s="91">
        <v>22</v>
      </c>
      <c r="E33" s="91">
        <v>40</v>
      </c>
      <c r="F33" s="91">
        <v>385</v>
      </c>
      <c r="G33" s="91">
        <v>46</v>
      </c>
      <c r="H33" s="91">
        <v>174</v>
      </c>
      <c r="I33" s="91">
        <v>670</v>
      </c>
      <c r="J33" s="91">
        <v>1</v>
      </c>
      <c r="K33" s="91">
        <v>2</v>
      </c>
      <c r="L33" s="91">
        <v>6</v>
      </c>
      <c r="M33" s="91">
        <v>339</v>
      </c>
      <c r="N33" s="91">
        <v>71</v>
      </c>
      <c r="O33" s="91">
        <v>115</v>
      </c>
      <c r="P33" s="90">
        <v>534</v>
      </c>
    </row>
    <row r="34" spans="1:19" ht="21" customHeight="1" x14ac:dyDescent="0.15">
      <c r="A34" s="156" t="s">
        <v>48</v>
      </c>
      <c r="B34" s="91">
        <v>1211</v>
      </c>
      <c r="C34" s="91">
        <v>3</v>
      </c>
      <c r="D34" s="91">
        <v>29</v>
      </c>
      <c r="E34" s="91">
        <v>40</v>
      </c>
      <c r="F34" s="91">
        <v>384</v>
      </c>
      <c r="G34" s="91">
        <v>49</v>
      </c>
      <c r="H34" s="91">
        <v>174</v>
      </c>
      <c r="I34" s="91">
        <v>679</v>
      </c>
      <c r="J34" s="91" t="s">
        <v>39</v>
      </c>
      <c r="K34" s="91">
        <v>3</v>
      </c>
      <c r="L34" s="91">
        <v>10</v>
      </c>
      <c r="M34" s="91">
        <v>334</v>
      </c>
      <c r="N34" s="91">
        <v>59</v>
      </c>
      <c r="O34" s="91">
        <v>126</v>
      </c>
      <c r="P34" s="90">
        <v>532</v>
      </c>
    </row>
    <row r="35" spans="1:19" ht="21" customHeight="1" x14ac:dyDescent="0.15">
      <c r="A35" s="156" t="s">
        <v>49</v>
      </c>
      <c r="B35" s="91">
        <v>1134</v>
      </c>
      <c r="C35" s="325">
        <v>68</v>
      </c>
      <c r="D35" s="362"/>
      <c r="E35" s="360"/>
      <c r="F35" s="91">
        <v>376</v>
      </c>
      <c r="G35" s="91">
        <v>53</v>
      </c>
      <c r="H35" s="91">
        <v>150</v>
      </c>
      <c r="I35" s="91">
        <v>647</v>
      </c>
      <c r="J35" s="325">
        <v>14</v>
      </c>
      <c r="K35" s="362"/>
      <c r="L35" s="360"/>
      <c r="M35" s="91">
        <v>312</v>
      </c>
      <c r="N35" s="91">
        <v>54</v>
      </c>
      <c r="O35" s="91">
        <v>107</v>
      </c>
      <c r="P35" s="90">
        <v>487</v>
      </c>
    </row>
    <row r="36" spans="1:19" ht="21" customHeight="1" x14ac:dyDescent="0.15">
      <c r="A36" s="156" t="s">
        <v>50</v>
      </c>
      <c r="B36" s="91">
        <v>1196</v>
      </c>
      <c r="C36" s="91">
        <v>5</v>
      </c>
      <c r="D36" s="91">
        <v>38</v>
      </c>
      <c r="E36" s="91">
        <v>27</v>
      </c>
      <c r="F36" s="91">
        <v>384</v>
      </c>
      <c r="G36" s="91">
        <v>48</v>
      </c>
      <c r="H36" s="91">
        <v>171</v>
      </c>
      <c r="I36" s="91">
        <v>673</v>
      </c>
      <c r="J36" s="91" t="s">
        <v>39</v>
      </c>
      <c r="K36" s="91">
        <v>8</v>
      </c>
      <c r="L36" s="91">
        <v>7</v>
      </c>
      <c r="M36" s="91">
        <v>316</v>
      </c>
      <c r="N36" s="91">
        <v>59</v>
      </c>
      <c r="O36" s="91">
        <v>133</v>
      </c>
      <c r="P36" s="90">
        <v>523</v>
      </c>
    </row>
    <row r="37" spans="1:19" ht="21" customHeight="1" x14ac:dyDescent="0.15">
      <c r="A37" s="156" t="s">
        <v>158</v>
      </c>
      <c r="B37" s="91">
        <v>1123</v>
      </c>
      <c r="C37" s="91">
        <v>1</v>
      </c>
      <c r="D37" s="91">
        <v>27</v>
      </c>
      <c r="E37" s="91">
        <v>41</v>
      </c>
      <c r="F37" s="91">
        <v>365</v>
      </c>
      <c r="G37" s="91">
        <v>51</v>
      </c>
      <c r="H37" s="91">
        <v>147</v>
      </c>
      <c r="I37" s="91">
        <v>632</v>
      </c>
      <c r="J37" s="91" t="s">
        <v>39</v>
      </c>
      <c r="K37" s="91">
        <v>6</v>
      </c>
      <c r="L37" s="91">
        <v>10</v>
      </c>
      <c r="M37" s="91">
        <v>311</v>
      </c>
      <c r="N37" s="91">
        <v>41</v>
      </c>
      <c r="O37" s="91">
        <v>123</v>
      </c>
      <c r="P37" s="90">
        <v>491</v>
      </c>
    </row>
    <row r="38" spans="1:19" ht="21" customHeight="1" x14ac:dyDescent="0.15">
      <c r="A38" s="156" t="s">
        <v>459</v>
      </c>
      <c r="B38" s="160">
        <v>1033</v>
      </c>
      <c r="C38" s="91" t="s">
        <v>501</v>
      </c>
      <c r="D38" s="91" t="s">
        <v>501</v>
      </c>
      <c r="E38" s="91" t="s">
        <v>501</v>
      </c>
      <c r="F38" s="91" t="s">
        <v>501</v>
      </c>
      <c r="G38" s="91" t="s">
        <v>501</v>
      </c>
      <c r="H38" s="91" t="s">
        <v>501</v>
      </c>
      <c r="I38" s="412">
        <v>596</v>
      </c>
      <c r="J38" s="91" t="s">
        <v>501</v>
      </c>
      <c r="K38" s="91" t="s">
        <v>501</v>
      </c>
      <c r="L38" s="91" t="s">
        <v>501</v>
      </c>
      <c r="M38" s="91" t="s">
        <v>501</v>
      </c>
      <c r="N38" s="91" t="s">
        <v>501</v>
      </c>
      <c r="O38" s="91" t="s">
        <v>501</v>
      </c>
      <c r="P38" s="413">
        <v>437</v>
      </c>
    </row>
    <row r="39" spans="1:19" ht="21" customHeight="1" x14ac:dyDescent="0.15">
      <c r="A39" s="156" t="s">
        <v>336</v>
      </c>
      <c r="B39" s="91">
        <v>1061</v>
      </c>
      <c r="C39" s="91">
        <v>1</v>
      </c>
      <c r="D39" s="91">
        <v>15</v>
      </c>
      <c r="E39" s="91">
        <v>48</v>
      </c>
      <c r="F39" s="91">
        <v>324</v>
      </c>
      <c r="G39" s="91">
        <v>74</v>
      </c>
      <c r="H39" s="91">
        <v>137</v>
      </c>
      <c r="I39" s="91">
        <v>599</v>
      </c>
      <c r="J39" s="91">
        <v>1</v>
      </c>
      <c r="K39" s="91">
        <v>1</v>
      </c>
      <c r="L39" s="91">
        <v>21</v>
      </c>
      <c r="M39" s="91">
        <v>267</v>
      </c>
      <c r="N39" s="91">
        <v>60</v>
      </c>
      <c r="O39" s="91">
        <v>112</v>
      </c>
      <c r="P39" s="90">
        <v>462</v>
      </c>
    </row>
    <row r="40" spans="1:19" ht="21" customHeight="1" x14ac:dyDescent="0.15">
      <c r="A40" s="156" t="s">
        <v>517</v>
      </c>
      <c r="B40" s="91">
        <v>1033</v>
      </c>
      <c r="C40" s="91" t="s">
        <v>39</v>
      </c>
      <c r="D40" s="91">
        <v>13</v>
      </c>
      <c r="E40" s="91">
        <v>34</v>
      </c>
      <c r="F40" s="91">
        <v>307</v>
      </c>
      <c r="G40" s="91">
        <v>85</v>
      </c>
      <c r="H40" s="91">
        <v>143</v>
      </c>
      <c r="I40" s="91">
        <v>582</v>
      </c>
      <c r="J40" s="91" t="s">
        <v>525</v>
      </c>
      <c r="K40" s="91">
        <v>5</v>
      </c>
      <c r="L40" s="91">
        <v>14</v>
      </c>
      <c r="M40" s="91">
        <v>257</v>
      </c>
      <c r="N40" s="91">
        <v>69</v>
      </c>
      <c r="O40" s="91">
        <v>106</v>
      </c>
      <c r="P40" s="90">
        <v>451</v>
      </c>
    </row>
    <row r="41" spans="1:19" ht="21" customHeight="1" x14ac:dyDescent="0.15">
      <c r="A41" s="156" t="s">
        <v>518</v>
      </c>
      <c r="B41" s="160">
        <v>1048</v>
      </c>
      <c r="C41" s="91" t="s">
        <v>501</v>
      </c>
      <c r="D41" s="91" t="s">
        <v>501</v>
      </c>
      <c r="E41" s="91" t="s">
        <v>501</v>
      </c>
      <c r="F41" s="91" t="s">
        <v>501</v>
      </c>
      <c r="G41" s="91" t="s">
        <v>501</v>
      </c>
      <c r="H41" s="91" t="s">
        <v>501</v>
      </c>
      <c r="I41" s="412">
        <v>595</v>
      </c>
      <c r="J41" s="91" t="s">
        <v>501</v>
      </c>
      <c r="K41" s="91" t="s">
        <v>501</v>
      </c>
      <c r="L41" s="91" t="s">
        <v>501</v>
      </c>
      <c r="M41" s="91" t="s">
        <v>501</v>
      </c>
      <c r="N41" s="91" t="s">
        <v>501</v>
      </c>
      <c r="O41" s="91" t="s">
        <v>501</v>
      </c>
      <c r="P41" s="413">
        <v>453</v>
      </c>
    </row>
    <row r="42" spans="1:19" ht="21" customHeight="1" x14ac:dyDescent="0.15">
      <c r="A42" s="414" t="s">
        <v>576</v>
      </c>
      <c r="B42" s="415">
        <v>962</v>
      </c>
      <c r="C42" s="92">
        <v>2</v>
      </c>
      <c r="D42" s="92">
        <v>8</v>
      </c>
      <c r="E42" s="92">
        <v>24</v>
      </c>
      <c r="F42" s="92">
        <v>305</v>
      </c>
      <c r="G42" s="92">
        <v>66</v>
      </c>
      <c r="H42" s="92">
        <v>146</v>
      </c>
      <c r="I42" s="49">
        <v>551</v>
      </c>
      <c r="J42" s="92" t="s">
        <v>39</v>
      </c>
      <c r="K42" s="92" t="s">
        <v>39</v>
      </c>
      <c r="L42" s="92">
        <v>5</v>
      </c>
      <c r="M42" s="92">
        <v>234</v>
      </c>
      <c r="N42" s="92">
        <v>52</v>
      </c>
      <c r="O42" s="92">
        <v>120</v>
      </c>
      <c r="P42" s="93">
        <v>411</v>
      </c>
    </row>
    <row r="43" spans="1:19" ht="21" customHeight="1" x14ac:dyDescent="0.15">
      <c r="A43" s="414" t="s">
        <v>577</v>
      </c>
      <c r="B43" s="192">
        <v>877</v>
      </c>
      <c r="C43" s="91" t="s">
        <v>501</v>
      </c>
      <c r="D43" s="91" t="s">
        <v>501</v>
      </c>
      <c r="E43" s="91" t="s">
        <v>501</v>
      </c>
      <c r="F43" s="91" t="s">
        <v>501</v>
      </c>
      <c r="G43" s="91" t="s">
        <v>501</v>
      </c>
      <c r="H43" s="91" t="s">
        <v>501</v>
      </c>
      <c r="I43" s="416">
        <v>525</v>
      </c>
      <c r="J43" s="91" t="s">
        <v>501</v>
      </c>
      <c r="K43" s="91" t="s">
        <v>501</v>
      </c>
      <c r="L43" s="91" t="s">
        <v>501</v>
      </c>
      <c r="M43" s="91" t="s">
        <v>501</v>
      </c>
      <c r="N43" s="91" t="s">
        <v>501</v>
      </c>
      <c r="O43" s="91" t="s">
        <v>501</v>
      </c>
      <c r="P43" s="413">
        <v>352</v>
      </c>
    </row>
    <row r="44" spans="1:19" ht="21" customHeight="1" thickBot="1" x14ac:dyDescent="0.2">
      <c r="A44" s="165" t="s">
        <v>572</v>
      </c>
      <c r="B44" s="417">
        <f>I44+P44</f>
        <v>874</v>
      </c>
      <c r="C44" s="14">
        <v>0</v>
      </c>
      <c r="D44" s="14">
        <v>14</v>
      </c>
      <c r="E44" s="14">
        <v>12</v>
      </c>
      <c r="F44" s="14">
        <v>264</v>
      </c>
      <c r="G44" s="14">
        <v>61</v>
      </c>
      <c r="H44" s="14">
        <v>149</v>
      </c>
      <c r="I44" s="14">
        <f>SUM(C44:H44)</f>
        <v>500</v>
      </c>
      <c r="J44" s="14">
        <v>0</v>
      </c>
      <c r="K44" s="14">
        <v>3</v>
      </c>
      <c r="L44" s="14">
        <v>3</v>
      </c>
      <c r="M44" s="14">
        <v>190</v>
      </c>
      <c r="N44" s="14">
        <v>59</v>
      </c>
      <c r="O44" s="14">
        <v>119</v>
      </c>
      <c r="P44" s="166">
        <f>SUM(J44:O44)</f>
        <v>374</v>
      </c>
    </row>
    <row r="45" spans="1:19" ht="18" customHeight="1" x14ac:dyDescent="0.15">
      <c r="A45" s="418" t="s">
        <v>671</v>
      </c>
      <c r="B45" s="418"/>
      <c r="C45" s="418"/>
      <c r="D45" s="418"/>
      <c r="E45" s="418"/>
      <c r="F45" s="418"/>
      <c r="G45" s="418"/>
      <c r="H45" s="419"/>
      <c r="I45" s="419"/>
      <c r="J45" s="418"/>
      <c r="K45" s="197"/>
      <c r="L45" s="197"/>
      <c r="M45" s="197"/>
      <c r="N45" s="197"/>
      <c r="O45" s="197"/>
      <c r="P45" s="197" t="s">
        <v>604</v>
      </c>
    </row>
    <row r="46" spans="1:19" s="86" customFormat="1" ht="18" customHeight="1" x14ac:dyDescent="0.15">
      <c r="A46" s="420"/>
      <c r="B46" s="420"/>
      <c r="C46" s="420"/>
      <c r="D46" s="420"/>
      <c r="E46" s="420"/>
      <c r="F46" s="420"/>
      <c r="G46" s="420"/>
      <c r="H46" s="421"/>
      <c r="I46" s="421"/>
      <c r="J46" s="420"/>
      <c r="K46" s="197"/>
      <c r="L46" s="197"/>
      <c r="M46" s="197"/>
      <c r="N46" s="197"/>
      <c r="O46" s="197"/>
      <c r="P46" s="197"/>
      <c r="Q46" s="200"/>
      <c r="R46" s="200"/>
      <c r="S46" s="200"/>
    </row>
    <row r="47" spans="1:19" ht="20.25" customHeight="1" x14ac:dyDescent="0.15">
      <c r="A47" s="307" t="s">
        <v>684</v>
      </c>
      <c r="B47" s="307"/>
      <c r="C47" s="307"/>
      <c r="D47" s="307"/>
      <c r="E47" s="307"/>
      <c r="F47" s="307"/>
      <c r="G47" s="307"/>
    </row>
    <row r="48" spans="1:19" ht="13.5" customHeight="1" thickBot="1" x14ac:dyDescent="0.2">
      <c r="H48" s="168"/>
      <c r="I48" s="168"/>
      <c r="J48" s="168"/>
      <c r="L48" s="405"/>
      <c r="M48" s="405"/>
      <c r="O48" s="422" t="s">
        <v>469</v>
      </c>
    </row>
    <row r="49" spans="1:19" ht="15" customHeight="1" x14ac:dyDescent="0.15">
      <c r="A49" s="260"/>
      <c r="B49" s="423" t="s">
        <v>95</v>
      </c>
      <c r="C49" s="424" t="s">
        <v>464</v>
      </c>
      <c r="D49" s="425"/>
      <c r="E49" s="425"/>
      <c r="F49" s="425"/>
      <c r="G49" s="425"/>
      <c r="H49" s="425"/>
      <c r="I49" s="426"/>
      <c r="J49" s="424" t="s">
        <v>463</v>
      </c>
      <c r="K49" s="425"/>
      <c r="L49" s="425"/>
      <c r="M49" s="425"/>
      <c r="N49" s="427"/>
      <c r="O49" s="428"/>
    </row>
    <row r="50" spans="1:19" ht="13.5" customHeight="1" x14ac:dyDescent="0.15">
      <c r="A50" s="265" t="s">
        <v>52</v>
      </c>
      <c r="B50" s="429" t="s">
        <v>106</v>
      </c>
      <c r="C50" s="149" t="s">
        <v>107</v>
      </c>
      <c r="D50" s="273" t="s">
        <v>114</v>
      </c>
      <c r="E50" s="273"/>
      <c r="F50" s="273" t="s">
        <v>154</v>
      </c>
      <c r="G50" s="273"/>
      <c r="H50" s="273"/>
      <c r="I50" s="273"/>
      <c r="J50" s="149" t="s">
        <v>107</v>
      </c>
      <c r="K50" s="338" t="s">
        <v>8</v>
      </c>
      <c r="L50" s="339"/>
      <c r="M50" s="338" t="s">
        <v>7</v>
      </c>
      <c r="N50" s="430"/>
    </row>
    <row r="51" spans="1:19" ht="13.5" customHeight="1" x14ac:dyDescent="0.15">
      <c r="A51" s="270"/>
      <c r="B51" s="431" t="s">
        <v>96</v>
      </c>
      <c r="C51" s="151" t="s">
        <v>105</v>
      </c>
      <c r="D51" s="409" t="s">
        <v>547</v>
      </c>
      <c r="E51" s="409" t="s">
        <v>548</v>
      </c>
      <c r="F51" s="273" t="s">
        <v>547</v>
      </c>
      <c r="G51" s="273"/>
      <c r="H51" s="273" t="s">
        <v>548</v>
      </c>
      <c r="I51" s="273"/>
      <c r="J51" s="151" t="s">
        <v>105</v>
      </c>
      <c r="K51" s="210"/>
      <c r="L51" s="212"/>
      <c r="M51" s="210"/>
      <c r="N51" s="216"/>
    </row>
    <row r="52" spans="1:19" s="3" customFormat="1" ht="7.5" customHeight="1" x14ac:dyDescent="0.15">
      <c r="A52" s="152"/>
      <c r="B52" s="183" t="s">
        <v>98</v>
      </c>
      <c r="C52" s="183" t="s">
        <v>98</v>
      </c>
      <c r="D52" s="183" t="s">
        <v>99</v>
      </c>
      <c r="E52" s="183" t="s">
        <v>99</v>
      </c>
      <c r="F52" s="275" t="s">
        <v>100</v>
      </c>
      <c r="G52" s="275"/>
      <c r="H52" s="275" t="s">
        <v>100</v>
      </c>
      <c r="I52" s="275"/>
      <c r="J52" s="183" t="s">
        <v>13</v>
      </c>
      <c r="K52" s="275" t="s">
        <v>461</v>
      </c>
      <c r="L52" s="275"/>
      <c r="M52" s="275" t="s">
        <v>462</v>
      </c>
      <c r="N52" s="276"/>
      <c r="O52" s="328"/>
      <c r="P52" s="328"/>
      <c r="Q52" s="328"/>
      <c r="R52" s="328"/>
      <c r="S52" s="328"/>
    </row>
    <row r="53" spans="1:19" s="3" customFormat="1" ht="21.75" hidden="1" customHeight="1" outlineLevel="1" x14ac:dyDescent="0.15">
      <c r="A53" s="185" t="s">
        <v>51</v>
      </c>
      <c r="B53" s="49">
        <v>578</v>
      </c>
      <c r="C53" s="49">
        <v>5</v>
      </c>
      <c r="D53" s="49">
        <v>2</v>
      </c>
      <c r="E53" s="49">
        <v>12</v>
      </c>
      <c r="F53" s="221">
        <v>650</v>
      </c>
      <c r="G53" s="221"/>
      <c r="H53" s="221">
        <v>1620</v>
      </c>
      <c r="I53" s="221"/>
      <c r="J53" s="49">
        <v>576</v>
      </c>
      <c r="K53" s="221">
        <v>1275</v>
      </c>
      <c r="L53" s="221"/>
      <c r="M53" s="221">
        <v>42919</v>
      </c>
      <c r="N53" s="222"/>
      <c r="O53" s="328"/>
      <c r="P53" s="328"/>
      <c r="Q53" s="328"/>
      <c r="R53" s="328"/>
      <c r="S53" s="328"/>
    </row>
    <row r="54" spans="1:19" s="3" customFormat="1" ht="21.75" hidden="1" customHeight="1" outlineLevel="1" x14ac:dyDescent="0.15">
      <c r="A54" s="185" t="s">
        <v>15</v>
      </c>
      <c r="B54" s="49">
        <v>574</v>
      </c>
      <c r="C54" s="49">
        <v>6</v>
      </c>
      <c r="D54" s="49">
        <v>3</v>
      </c>
      <c r="E54" s="49">
        <v>9</v>
      </c>
      <c r="F54" s="221">
        <v>900</v>
      </c>
      <c r="G54" s="221"/>
      <c r="H54" s="221">
        <v>1725</v>
      </c>
      <c r="I54" s="221"/>
      <c r="J54" s="49">
        <v>572</v>
      </c>
      <c r="K54" s="221">
        <v>1397</v>
      </c>
      <c r="L54" s="221"/>
      <c r="M54" s="221">
        <v>42162</v>
      </c>
      <c r="N54" s="222"/>
      <c r="O54" s="328"/>
      <c r="P54" s="328"/>
      <c r="Q54" s="328"/>
      <c r="R54" s="328"/>
      <c r="S54" s="328"/>
    </row>
    <row r="55" spans="1:19" s="3" customFormat="1" ht="21.75" hidden="1" customHeight="1" outlineLevel="1" x14ac:dyDescent="0.15">
      <c r="A55" s="185" t="s">
        <v>16</v>
      </c>
      <c r="B55" s="49">
        <v>560</v>
      </c>
      <c r="C55" s="49">
        <v>11</v>
      </c>
      <c r="D55" s="49">
        <v>4</v>
      </c>
      <c r="E55" s="49">
        <v>15</v>
      </c>
      <c r="F55" s="221">
        <v>1080</v>
      </c>
      <c r="G55" s="221"/>
      <c r="H55" s="221">
        <v>2820</v>
      </c>
      <c r="I55" s="221"/>
      <c r="J55" s="49">
        <v>558</v>
      </c>
      <c r="K55" s="221">
        <v>4070</v>
      </c>
      <c r="L55" s="221"/>
      <c r="M55" s="221">
        <v>38293</v>
      </c>
      <c r="N55" s="222"/>
      <c r="O55" s="328"/>
      <c r="P55" s="328"/>
      <c r="Q55" s="328"/>
      <c r="R55" s="328"/>
      <c r="S55" s="328"/>
    </row>
    <row r="56" spans="1:19" s="3" customFormat="1" ht="21.75" hidden="1" customHeight="1" outlineLevel="1" x14ac:dyDescent="0.15">
      <c r="A56" s="185" t="s">
        <v>17</v>
      </c>
      <c r="B56" s="49">
        <v>553</v>
      </c>
      <c r="C56" s="49">
        <v>10</v>
      </c>
      <c r="D56" s="49">
        <v>9</v>
      </c>
      <c r="E56" s="49">
        <v>16</v>
      </c>
      <c r="F56" s="221">
        <v>2450</v>
      </c>
      <c r="G56" s="221"/>
      <c r="H56" s="221">
        <v>3560</v>
      </c>
      <c r="I56" s="221"/>
      <c r="J56" s="49">
        <v>548</v>
      </c>
      <c r="K56" s="221">
        <v>666</v>
      </c>
      <c r="L56" s="221"/>
      <c r="M56" s="221">
        <v>40254</v>
      </c>
      <c r="N56" s="222"/>
      <c r="O56" s="328"/>
      <c r="P56" s="328"/>
      <c r="Q56" s="328"/>
      <c r="R56" s="328"/>
      <c r="S56" s="328"/>
    </row>
    <row r="57" spans="1:19" s="3" customFormat="1" ht="21.75" hidden="1" customHeight="1" outlineLevel="1" x14ac:dyDescent="0.15">
      <c r="A57" s="185" t="s">
        <v>18</v>
      </c>
      <c r="B57" s="49">
        <v>489</v>
      </c>
      <c r="C57" s="49">
        <v>8</v>
      </c>
      <c r="D57" s="318">
        <v>20</v>
      </c>
      <c r="E57" s="318"/>
      <c r="F57" s="221" t="s">
        <v>101</v>
      </c>
      <c r="G57" s="221"/>
      <c r="H57" s="221"/>
      <c r="I57" s="221"/>
      <c r="J57" s="49">
        <v>486</v>
      </c>
      <c r="K57" s="221">
        <v>726</v>
      </c>
      <c r="L57" s="221"/>
      <c r="M57" s="221">
        <v>40114</v>
      </c>
      <c r="N57" s="222"/>
      <c r="O57" s="328"/>
      <c r="P57" s="328"/>
      <c r="Q57" s="328"/>
      <c r="R57" s="328"/>
      <c r="S57" s="328"/>
    </row>
    <row r="58" spans="1:19" s="3" customFormat="1" ht="21.75" hidden="1" customHeight="1" outlineLevel="1" x14ac:dyDescent="0.15">
      <c r="A58" s="185" t="s">
        <v>19</v>
      </c>
      <c r="B58" s="49">
        <v>503</v>
      </c>
      <c r="C58" s="49">
        <v>6</v>
      </c>
      <c r="D58" s="49">
        <v>8</v>
      </c>
      <c r="E58" s="49">
        <v>11</v>
      </c>
      <c r="F58" s="221">
        <v>2370</v>
      </c>
      <c r="G58" s="221"/>
      <c r="H58" s="221">
        <v>2890</v>
      </c>
      <c r="I58" s="221"/>
      <c r="J58" s="49">
        <v>502</v>
      </c>
      <c r="K58" s="221">
        <v>1115</v>
      </c>
      <c r="L58" s="221"/>
      <c r="M58" s="221">
        <v>39428</v>
      </c>
      <c r="N58" s="222"/>
      <c r="O58" s="328"/>
      <c r="P58" s="328"/>
      <c r="Q58" s="328"/>
      <c r="R58" s="328"/>
      <c r="S58" s="328"/>
    </row>
    <row r="59" spans="1:19" s="3" customFormat="1" ht="21.75" hidden="1" customHeight="1" outlineLevel="1" x14ac:dyDescent="0.15">
      <c r="A59" s="185" t="s">
        <v>20</v>
      </c>
      <c r="B59" s="49">
        <v>542</v>
      </c>
      <c r="C59" s="49">
        <v>8</v>
      </c>
      <c r="D59" s="49">
        <v>6</v>
      </c>
      <c r="E59" s="49">
        <v>12</v>
      </c>
      <c r="F59" s="221">
        <v>2040</v>
      </c>
      <c r="G59" s="221"/>
      <c r="H59" s="221">
        <v>3280</v>
      </c>
      <c r="I59" s="221"/>
      <c r="J59" s="49">
        <v>538</v>
      </c>
      <c r="K59" s="221">
        <v>782</v>
      </c>
      <c r="L59" s="221"/>
      <c r="M59" s="221">
        <v>40739</v>
      </c>
      <c r="N59" s="222"/>
      <c r="O59" s="328"/>
      <c r="P59" s="328"/>
      <c r="Q59" s="328"/>
      <c r="R59" s="328"/>
      <c r="S59" s="328"/>
    </row>
    <row r="60" spans="1:19" s="3" customFormat="1" ht="21.75" hidden="1" customHeight="1" outlineLevel="1" x14ac:dyDescent="0.15">
      <c r="A60" s="185" t="s">
        <v>21</v>
      </c>
      <c r="B60" s="49">
        <v>510</v>
      </c>
      <c r="C60" s="49">
        <v>5</v>
      </c>
      <c r="D60" s="49">
        <v>4</v>
      </c>
      <c r="E60" s="49">
        <v>9</v>
      </c>
      <c r="F60" s="221">
        <v>1280</v>
      </c>
      <c r="G60" s="221"/>
      <c r="H60" s="221">
        <v>1900</v>
      </c>
      <c r="I60" s="221"/>
      <c r="J60" s="49">
        <v>507</v>
      </c>
      <c r="K60" s="221">
        <v>1175</v>
      </c>
      <c r="L60" s="221"/>
      <c r="M60" s="221">
        <v>38216</v>
      </c>
      <c r="N60" s="222"/>
      <c r="O60" s="328"/>
      <c r="P60" s="328"/>
      <c r="Q60" s="328"/>
      <c r="R60" s="328"/>
      <c r="S60" s="328"/>
    </row>
    <row r="61" spans="1:19" s="3" customFormat="1" ht="21.75" hidden="1" customHeight="1" outlineLevel="1" x14ac:dyDescent="0.15">
      <c r="A61" s="185" t="s">
        <v>22</v>
      </c>
      <c r="B61" s="49">
        <v>472</v>
      </c>
      <c r="C61" s="49">
        <v>5</v>
      </c>
      <c r="D61" s="49">
        <v>6</v>
      </c>
      <c r="E61" s="49">
        <v>9</v>
      </c>
      <c r="F61" s="221">
        <v>2064</v>
      </c>
      <c r="G61" s="221"/>
      <c r="H61" s="221">
        <v>2118</v>
      </c>
      <c r="I61" s="221"/>
      <c r="J61" s="49">
        <v>469</v>
      </c>
      <c r="K61" s="221">
        <v>598</v>
      </c>
      <c r="L61" s="221"/>
      <c r="M61" s="221">
        <v>37950</v>
      </c>
      <c r="N61" s="222"/>
      <c r="O61" s="328"/>
      <c r="P61" s="328"/>
      <c r="Q61" s="328"/>
      <c r="R61" s="328"/>
      <c r="S61" s="328"/>
    </row>
    <row r="62" spans="1:19" s="3" customFormat="1" ht="21.75" hidden="1" customHeight="1" outlineLevel="1" x14ac:dyDescent="0.15">
      <c r="A62" s="185" t="s">
        <v>23</v>
      </c>
      <c r="B62" s="49">
        <v>447</v>
      </c>
      <c r="C62" s="49">
        <v>2</v>
      </c>
      <c r="D62" s="318">
        <v>4</v>
      </c>
      <c r="E62" s="318"/>
      <c r="F62" s="221" t="s">
        <v>101</v>
      </c>
      <c r="G62" s="221"/>
      <c r="H62" s="221"/>
      <c r="I62" s="221"/>
      <c r="J62" s="49">
        <v>446</v>
      </c>
      <c r="K62" s="221">
        <v>899</v>
      </c>
      <c r="L62" s="221"/>
      <c r="M62" s="221">
        <v>38809</v>
      </c>
      <c r="N62" s="222"/>
      <c r="O62" s="328"/>
      <c r="P62" s="328"/>
      <c r="Q62" s="328"/>
      <c r="R62" s="328"/>
      <c r="S62" s="328"/>
    </row>
    <row r="63" spans="1:19" s="3" customFormat="1" ht="21.75" hidden="1" customHeight="1" outlineLevel="1" x14ac:dyDescent="0.15">
      <c r="A63" s="185" t="s">
        <v>24</v>
      </c>
      <c r="B63" s="49">
        <v>460</v>
      </c>
      <c r="C63" s="49">
        <v>3</v>
      </c>
      <c r="D63" s="49">
        <v>5</v>
      </c>
      <c r="E63" s="49">
        <v>2</v>
      </c>
      <c r="F63" s="221">
        <v>1580</v>
      </c>
      <c r="G63" s="221"/>
      <c r="H63" s="221">
        <v>640</v>
      </c>
      <c r="I63" s="221"/>
      <c r="J63" s="49">
        <v>460</v>
      </c>
      <c r="K63" s="221">
        <v>1223</v>
      </c>
      <c r="L63" s="221"/>
      <c r="M63" s="221">
        <v>39895</v>
      </c>
      <c r="N63" s="222"/>
      <c r="O63" s="328"/>
      <c r="P63" s="328"/>
      <c r="Q63" s="328"/>
      <c r="R63" s="328"/>
      <c r="S63" s="328"/>
    </row>
    <row r="64" spans="1:19" s="3" customFormat="1" ht="21.75" hidden="1" customHeight="1" outlineLevel="1" x14ac:dyDescent="0.15">
      <c r="A64" s="185" t="s">
        <v>25</v>
      </c>
      <c r="B64" s="49">
        <v>455</v>
      </c>
      <c r="C64" s="49">
        <v>4</v>
      </c>
      <c r="D64" s="49">
        <v>5</v>
      </c>
      <c r="E64" s="49">
        <v>8</v>
      </c>
      <c r="F64" s="221">
        <v>1490</v>
      </c>
      <c r="G64" s="221"/>
      <c r="H64" s="221">
        <v>2105</v>
      </c>
      <c r="I64" s="221"/>
      <c r="J64" s="49">
        <v>450</v>
      </c>
      <c r="K64" s="221">
        <v>1116</v>
      </c>
      <c r="L64" s="221"/>
      <c r="M64" s="221">
        <v>39966</v>
      </c>
      <c r="N64" s="222"/>
      <c r="O64" s="328"/>
      <c r="P64" s="328"/>
      <c r="Q64" s="328"/>
      <c r="R64" s="328"/>
      <c r="S64" s="328"/>
    </row>
    <row r="65" spans="1:19" s="3" customFormat="1" ht="21.75" hidden="1" customHeight="1" outlineLevel="1" x14ac:dyDescent="0.15">
      <c r="A65" s="185" t="s">
        <v>26</v>
      </c>
      <c r="B65" s="49">
        <v>451</v>
      </c>
      <c r="C65" s="49">
        <v>6</v>
      </c>
      <c r="D65" s="49">
        <v>5</v>
      </c>
      <c r="E65" s="49">
        <v>12</v>
      </c>
      <c r="F65" s="221">
        <v>1450</v>
      </c>
      <c r="G65" s="221"/>
      <c r="H65" s="221">
        <v>3000</v>
      </c>
      <c r="I65" s="221"/>
      <c r="J65" s="49">
        <v>449</v>
      </c>
      <c r="K65" s="221">
        <v>917</v>
      </c>
      <c r="L65" s="221"/>
      <c r="M65" s="221">
        <v>40028</v>
      </c>
      <c r="N65" s="222"/>
      <c r="O65" s="328"/>
      <c r="P65" s="328"/>
      <c r="Q65" s="328"/>
      <c r="R65" s="328"/>
      <c r="S65" s="328"/>
    </row>
    <row r="66" spans="1:19" s="3" customFormat="1" ht="21.75" hidden="1" customHeight="1" outlineLevel="1" x14ac:dyDescent="0.15">
      <c r="A66" s="185" t="s">
        <v>27</v>
      </c>
      <c r="B66" s="49">
        <v>443</v>
      </c>
      <c r="C66" s="49">
        <v>4</v>
      </c>
      <c r="D66" s="49">
        <v>5</v>
      </c>
      <c r="E66" s="49">
        <v>6</v>
      </c>
      <c r="F66" s="221">
        <v>1580</v>
      </c>
      <c r="G66" s="221"/>
      <c r="H66" s="221">
        <v>1314</v>
      </c>
      <c r="I66" s="221"/>
      <c r="J66" s="49">
        <v>443</v>
      </c>
      <c r="K66" s="221">
        <v>1056</v>
      </c>
      <c r="L66" s="221"/>
      <c r="M66" s="221">
        <v>41208</v>
      </c>
      <c r="N66" s="222"/>
      <c r="O66" s="328"/>
      <c r="P66" s="328"/>
      <c r="Q66" s="328"/>
      <c r="R66" s="328"/>
      <c r="S66" s="328"/>
    </row>
    <row r="67" spans="1:19" s="3" customFormat="1" ht="21.75" hidden="1" customHeight="1" outlineLevel="1" x14ac:dyDescent="0.15">
      <c r="A67" s="185" t="s">
        <v>28</v>
      </c>
      <c r="B67" s="49">
        <v>405</v>
      </c>
      <c r="C67" s="49">
        <v>5</v>
      </c>
      <c r="D67" s="318">
        <v>10</v>
      </c>
      <c r="E67" s="318"/>
      <c r="F67" s="221" t="s">
        <v>101</v>
      </c>
      <c r="G67" s="221"/>
      <c r="H67" s="221"/>
      <c r="I67" s="221"/>
      <c r="J67" s="49">
        <v>400</v>
      </c>
      <c r="K67" s="221">
        <v>1380</v>
      </c>
      <c r="L67" s="221"/>
      <c r="M67" s="221">
        <v>40162</v>
      </c>
      <c r="N67" s="222"/>
      <c r="O67" s="328"/>
      <c r="P67" s="328"/>
      <c r="Q67" s="328"/>
      <c r="R67" s="328"/>
      <c r="S67" s="328"/>
    </row>
    <row r="68" spans="1:19" s="3" customFormat="1" ht="21.75" hidden="1" customHeight="1" outlineLevel="1" x14ac:dyDescent="0.15">
      <c r="A68" s="185" t="s">
        <v>29</v>
      </c>
      <c r="B68" s="49">
        <v>404</v>
      </c>
      <c r="C68" s="49">
        <v>7</v>
      </c>
      <c r="D68" s="49">
        <v>4</v>
      </c>
      <c r="E68" s="49">
        <v>17</v>
      </c>
      <c r="F68" s="221">
        <v>1000</v>
      </c>
      <c r="G68" s="221"/>
      <c r="H68" s="221">
        <v>1900</v>
      </c>
      <c r="I68" s="221"/>
      <c r="J68" s="49">
        <v>401</v>
      </c>
      <c r="K68" s="221">
        <v>1414</v>
      </c>
      <c r="L68" s="221"/>
      <c r="M68" s="221">
        <v>37696</v>
      </c>
      <c r="N68" s="222"/>
      <c r="O68" s="328"/>
      <c r="P68" s="328"/>
      <c r="Q68" s="328"/>
      <c r="R68" s="328"/>
      <c r="S68" s="328"/>
    </row>
    <row r="69" spans="1:19" s="3" customFormat="1" ht="21.75" hidden="1" customHeight="1" outlineLevel="1" x14ac:dyDescent="0.15">
      <c r="A69" s="185" t="s">
        <v>30</v>
      </c>
      <c r="B69" s="49">
        <v>418</v>
      </c>
      <c r="C69" s="49">
        <v>9</v>
      </c>
      <c r="D69" s="49">
        <v>7</v>
      </c>
      <c r="E69" s="49">
        <v>12</v>
      </c>
      <c r="F69" s="221">
        <v>1990</v>
      </c>
      <c r="G69" s="221"/>
      <c r="H69" s="221">
        <v>2770</v>
      </c>
      <c r="I69" s="221"/>
      <c r="J69" s="49">
        <v>413</v>
      </c>
      <c r="K69" s="221">
        <v>2106</v>
      </c>
      <c r="L69" s="221"/>
      <c r="M69" s="221">
        <v>37028</v>
      </c>
      <c r="N69" s="222"/>
      <c r="O69" s="328"/>
      <c r="P69" s="328"/>
      <c r="Q69" s="328"/>
      <c r="R69" s="328"/>
      <c r="S69" s="328"/>
    </row>
    <row r="70" spans="1:19" s="3" customFormat="1" ht="21.75" hidden="1" customHeight="1" outlineLevel="1" x14ac:dyDescent="0.15">
      <c r="A70" s="185" t="s">
        <v>31</v>
      </c>
      <c r="B70" s="49">
        <v>399</v>
      </c>
      <c r="C70" s="49">
        <v>6</v>
      </c>
      <c r="D70" s="49">
        <v>4</v>
      </c>
      <c r="E70" s="49">
        <v>9</v>
      </c>
      <c r="F70" s="221">
        <v>1000</v>
      </c>
      <c r="G70" s="221"/>
      <c r="H70" s="221">
        <v>2525</v>
      </c>
      <c r="I70" s="221"/>
      <c r="J70" s="49">
        <v>394</v>
      </c>
      <c r="K70" s="221">
        <v>1633</v>
      </c>
      <c r="L70" s="221"/>
      <c r="M70" s="221">
        <v>35755</v>
      </c>
      <c r="N70" s="222"/>
      <c r="O70" s="328"/>
      <c r="P70" s="328"/>
      <c r="Q70" s="328"/>
      <c r="R70" s="328"/>
      <c r="S70" s="328"/>
    </row>
    <row r="71" spans="1:19" s="3" customFormat="1" ht="21.75" hidden="1" customHeight="1" outlineLevel="1" x14ac:dyDescent="0.15">
      <c r="A71" s="185" t="s">
        <v>32</v>
      </c>
      <c r="B71" s="49">
        <v>402</v>
      </c>
      <c r="C71" s="49">
        <v>8</v>
      </c>
      <c r="D71" s="49">
        <v>4</v>
      </c>
      <c r="E71" s="49">
        <v>14</v>
      </c>
      <c r="F71" s="221">
        <v>1130</v>
      </c>
      <c r="G71" s="221"/>
      <c r="H71" s="221">
        <v>2245</v>
      </c>
      <c r="I71" s="221"/>
      <c r="J71" s="49">
        <v>397</v>
      </c>
      <c r="K71" s="221">
        <v>1964</v>
      </c>
      <c r="L71" s="221"/>
      <c r="M71" s="221">
        <v>33717</v>
      </c>
      <c r="N71" s="222"/>
      <c r="O71" s="328"/>
      <c r="P71" s="328"/>
      <c r="Q71" s="328"/>
      <c r="R71" s="328"/>
      <c r="S71" s="328"/>
    </row>
    <row r="72" spans="1:19" s="3" customFormat="1" ht="15" hidden="1" customHeight="1" outlineLevel="1" x14ac:dyDescent="0.15">
      <c r="A72" s="185" t="s">
        <v>334</v>
      </c>
      <c r="B72" s="49">
        <v>346</v>
      </c>
      <c r="C72" s="49">
        <v>7</v>
      </c>
      <c r="D72" s="318">
        <v>19</v>
      </c>
      <c r="E72" s="318"/>
      <c r="F72" s="221" t="s">
        <v>460</v>
      </c>
      <c r="G72" s="221"/>
      <c r="H72" s="221"/>
      <c r="I72" s="221"/>
      <c r="J72" s="49">
        <v>339</v>
      </c>
      <c r="K72" s="432">
        <v>33968</v>
      </c>
      <c r="L72" s="432"/>
      <c r="M72" s="432"/>
      <c r="N72" s="433"/>
      <c r="O72" s="328"/>
      <c r="P72" s="328"/>
      <c r="Q72" s="328"/>
      <c r="R72" s="328"/>
      <c r="S72" s="328"/>
    </row>
    <row r="73" spans="1:19" ht="21" hidden="1" customHeight="1" outlineLevel="1" x14ac:dyDescent="0.15">
      <c r="A73" s="185" t="s">
        <v>35</v>
      </c>
      <c r="B73" s="49">
        <v>368</v>
      </c>
      <c r="C73" s="49">
        <v>10</v>
      </c>
      <c r="D73" s="49">
        <v>4</v>
      </c>
      <c r="E73" s="49">
        <v>14</v>
      </c>
      <c r="F73" s="221">
        <v>980</v>
      </c>
      <c r="G73" s="221"/>
      <c r="H73" s="221">
        <v>2554</v>
      </c>
      <c r="I73" s="221"/>
      <c r="J73" s="49">
        <v>364</v>
      </c>
      <c r="K73" s="221">
        <v>2335</v>
      </c>
      <c r="L73" s="221"/>
      <c r="M73" s="221">
        <v>34592</v>
      </c>
      <c r="N73" s="222"/>
    </row>
    <row r="74" spans="1:19" ht="21" hidden="1" customHeight="1" outlineLevel="1" x14ac:dyDescent="0.15">
      <c r="A74" s="185" t="s">
        <v>36</v>
      </c>
      <c r="B74" s="49">
        <v>360</v>
      </c>
      <c r="C74" s="49">
        <v>5</v>
      </c>
      <c r="D74" s="49">
        <v>6</v>
      </c>
      <c r="E74" s="49">
        <v>7</v>
      </c>
      <c r="F74" s="221">
        <v>1619</v>
      </c>
      <c r="G74" s="221"/>
      <c r="H74" s="221">
        <v>2042</v>
      </c>
      <c r="I74" s="221"/>
      <c r="J74" s="49">
        <v>358</v>
      </c>
      <c r="K74" s="221">
        <v>2808</v>
      </c>
      <c r="L74" s="221"/>
      <c r="M74" s="221">
        <v>33264</v>
      </c>
      <c r="N74" s="222"/>
    </row>
    <row r="75" spans="1:19" ht="15" hidden="1" customHeight="1" outlineLevel="1" x14ac:dyDescent="0.15">
      <c r="A75" s="155" t="s">
        <v>523</v>
      </c>
      <c r="B75" s="108">
        <v>384</v>
      </c>
      <c r="C75" s="108">
        <v>12</v>
      </c>
      <c r="D75" s="322">
        <v>17</v>
      </c>
      <c r="E75" s="322"/>
      <c r="F75" s="283" t="s">
        <v>101</v>
      </c>
      <c r="G75" s="283"/>
      <c r="H75" s="283"/>
      <c r="I75" s="283"/>
      <c r="J75" s="108">
        <v>381</v>
      </c>
      <c r="K75" s="434">
        <v>34472</v>
      </c>
      <c r="L75" s="434"/>
      <c r="M75" s="434"/>
      <c r="N75" s="435"/>
    </row>
    <row r="76" spans="1:19" ht="21" hidden="1" customHeight="1" outlineLevel="1" x14ac:dyDescent="0.15">
      <c r="A76" s="156" t="s">
        <v>38</v>
      </c>
      <c r="B76" s="91">
        <v>334</v>
      </c>
      <c r="C76" s="91">
        <v>18</v>
      </c>
      <c r="D76" s="91">
        <v>12</v>
      </c>
      <c r="E76" s="91">
        <v>43</v>
      </c>
      <c r="F76" s="241">
        <v>2073</v>
      </c>
      <c r="G76" s="241"/>
      <c r="H76" s="241">
        <v>2607</v>
      </c>
      <c r="I76" s="241"/>
      <c r="J76" s="91">
        <v>321</v>
      </c>
      <c r="K76" s="241">
        <v>2328</v>
      </c>
      <c r="L76" s="241"/>
      <c r="M76" s="241">
        <v>29809</v>
      </c>
      <c r="N76" s="288"/>
    </row>
    <row r="77" spans="1:19" ht="21" hidden="1" customHeight="1" collapsed="1" x14ac:dyDescent="0.15">
      <c r="A77" s="157" t="s">
        <v>578</v>
      </c>
      <c r="B77" s="92">
        <v>331</v>
      </c>
      <c r="C77" s="92">
        <v>8</v>
      </c>
      <c r="D77" s="411">
        <v>19</v>
      </c>
      <c r="E77" s="411"/>
      <c r="F77" s="290" t="s">
        <v>465</v>
      </c>
      <c r="G77" s="290"/>
      <c r="H77" s="290"/>
      <c r="I77" s="290"/>
      <c r="J77" s="92">
        <v>323</v>
      </c>
      <c r="K77" s="436">
        <v>31474</v>
      </c>
      <c r="L77" s="436"/>
      <c r="M77" s="436"/>
      <c r="N77" s="437"/>
    </row>
    <row r="78" spans="1:19" ht="21" customHeight="1" x14ac:dyDescent="0.15">
      <c r="A78" s="155" t="s">
        <v>680</v>
      </c>
      <c r="B78" s="108">
        <v>313</v>
      </c>
      <c r="C78" s="108">
        <v>22</v>
      </c>
      <c r="D78" s="108" t="s">
        <v>501</v>
      </c>
      <c r="E78" s="108" t="s">
        <v>501</v>
      </c>
      <c r="F78" s="283">
        <v>2328</v>
      </c>
      <c r="G78" s="283"/>
      <c r="H78" s="283">
        <v>2396</v>
      </c>
      <c r="I78" s="283"/>
      <c r="J78" s="108">
        <v>304</v>
      </c>
      <c r="K78" s="283">
        <v>2887</v>
      </c>
      <c r="L78" s="283"/>
      <c r="M78" s="283">
        <v>25129</v>
      </c>
      <c r="N78" s="285"/>
    </row>
    <row r="79" spans="1:19" ht="21" customHeight="1" x14ac:dyDescent="0.15">
      <c r="A79" s="156" t="s">
        <v>41</v>
      </c>
      <c r="B79" s="91">
        <v>289</v>
      </c>
      <c r="C79" s="91">
        <v>14</v>
      </c>
      <c r="D79" s="91" t="s">
        <v>501</v>
      </c>
      <c r="E79" s="91" t="s">
        <v>501</v>
      </c>
      <c r="F79" s="241">
        <v>712</v>
      </c>
      <c r="G79" s="241"/>
      <c r="H79" s="241">
        <v>1468</v>
      </c>
      <c r="I79" s="241"/>
      <c r="J79" s="91">
        <v>280</v>
      </c>
      <c r="K79" s="241">
        <v>2803</v>
      </c>
      <c r="L79" s="241"/>
      <c r="M79" s="241">
        <v>23365</v>
      </c>
      <c r="N79" s="288"/>
    </row>
    <row r="80" spans="1:19" ht="21" customHeight="1" x14ac:dyDescent="0.15">
      <c r="A80" s="156" t="s">
        <v>47</v>
      </c>
      <c r="B80" s="91">
        <v>268</v>
      </c>
      <c r="C80" s="91">
        <v>16</v>
      </c>
      <c r="D80" s="91" t="s">
        <v>501</v>
      </c>
      <c r="E80" s="91" t="s">
        <v>501</v>
      </c>
      <c r="F80" s="241">
        <v>1107</v>
      </c>
      <c r="G80" s="241"/>
      <c r="H80" s="241">
        <v>2150</v>
      </c>
      <c r="I80" s="241"/>
      <c r="J80" s="91">
        <v>257</v>
      </c>
      <c r="K80" s="241">
        <v>2508</v>
      </c>
      <c r="L80" s="241"/>
      <c r="M80" s="241">
        <v>19128</v>
      </c>
      <c r="N80" s="288"/>
    </row>
    <row r="81" spans="1:16" ht="21" customHeight="1" x14ac:dyDescent="0.15">
      <c r="A81" s="156" t="s">
        <v>48</v>
      </c>
      <c r="B81" s="91">
        <v>282</v>
      </c>
      <c r="C81" s="91">
        <v>17</v>
      </c>
      <c r="D81" s="91" t="s">
        <v>501</v>
      </c>
      <c r="E81" s="91" t="s">
        <v>501</v>
      </c>
      <c r="F81" s="241">
        <v>1237</v>
      </c>
      <c r="G81" s="241"/>
      <c r="H81" s="241">
        <v>2634</v>
      </c>
      <c r="I81" s="241"/>
      <c r="J81" s="91">
        <v>274</v>
      </c>
      <c r="K81" s="241">
        <v>2768</v>
      </c>
      <c r="L81" s="241"/>
      <c r="M81" s="241">
        <v>19855</v>
      </c>
      <c r="N81" s="288"/>
    </row>
    <row r="82" spans="1:16" ht="21" customHeight="1" x14ac:dyDescent="0.15">
      <c r="A82" s="156" t="s">
        <v>49</v>
      </c>
      <c r="B82" s="91">
        <v>313</v>
      </c>
      <c r="C82" s="91">
        <v>9</v>
      </c>
      <c r="D82" s="91">
        <v>10</v>
      </c>
      <c r="E82" s="91">
        <v>18</v>
      </c>
      <c r="F82" s="241">
        <v>2495</v>
      </c>
      <c r="G82" s="241"/>
      <c r="H82" s="241">
        <v>3058</v>
      </c>
      <c r="I82" s="241"/>
      <c r="J82" s="91">
        <v>251</v>
      </c>
      <c r="K82" s="241">
        <v>3443</v>
      </c>
      <c r="L82" s="241"/>
      <c r="M82" s="241">
        <v>17840</v>
      </c>
      <c r="N82" s="288"/>
    </row>
    <row r="83" spans="1:16" ht="21" customHeight="1" x14ac:dyDescent="0.15">
      <c r="A83" s="156" t="s">
        <v>50</v>
      </c>
      <c r="B83" s="91">
        <v>263</v>
      </c>
      <c r="C83" s="91">
        <v>20</v>
      </c>
      <c r="D83" s="91" t="s">
        <v>501</v>
      </c>
      <c r="E83" s="91" t="s">
        <v>501</v>
      </c>
      <c r="F83" s="241">
        <v>2182</v>
      </c>
      <c r="G83" s="241"/>
      <c r="H83" s="241">
        <v>1868</v>
      </c>
      <c r="I83" s="241"/>
      <c r="J83" s="91">
        <v>254</v>
      </c>
      <c r="K83" s="241">
        <v>3173</v>
      </c>
      <c r="L83" s="241"/>
      <c r="M83" s="241">
        <v>16361</v>
      </c>
      <c r="N83" s="288"/>
    </row>
    <row r="84" spans="1:16" ht="21" customHeight="1" x14ac:dyDescent="0.15">
      <c r="A84" s="156" t="s">
        <v>158</v>
      </c>
      <c r="B84" s="91">
        <v>248</v>
      </c>
      <c r="C84" s="91">
        <v>24</v>
      </c>
      <c r="D84" s="91" t="s">
        <v>501</v>
      </c>
      <c r="E84" s="91" t="s">
        <v>501</v>
      </c>
      <c r="F84" s="241">
        <v>3473</v>
      </c>
      <c r="G84" s="241"/>
      <c r="H84" s="241">
        <v>2143</v>
      </c>
      <c r="I84" s="241"/>
      <c r="J84" s="91">
        <v>239</v>
      </c>
      <c r="K84" s="241">
        <v>3560</v>
      </c>
      <c r="L84" s="241"/>
      <c r="M84" s="241">
        <v>13113</v>
      </c>
      <c r="N84" s="288"/>
    </row>
    <row r="85" spans="1:16" ht="21" customHeight="1" x14ac:dyDescent="0.15">
      <c r="A85" s="156" t="s">
        <v>459</v>
      </c>
      <c r="B85" s="91">
        <v>286</v>
      </c>
      <c r="C85" s="91">
        <v>18</v>
      </c>
      <c r="D85" s="361">
        <v>64</v>
      </c>
      <c r="E85" s="361" t="s">
        <v>97</v>
      </c>
      <c r="F85" s="438">
        <v>17322</v>
      </c>
      <c r="G85" s="438"/>
      <c r="H85" s="438"/>
      <c r="I85" s="438"/>
      <c r="J85" s="91">
        <v>280</v>
      </c>
      <c r="K85" s="438">
        <v>28447</v>
      </c>
      <c r="L85" s="438"/>
      <c r="M85" s="438"/>
      <c r="N85" s="439"/>
    </row>
    <row r="86" spans="1:16" ht="21" customHeight="1" x14ac:dyDescent="0.15">
      <c r="A86" s="156" t="s">
        <v>336</v>
      </c>
      <c r="B86" s="91">
        <v>251</v>
      </c>
      <c r="C86" s="91">
        <v>34</v>
      </c>
      <c r="D86" s="91" t="s">
        <v>502</v>
      </c>
      <c r="E86" s="91" t="s">
        <v>502</v>
      </c>
      <c r="F86" s="359">
        <v>4039</v>
      </c>
      <c r="G86" s="286"/>
      <c r="H86" s="359">
        <v>8748</v>
      </c>
      <c r="I86" s="286"/>
      <c r="J86" s="91">
        <v>234</v>
      </c>
      <c r="K86" s="359">
        <v>4087</v>
      </c>
      <c r="L86" s="286"/>
      <c r="M86" s="359">
        <v>11854</v>
      </c>
      <c r="N86" s="440"/>
    </row>
    <row r="87" spans="1:16" ht="21" customHeight="1" x14ac:dyDescent="0.15">
      <c r="A87" s="156" t="s">
        <v>517</v>
      </c>
      <c r="B87" s="91">
        <v>222</v>
      </c>
      <c r="C87" s="91">
        <v>30</v>
      </c>
      <c r="D87" s="91" t="s">
        <v>502</v>
      </c>
      <c r="E87" s="91" t="s">
        <v>502</v>
      </c>
      <c r="F87" s="441">
        <v>4864</v>
      </c>
      <c r="G87" s="442"/>
      <c r="H87" s="441">
        <v>5454</v>
      </c>
      <c r="I87" s="442"/>
      <c r="J87" s="91">
        <v>212</v>
      </c>
      <c r="K87" s="441">
        <v>4139</v>
      </c>
      <c r="L87" s="442"/>
      <c r="M87" s="441">
        <v>10210</v>
      </c>
      <c r="N87" s="443"/>
    </row>
    <row r="88" spans="1:16" ht="21" customHeight="1" x14ac:dyDescent="0.15">
      <c r="A88" s="156" t="s">
        <v>518</v>
      </c>
      <c r="B88" s="92">
        <v>239</v>
      </c>
      <c r="C88" s="92">
        <v>30</v>
      </c>
      <c r="D88" s="325">
        <v>95</v>
      </c>
      <c r="E88" s="135"/>
      <c r="F88" s="444">
        <v>18804</v>
      </c>
      <c r="G88" s="372"/>
      <c r="H88" s="372"/>
      <c r="I88" s="135"/>
      <c r="J88" s="92">
        <v>231</v>
      </c>
      <c r="K88" s="444">
        <v>21021</v>
      </c>
      <c r="L88" s="372"/>
      <c r="M88" s="372"/>
      <c r="N88" s="445"/>
    </row>
    <row r="89" spans="1:16" ht="21" customHeight="1" x14ac:dyDescent="0.15">
      <c r="A89" s="156" t="s">
        <v>519</v>
      </c>
      <c r="B89" s="91">
        <v>213</v>
      </c>
      <c r="C89" s="91">
        <v>30</v>
      </c>
      <c r="D89" s="91" t="s">
        <v>529</v>
      </c>
      <c r="E89" s="91" t="s">
        <v>529</v>
      </c>
      <c r="F89" s="359">
        <v>3599</v>
      </c>
      <c r="G89" s="286"/>
      <c r="H89" s="359">
        <v>6395</v>
      </c>
      <c r="I89" s="286"/>
      <c r="J89" s="91">
        <v>201</v>
      </c>
      <c r="K89" s="359">
        <v>5474</v>
      </c>
      <c r="L89" s="286"/>
      <c r="M89" s="359">
        <v>9871</v>
      </c>
      <c r="N89" s="440"/>
    </row>
    <row r="90" spans="1:16" ht="21" customHeight="1" x14ac:dyDescent="0.15">
      <c r="A90" s="156" t="s">
        <v>579</v>
      </c>
      <c r="B90" s="446">
        <v>171</v>
      </c>
      <c r="C90" s="446">
        <v>25</v>
      </c>
      <c r="D90" s="447">
        <v>116</v>
      </c>
      <c r="E90" s="377"/>
      <c r="F90" s="448">
        <v>25581</v>
      </c>
      <c r="G90" s="449"/>
      <c r="H90" s="449"/>
      <c r="I90" s="450"/>
      <c r="J90" s="446">
        <v>163</v>
      </c>
      <c r="K90" s="447">
        <v>22380</v>
      </c>
      <c r="L90" s="451"/>
      <c r="M90" s="451"/>
      <c r="N90" s="452"/>
    </row>
    <row r="91" spans="1:16" ht="21" customHeight="1" thickBot="1" x14ac:dyDescent="0.2">
      <c r="A91" s="165" t="s">
        <v>572</v>
      </c>
      <c r="B91" s="14">
        <v>217</v>
      </c>
      <c r="C91" s="417">
        <v>38</v>
      </c>
      <c r="D91" s="14" t="s">
        <v>502</v>
      </c>
      <c r="E91" s="14" t="s">
        <v>502</v>
      </c>
      <c r="F91" s="379">
        <v>6253</v>
      </c>
      <c r="G91" s="300"/>
      <c r="H91" s="379">
        <v>6098</v>
      </c>
      <c r="I91" s="300"/>
      <c r="J91" s="14">
        <v>179</v>
      </c>
      <c r="K91" s="379">
        <v>3698</v>
      </c>
      <c r="L91" s="300"/>
      <c r="M91" s="379">
        <v>7366</v>
      </c>
      <c r="N91" s="453"/>
      <c r="O91" s="428"/>
      <c r="P91" s="328"/>
    </row>
    <row r="92" spans="1:16" ht="18" customHeight="1" x14ac:dyDescent="0.15">
      <c r="A92" s="400" t="s">
        <v>679</v>
      </c>
      <c r="J92" s="328"/>
      <c r="K92" s="328"/>
      <c r="L92" s="328"/>
      <c r="M92" s="328"/>
      <c r="N92" s="197" t="s">
        <v>605</v>
      </c>
      <c r="O92" s="197"/>
      <c r="P92" s="197"/>
    </row>
  </sheetData>
  <mergeCells count="179">
    <mergeCell ref="D90:E90"/>
    <mergeCell ref="F90:I90"/>
    <mergeCell ref="K90:N90"/>
    <mergeCell ref="M89:N89"/>
    <mergeCell ref="K65:L65"/>
    <mergeCell ref="F65:G65"/>
    <mergeCell ref="H68:I68"/>
    <mergeCell ref="F69:G69"/>
    <mergeCell ref="H69:I69"/>
    <mergeCell ref="F67:I67"/>
    <mergeCell ref="F82:G82"/>
    <mergeCell ref="H82:I82"/>
    <mergeCell ref="F78:G78"/>
    <mergeCell ref="H78:I78"/>
    <mergeCell ref="F77:I77"/>
    <mergeCell ref="H70:I70"/>
    <mergeCell ref="F71:G71"/>
    <mergeCell ref="H71:I71"/>
    <mergeCell ref="F73:G73"/>
    <mergeCell ref="H73:I73"/>
    <mergeCell ref="F72:I72"/>
    <mergeCell ref="F83:G83"/>
    <mergeCell ref="H83:I83"/>
    <mergeCell ref="F84:G84"/>
    <mergeCell ref="M58:N58"/>
    <mergeCell ref="M59:N59"/>
    <mergeCell ref="K57:L57"/>
    <mergeCell ref="F60:G60"/>
    <mergeCell ref="H60:I60"/>
    <mergeCell ref="H55:I55"/>
    <mergeCell ref="F56:G56"/>
    <mergeCell ref="H56:I56"/>
    <mergeCell ref="F59:G59"/>
    <mergeCell ref="H59:I59"/>
    <mergeCell ref="F58:G58"/>
    <mergeCell ref="H58:I58"/>
    <mergeCell ref="K58:L58"/>
    <mergeCell ref="K59:L59"/>
    <mergeCell ref="K55:L55"/>
    <mergeCell ref="K56:L56"/>
    <mergeCell ref="Q24:V24"/>
    <mergeCell ref="A47:G47"/>
    <mergeCell ref="J49:N49"/>
    <mergeCell ref="H64:I64"/>
    <mergeCell ref="K60:L60"/>
    <mergeCell ref="M60:N60"/>
    <mergeCell ref="M55:N55"/>
    <mergeCell ref="M56:N56"/>
    <mergeCell ref="M57:N57"/>
    <mergeCell ref="K64:L64"/>
    <mergeCell ref="M64:N64"/>
    <mergeCell ref="D57:E57"/>
    <mergeCell ref="F57:I57"/>
    <mergeCell ref="K50:L51"/>
    <mergeCell ref="F55:G55"/>
    <mergeCell ref="M50:N51"/>
    <mergeCell ref="K52:L52"/>
    <mergeCell ref="M52:N52"/>
    <mergeCell ref="K53:L53"/>
    <mergeCell ref="M53:N53"/>
    <mergeCell ref="K54:L54"/>
    <mergeCell ref="M54:N54"/>
    <mergeCell ref="F61:G61"/>
    <mergeCell ref="H61:I61"/>
    <mergeCell ref="A1:H1"/>
    <mergeCell ref="C35:E35"/>
    <mergeCell ref="J35:L35"/>
    <mergeCell ref="C30:E30"/>
    <mergeCell ref="J15:L15"/>
    <mergeCell ref="C15:E15"/>
    <mergeCell ref="J3:P3"/>
    <mergeCell ref="J10:L10"/>
    <mergeCell ref="A3:A4"/>
    <mergeCell ref="B3:B4"/>
    <mergeCell ref="J30:L30"/>
    <mergeCell ref="C10:E10"/>
    <mergeCell ref="C3:I3"/>
    <mergeCell ref="J25:L25"/>
    <mergeCell ref="C25:E25"/>
    <mergeCell ref="D62:E62"/>
    <mergeCell ref="M65:N65"/>
    <mergeCell ref="F63:G63"/>
    <mergeCell ref="H63:I63"/>
    <mergeCell ref="F62:I62"/>
    <mergeCell ref="D77:E77"/>
    <mergeCell ref="K77:N77"/>
    <mergeCell ref="D75:E75"/>
    <mergeCell ref="F74:G74"/>
    <mergeCell ref="H74:I74"/>
    <mergeCell ref="F75:I75"/>
    <mergeCell ref="K75:N75"/>
    <mergeCell ref="K74:L74"/>
    <mergeCell ref="M74:N74"/>
    <mergeCell ref="F76:G76"/>
    <mergeCell ref="H76:I76"/>
    <mergeCell ref="D67:E67"/>
    <mergeCell ref="D72:E72"/>
    <mergeCell ref="F64:G64"/>
    <mergeCell ref="F70:G70"/>
    <mergeCell ref="F68:G68"/>
    <mergeCell ref="H65:I65"/>
    <mergeCell ref="F66:G66"/>
    <mergeCell ref="H66:I66"/>
    <mergeCell ref="C49:I49"/>
    <mergeCell ref="F50:I50"/>
    <mergeCell ref="F51:G51"/>
    <mergeCell ref="H51:I51"/>
    <mergeCell ref="F52:G52"/>
    <mergeCell ref="H52:I52"/>
    <mergeCell ref="F53:G53"/>
    <mergeCell ref="H53:I53"/>
    <mergeCell ref="F54:G54"/>
    <mergeCell ref="H54:I54"/>
    <mergeCell ref="D50:E50"/>
    <mergeCell ref="K61:L61"/>
    <mergeCell ref="M61:N61"/>
    <mergeCell ref="K62:L62"/>
    <mergeCell ref="M62:N62"/>
    <mergeCell ref="K63:L63"/>
    <mergeCell ref="M63:N63"/>
    <mergeCell ref="K83:L83"/>
    <mergeCell ref="M83:N83"/>
    <mergeCell ref="K70:L70"/>
    <mergeCell ref="M70:N70"/>
    <mergeCell ref="K71:L71"/>
    <mergeCell ref="M71:N71"/>
    <mergeCell ref="K72:N72"/>
    <mergeCell ref="K67:L67"/>
    <mergeCell ref="M67:N67"/>
    <mergeCell ref="K68:L68"/>
    <mergeCell ref="M68:N68"/>
    <mergeCell ref="K69:L69"/>
    <mergeCell ref="M69:N69"/>
    <mergeCell ref="K73:L73"/>
    <mergeCell ref="M73:N73"/>
    <mergeCell ref="M78:N78"/>
    <mergeCell ref="K66:L66"/>
    <mergeCell ref="M66:N66"/>
    <mergeCell ref="F85:I85"/>
    <mergeCell ref="K85:N85"/>
    <mergeCell ref="K79:L79"/>
    <mergeCell ref="M79:N79"/>
    <mergeCell ref="K80:L80"/>
    <mergeCell ref="M80:N80"/>
    <mergeCell ref="K81:L81"/>
    <mergeCell ref="M81:N81"/>
    <mergeCell ref="K82:L82"/>
    <mergeCell ref="M82:N82"/>
    <mergeCell ref="H84:I84"/>
    <mergeCell ref="F79:G79"/>
    <mergeCell ref="H79:I79"/>
    <mergeCell ref="F80:G80"/>
    <mergeCell ref="H80:I80"/>
    <mergeCell ref="F81:G81"/>
    <mergeCell ref="H81:I81"/>
    <mergeCell ref="D88:E88"/>
    <mergeCell ref="K84:L84"/>
    <mergeCell ref="M84:N84"/>
    <mergeCell ref="K76:L76"/>
    <mergeCell ref="M76:N76"/>
    <mergeCell ref="K78:L78"/>
    <mergeCell ref="F91:G91"/>
    <mergeCell ref="H91:I91"/>
    <mergeCell ref="K91:L91"/>
    <mergeCell ref="M91:N91"/>
    <mergeCell ref="F86:G86"/>
    <mergeCell ref="H86:I86"/>
    <mergeCell ref="K86:L86"/>
    <mergeCell ref="M86:N86"/>
    <mergeCell ref="F87:G87"/>
    <mergeCell ref="H87:I87"/>
    <mergeCell ref="K87:L87"/>
    <mergeCell ref="M87:N87"/>
    <mergeCell ref="F88:I88"/>
    <mergeCell ref="K88:N88"/>
    <mergeCell ref="F89:G89"/>
    <mergeCell ref="H89:I89"/>
    <mergeCell ref="K89:L89"/>
    <mergeCell ref="D85:E85"/>
  </mergeCells>
  <phoneticPr fontId="5"/>
  <pageMargins left="0.78740157480314965" right="0.78740157480314965" top="0.98425196850393704" bottom="0.78740157480314965" header="0.51181102362204722" footer="0.31496062992125984"/>
  <pageSetup paperSize="9" scale="96" firstPageNumber="62" orientation="portrait" blackAndWhite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K55"/>
  <sheetViews>
    <sheetView zoomScale="95" zoomScaleNormal="95" zoomScaleSheetLayoutView="100" workbookViewId="0">
      <selection activeCell="K55" sqref="K55"/>
    </sheetView>
  </sheetViews>
  <sheetFormatPr defaultRowHeight="13.5" x14ac:dyDescent="0.15"/>
  <cols>
    <col min="1" max="10" width="8.75" style="18" customWidth="1"/>
    <col min="11" max="16384" width="9" style="18"/>
  </cols>
  <sheetData>
    <row r="1" spans="1:6" x14ac:dyDescent="0.15"/>
    <row r="2" spans="1:6" x14ac:dyDescent="0.15">
      <c r="A2" s="21"/>
      <c r="B2" s="21" t="s">
        <v>307</v>
      </c>
      <c r="C2" s="21" t="s">
        <v>308</v>
      </c>
      <c r="D2" s="21" t="s">
        <v>309</v>
      </c>
      <c r="E2" s="21" t="s">
        <v>190</v>
      </c>
      <c r="F2" s="21" t="s">
        <v>310</v>
      </c>
    </row>
    <row r="3" spans="1:6" x14ac:dyDescent="0.15">
      <c r="A3" s="21"/>
      <c r="B3" s="21"/>
      <c r="C3" s="21"/>
      <c r="D3" s="21"/>
      <c r="E3" s="21"/>
      <c r="F3" s="21"/>
    </row>
    <row r="4" spans="1:6" x14ac:dyDescent="0.15">
      <c r="A4" s="21" t="s">
        <v>311</v>
      </c>
      <c r="B4" s="21">
        <v>1768</v>
      </c>
      <c r="C4" s="21">
        <v>36</v>
      </c>
      <c r="D4" s="21">
        <v>596</v>
      </c>
      <c r="E4" s="21">
        <v>4428</v>
      </c>
      <c r="F4" s="21">
        <v>1439</v>
      </c>
    </row>
    <row r="5" spans="1:6" x14ac:dyDescent="0.15">
      <c r="A5" s="21" t="s">
        <v>312</v>
      </c>
      <c r="B5" s="21">
        <v>2800</v>
      </c>
      <c r="C5" s="21">
        <v>426</v>
      </c>
      <c r="D5" s="21">
        <v>2456</v>
      </c>
      <c r="E5" s="21">
        <v>21170</v>
      </c>
      <c r="F5" s="21">
        <v>845</v>
      </c>
    </row>
    <row r="6" spans="1:6" x14ac:dyDescent="0.15">
      <c r="A6" s="21" t="s">
        <v>313</v>
      </c>
      <c r="B6" s="21">
        <v>2832</v>
      </c>
      <c r="C6" s="21">
        <v>868</v>
      </c>
      <c r="D6" s="21">
        <v>5004</v>
      </c>
      <c r="E6" s="21">
        <v>12886</v>
      </c>
      <c r="F6" s="21">
        <v>308</v>
      </c>
    </row>
    <row r="7" spans="1:6" x14ac:dyDescent="0.15">
      <c r="A7" s="21" t="s">
        <v>314</v>
      </c>
      <c r="B7" s="21">
        <v>3159</v>
      </c>
      <c r="C7" s="21">
        <v>1108</v>
      </c>
      <c r="D7" s="21">
        <v>9403</v>
      </c>
      <c r="E7" s="21">
        <v>20315</v>
      </c>
      <c r="F7" s="21">
        <v>71</v>
      </c>
    </row>
    <row r="8" spans="1:6" x14ac:dyDescent="0.15">
      <c r="A8" s="21" t="s">
        <v>315</v>
      </c>
      <c r="B8" s="21">
        <v>2661</v>
      </c>
      <c r="C8" s="21">
        <v>941</v>
      </c>
      <c r="D8" s="21">
        <v>8328</v>
      </c>
      <c r="E8" s="21">
        <v>725</v>
      </c>
      <c r="F8" s="21">
        <v>35</v>
      </c>
    </row>
    <row r="9" spans="1:6" x14ac:dyDescent="0.15">
      <c r="A9" s="21" t="s">
        <v>316</v>
      </c>
      <c r="B9" s="21">
        <v>2535</v>
      </c>
      <c r="C9" s="21">
        <v>753</v>
      </c>
      <c r="D9" s="21">
        <v>8914</v>
      </c>
      <c r="E9" s="21">
        <v>236</v>
      </c>
      <c r="F9" s="21">
        <v>19</v>
      </c>
    </row>
    <row r="10" spans="1:6" x14ac:dyDescent="0.15">
      <c r="A10" s="21" t="s">
        <v>317</v>
      </c>
      <c r="B10" s="21">
        <v>2676</v>
      </c>
      <c r="C10" s="21">
        <v>1547</v>
      </c>
      <c r="D10" s="21">
        <v>7053</v>
      </c>
      <c r="E10" s="21">
        <v>349</v>
      </c>
      <c r="F10" s="21">
        <v>13</v>
      </c>
    </row>
    <row r="11" spans="1:6" x14ac:dyDescent="0.15">
      <c r="A11" s="36" t="s">
        <v>289</v>
      </c>
      <c r="B11" s="36">
        <v>2639</v>
      </c>
      <c r="C11" s="36">
        <v>2444</v>
      </c>
      <c r="D11" s="36">
        <v>6145</v>
      </c>
      <c r="E11" s="36">
        <v>202</v>
      </c>
      <c r="F11" s="36">
        <v>3</v>
      </c>
    </row>
    <row r="12" spans="1:6" x14ac:dyDescent="0.15">
      <c r="A12" s="21" t="s">
        <v>472</v>
      </c>
      <c r="B12" s="21">
        <v>2321</v>
      </c>
      <c r="C12" s="21">
        <v>4324</v>
      </c>
      <c r="D12" s="21">
        <v>5550</v>
      </c>
      <c r="E12" s="21">
        <v>180</v>
      </c>
      <c r="F12" s="21"/>
    </row>
    <row r="13" spans="1:6" x14ac:dyDescent="0.15">
      <c r="A13" s="21" t="s">
        <v>473</v>
      </c>
      <c r="B13" s="21">
        <v>2268</v>
      </c>
      <c r="C13" s="21">
        <v>5687</v>
      </c>
      <c r="D13" s="21">
        <v>6000</v>
      </c>
      <c r="E13" s="21">
        <v>208</v>
      </c>
      <c r="F13" s="21"/>
    </row>
    <row r="14" spans="1:6" x14ac:dyDescent="0.15">
      <c r="A14" s="21" t="s">
        <v>474</v>
      </c>
      <c r="B14" s="21">
        <v>1864</v>
      </c>
      <c r="C14" s="21">
        <v>5730</v>
      </c>
      <c r="D14" s="21">
        <v>4605</v>
      </c>
      <c r="E14" s="21">
        <v>0</v>
      </c>
      <c r="F14" s="21"/>
    </row>
    <row r="15" spans="1:6" x14ac:dyDescent="0.15">
      <c r="A15" s="21" t="s">
        <v>535</v>
      </c>
      <c r="B15" s="21">
        <v>1878</v>
      </c>
      <c r="C15" s="21">
        <v>5852</v>
      </c>
      <c r="D15" s="21"/>
      <c r="E15" s="36">
        <v>117</v>
      </c>
      <c r="F15" s="21"/>
    </row>
    <row r="16" spans="1:6" x14ac:dyDescent="0.15">
      <c r="A16" s="36" t="s">
        <v>536</v>
      </c>
      <c r="B16" s="18">
        <v>1760</v>
      </c>
      <c r="C16" s="18">
        <v>6179</v>
      </c>
      <c r="D16" s="36"/>
      <c r="E16" s="36">
        <v>10</v>
      </c>
      <c r="F16" s="36"/>
    </row>
    <row r="17" spans="1:6" x14ac:dyDescent="0.15">
      <c r="A17" s="36" t="s">
        <v>537</v>
      </c>
      <c r="B17" s="18">
        <v>1565</v>
      </c>
      <c r="C17" s="36">
        <v>6565</v>
      </c>
      <c r="D17" s="36"/>
      <c r="E17" s="36"/>
      <c r="F17" s="36"/>
    </row>
    <row r="18" spans="1:6" x14ac:dyDescent="0.15">
      <c r="A18" s="36" t="s">
        <v>538</v>
      </c>
      <c r="B18" s="18">
        <v>1633</v>
      </c>
      <c r="C18" s="36">
        <v>6952</v>
      </c>
      <c r="D18" s="36"/>
      <c r="E18" s="36"/>
      <c r="F18" s="36"/>
    </row>
    <row r="19" spans="1:6" x14ac:dyDescent="0.15">
      <c r="A19" s="36" t="s">
        <v>584</v>
      </c>
      <c r="B19" s="18">
        <v>1552</v>
      </c>
      <c r="C19" s="18">
        <v>7697</v>
      </c>
    </row>
    <row r="20" spans="1:6" x14ac:dyDescent="0.15">
      <c r="A20" s="83" t="s">
        <v>585</v>
      </c>
      <c r="B20" s="18">
        <v>1358</v>
      </c>
      <c r="C20" s="18">
        <v>5112</v>
      </c>
      <c r="D20" s="18">
        <v>3</v>
      </c>
    </row>
    <row r="54" spans="1:11" x14ac:dyDescent="0.15">
      <c r="A54" s="44"/>
      <c r="B54" s="44" t="s">
        <v>475</v>
      </c>
      <c r="C54" s="44"/>
      <c r="D54" s="44"/>
      <c r="E54" s="44"/>
      <c r="F54" s="44"/>
      <c r="G54" s="44"/>
      <c r="H54" s="44"/>
      <c r="I54" s="44"/>
      <c r="K54" s="83"/>
    </row>
    <row r="55" spans="1:11" x14ac:dyDescent="0.15">
      <c r="A55" s="44"/>
      <c r="B55" s="44" t="s">
        <v>681</v>
      </c>
      <c r="C55" s="44" t="s">
        <v>694</v>
      </c>
      <c r="D55" s="44"/>
      <c r="E55" s="44"/>
      <c r="F55" s="44"/>
      <c r="G55" s="44"/>
      <c r="H55" s="44"/>
      <c r="I55" s="44"/>
    </row>
  </sheetData>
  <phoneticPr fontId="5"/>
  <pageMargins left="0.78740157480314965" right="0.78740157480314965" top="0.98425196850393704" bottom="0.78740157480314965" header="0.51181102362204722" footer="0.31496062992125984"/>
  <pageSetup paperSize="9" scale="99" firstPageNumber="67" orientation="portrait" r:id="rId1"/>
  <headerFooter alignWithMargins="0">
    <oddFooter>&amp;C&amp;"ＭＳ 明朝,標準"- &amp;P -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G16" sqref="G16"/>
    </sheetView>
  </sheetViews>
  <sheetFormatPr defaultRowHeight="13.5" x14ac:dyDescent="0.15"/>
  <sheetData>
    <row r="1" spans="1:1" x14ac:dyDescent="0.15">
      <c r="A1" s="97">
        <v>1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11専兼別農家数､農業従事世帯員数12農家人口</vt:lpstr>
      <vt:lpstr>表-農家数の推移等</vt:lpstr>
      <vt:lpstr>13規模別農家数14兼業種類別農家</vt:lpstr>
      <vt:lpstr>15兼業経営規模別農家数</vt:lpstr>
      <vt:lpstr>16年齢､男女別世帯員 17規模別世帯員 18規模別従事者</vt:lpstr>
      <vt:lpstr>19年齢､男女別従事数</vt:lpstr>
      <vt:lpstr>20年齢､男女別150日以上従事数21農業雇用労働雇入数</vt:lpstr>
      <vt:lpstr>表-家畜飼養頭羽数の推移</vt:lpstr>
      <vt:lpstr>Sheet1</vt:lpstr>
      <vt:lpstr>22家畜飼養農家数･頭羽数</vt:lpstr>
      <vt:lpstr>23生乳生産量24農地転用状況</vt:lpstr>
      <vt:lpstr>25稲作転換状況26主要作物作付面積</vt:lpstr>
      <vt:lpstr>表-主要作付面積の推移</vt:lpstr>
      <vt:lpstr>'11専兼別農家数､農業従事世帯員数12農家人口'!Print_Area</vt:lpstr>
      <vt:lpstr>'13規模別農家数14兼業種類別農家'!Print_Area</vt:lpstr>
      <vt:lpstr>'15兼業経営規模別農家数'!Print_Area</vt:lpstr>
      <vt:lpstr>'16年齢､男女別世帯員 17規模別世帯員 18規模別従事者'!Print_Area</vt:lpstr>
      <vt:lpstr>'19年齢､男女別従事数'!Print_Area</vt:lpstr>
      <vt:lpstr>'20年齢､男女別150日以上従事数21農業雇用労働雇入数'!Print_Area</vt:lpstr>
      <vt:lpstr>'22家畜飼養農家数･頭羽数'!Print_Area</vt:lpstr>
      <vt:lpstr>'23生乳生産量24農地転用状況'!Print_Area</vt:lpstr>
      <vt:lpstr>'25稲作転換状況26主要作物作付面積'!Print_Area</vt:lpstr>
      <vt:lpstr>'表-家畜飼養頭羽数の推移'!Print_Area</vt:lpstr>
      <vt:lpstr>'表-主要作付面積の推移'!Print_Area</vt:lpstr>
      <vt:lpstr>'表-農家数の推移等'!Print_Area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bihoroa035</cp:lastModifiedBy>
  <cp:lastPrinted>2023-07-24T06:11:39Z</cp:lastPrinted>
  <dcterms:created xsi:type="dcterms:W3CDTF">2005-09-27T05:14:02Z</dcterms:created>
  <dcterms:modified xsi:type="dcterms:W3CDTF">2023-07-31T07:34:48Z</dcterms:modified>
</cp:coreProperties>
</file>