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0.200.100.22\04総務部\08財務Ｇ\財政状況\R6\01_財政状況資料集\03_２回目提出（R7.2.7）\"/>
    </mc:Choice>
  </mc:AlternateContent>
  <xr:revisionPtr revIDLastSave="0" documentId="13_ncr:1_{F9F7237F-5920-435A-BA1F-C4182548F634}" xr6:coauthVersionLast="47" xr6:coauthVersionMax="47" xr10:uidLastSave="{00000000-0000-0000-0000-000000000000}"/>
  <bookViews>
    <workbookView xWindow="-120" yWindow="-120" windowWidth="24240" windowHeight="13020" firstSheet="13"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E34" i="10" l="1"/>
  <c r="BE35" i="10" s="1"/>
  <c r="BW34" i="10" l="1"/>
  <c r="BW35" i="10" s="1"/>
  <c r="CO34" i="10" s="1"/>
</calcChain>
</file>

<file path=xl/sharedStrings.xml><?xml version="1.0" encoding="utf-8"?>
<sst xmlns="http://schemas.openxmlformats.org/spreadsheetml/2006/main" count="1090" uniqueCount="600">
  <si>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</si>
  <si>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</si>
  <si>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</si>
  <si>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</si>
  <si>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</si>
  <si>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</si>
  <si>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</si>
  <si>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</si>
  <si>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</si>
  <si>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</si>
  <si>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</si>
  <si>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</si>
  <si>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</si>
  <si>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</si>
  <si>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</si>
  <si>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</si>
  <si>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</si>
  <si>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</si>
  <si>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</si>
  <si>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</si>
  <si>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</si>
  <si>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</si>
  <si>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</si>
  <si>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</si>
  <si>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</si>
  <si>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</si>
  <si>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</si>
  <si>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</si>
  <si>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</si>
  <si>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</si>
  <si>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</si>
  <si>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</si>
  <si>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</si>
  <si>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</si>
  <si>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</si>
  <si>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</si>
  <si>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</si>
  <si>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</si>
  <si>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</si>
  <si>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</si>
  <si>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</si>
  <si>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</si>
  <si>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</si>
  <si>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</si>
  <si>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</si>
  <si>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</si>
  <si>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</si>
  <si>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</si>
  <si>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</si>
  <si>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</si>
  <si>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</si>
  <si>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</si>
  <si>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</si>
  <si>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</si>
  <si>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</si>
  <si>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</si>
  <si>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</si>
  <si>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</si>
  <si>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</si>
  <si>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</si>
  <si>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</si>
  <si>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</si>
  <si>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</si>
  <si>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</si>
  <si>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</si>
  <si>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</si>
  <si>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</si>
  <si>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</si>
  <si>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</si>
  <si>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</si>
  <si>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</si>
  <si>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</si>
  <si>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</si>
  <si>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</si>
  <si>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</si>
  <si>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</si>
  <si>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</si>
  <si>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</si>
  <si>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</si>
  <si>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</si>
  <si>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</si>
  <si>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</si>
  <si>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</si>
  <si>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</si>
  <si>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</si>
  <si>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</si>
  <si>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</si>
  <si>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Ⅳ－２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</si>
  <si>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</si>
  <si>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</si>
  <si>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</si>
  <si>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</si>
  <si>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</si>
  <si>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</si>
  <si>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</si>
  <si>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</si>
  <si>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</si>
  <si>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</si>
  <si>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</si>
  <si>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</si>
  <si>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美幌町</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</si>
  <si>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</si>
  <si>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</si>
  <si>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</si>
  <si>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</si>
  <si>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</si>
  <si>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</si>
  <si>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</si>
  <si>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</si>
  <si>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</si>
  <si>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</si>
  <si>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</si>
  <si>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</si>
  <si>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</si>
  <si>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</si>
  <si>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</si>
  <si>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</si>
  <si>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</si>
  <si>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</si>
  <si>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</si>
  <si>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</si>
  <si>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</si>
  <si>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</si>
  <si>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</si>
  <si>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</si>
  <si>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</si>
  <si>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</si>
  <si>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</si>
  <si>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</si>
  <si>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</si>
  <si>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</si>
  <si>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</si>
  <si>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</si>
  <si>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</si>
  <si>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</si>
  <si>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</si>
  <si>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</si>
  <si>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</si>
  <si>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</si>
  <si>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</si>
  <si>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</si>
  <si>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</si>
  <si>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</si>
  <si>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</si>
  <si>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</si>
  <si>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</si>
  <si>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</si>
  <si>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</si>
  <si>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</si>
  <si>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</si>
  <si>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</si>
  <si>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</si>
  <si>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</si>
  <si>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</si>
  <si>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</si>
  <si>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</si>
  <si>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公共下水道特別会計</t>
    <phoneticPr fontId="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</si>
  <si>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</si>
  <si>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</si>
  <si>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</si>
  <si>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</si>
  <si>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</si>
  <si>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</si>
  <si>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</si>
  <si>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</si>
  <si>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</si>
  <si>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</si>
  <si>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</si>
  <si>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</si>
  <si>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</si>
  <si>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</si>
  <si>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</si>
  <si>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</si>
  <si>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</si>
  <si>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</si>
  <si>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</si>
  <si>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</si>
  <si>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</si>
  <si>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</si>
  <si>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</si>
  <si>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</si>
  <si>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</si>
  <si>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</si>
  <si>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</si>
  <si>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</si>
  <si>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</si>
  <si>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</si>
  <si>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</si>
  <si>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</si>
  <si>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</si>
  <si>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</si>
  <si>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</si>
  <si>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</si>
  <si>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</si>
  <si>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</si>
  <si>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</si>
  <si>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</si>
  <si>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</si>
  <si>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</si>
  <si>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</si>
  <si>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</si>
  <si>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</si>
  <si>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</si>
  <si>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</si>
  <si>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</si>
  <si>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</si>
  <si>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</si>
  <si>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</si>
  <si>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</si>
  <si>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</si>
  <si>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</si>
  <si>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</si>
  <si>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</si>
  <si>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</si>
  <si>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</si>
  <si>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</si>
  <si>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</si>
  <si>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北海道美幌町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</si>
  <si>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</si>
  <si>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</si>
  <si>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</si>
  <si>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</si>
  <si>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</si>
  <si>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</si>
  <si>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</si>
  <si>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</si>
  <si>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</si>
  <si>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</si>
  <si>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</si>
  <si>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</si>
  <si>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</si>
  <si>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</si>
  <si>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</si>
  <si>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</si>
  <si>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</si>
  <si>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</si>
  <si>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</si>
  <si>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</si>
  <si>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</si>
  <si>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</si>
  <si>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</si>
  <si>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</si>
  <si>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</si>
  <si>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</si>
  <si>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</si>
  <si>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</si>
  <si>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</si>
  <si>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</si>
  <si>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</si>
  <si>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</si>
  <si>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</si>
  <si>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</si>
  <si>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</si>
  <si>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</si>
  <si>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</si>
  <si>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</si>
  <si>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</si>
  <si>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</si>
  <si>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</si>
  <si>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</si>
  <si>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</si>
  <si>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</si>
  <si>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</si>
  <si>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</si>
  <si>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</si>
  <si>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</si>
  <si>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</si>
  <si>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</si>
  <si>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</si>
  <si>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</si>
  <si>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</si>
  <si>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</si>
  <si>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</si>
  <si>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</si>
  <si>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</si>
  <si>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</si>
  <si>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</si>
  <si>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</si>
  <si>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</si>
  <si>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</si>
  <si>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</si>
  <si>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</si>
  <si>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</si>
  <si>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</si>
  <si>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</si>
  <si>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</si>
  <si>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</si>
  <si>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</si>
  <si>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</si>
  <si>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</si>
  <si>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</si>
  <si>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</si>
  <si>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</si>
  <si>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</si>
  <si>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</si>
  <si>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</si>
  <si>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</si>
  <si>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</si>
  <si>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</si>
  <si>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</si>
  <si>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</si>
  <si>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</si>
  <si>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</si>
  <si>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</si>
  <si>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</si>
  <si>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</si>
  <si>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</si>
  <si>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</si>
  <si>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</si>
  <si>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</si>
  <si>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</si>
  <si>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</si>
  <si>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</si>
  <si>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</si>
  <si>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</si>
  <si>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</si>
  <si>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</si>
  <si>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</si>
  <si>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</si>
  <si>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</si>
  <si>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</si>
  <si>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</si>
  <si>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</si>
  <si>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</si>
  <si>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</si>
  <si>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</si>
  <si>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</si>
  <si>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</si>
  <si>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</si>
  <si>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</si>
  <si>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</si>
  <si>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</si>
  <si>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</si>
  <si>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</si>
  <si>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</si>
  <si>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</si>
  <si>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</si>
  <si>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</si>
  <si>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</si>
  <si>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</si>
  <si>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</si>
  <si>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</si>
  <si>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</si>
  <si>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</si>
  <si>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</si>
  <si>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</si>
  <si>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</si>
  <si>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</si>
  <si>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</si>
  <si>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</si>
  <si>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</si>
  <si>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</si>
  <si>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</si>
  <si>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</si>
  <si>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</si>
  <si>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</si>
  <si>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</si>
  <si>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</si>
  <si>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</si>
  <si>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</si>
  <si>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</si>
  <si>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</si>
  <si>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</si>
  <si>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</si>
  <si>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</si>
  <si>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</si>
  <si>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</si>
  <si>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</si>
  <si>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</si>
  <si>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北海道美幌町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</si>
  <si>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</si>
  <si>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</si>
  <si>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</si>
  <si>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</si>
  <si>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</si>
  <si>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</si>
  <si>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</si>
  <si>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</si>
  <si>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</si>
  <si>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</si>
  <si>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</si>
  <si>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</si>
  <si>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</si>
  <si>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</si>
  <si>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</si>
  <si>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</si>
  <si>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</si>
  <si>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</si>
  <si>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</si>
  <si>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</si>
  <si>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</si>
  <si>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</si>
  <si>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</si>
  <si>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</si>
  <si>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</si>
  <si>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</si>
  <si>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</si>
  <si>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</si>
  <si>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</si>
  <si>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</si>
  <si>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</si>
  <si>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</si>
  <si>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</si>
  <si>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</si>
  <si>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</si>
  <si>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</si>
  <si>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</si>
  <si>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病院事業会計</t>
    <phoneticPr fontId="5"/>
  </si>
  <si>
    <t>法適用企業</t>
    <phoneticPr fontId="5"/>
  </si>
  <si>
    <t>公共下水道特別会計</t>
    <phoneticPr fontId="5"/>
  </si>
  <si>
    <t>法非適用企業</t>
    <phoneticPr fontId="5"/>
  </si>
  <si>
    <t>個別排水処理特別会計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</si>
  <si>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</si>
  <si>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</si>
  <si>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</si>
  <si>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</si>
  <si>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</si>
  <si>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</si>
  <si>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</si>
  <si>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</si>
  <si>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</si>
  <si>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</si>
  <si>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</si>
  <si>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</si>
  <si>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</si>
  <si>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</si>
  <si>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</si>
  <si>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</si>
  <si>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</si>
  <si>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</si>
  <si>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</si>
  <si>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</si>
  <si>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</si>
  <si>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</si>
  <si>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</si>
  <si>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</si>
  <si>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</si>
  <si>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</si>
  <si>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</si>
  <si>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</si>
  <si>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</si>
  <si>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</si>
  <si>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</si>
  <si>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</si>
  <si>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</si>
  <si>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</si>
  <si>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</si>
  <si>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</si>
  <si>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</si>
  <si>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</si>
  <si>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</si>
  <si>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</si>
  <si>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</si>
  <si>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</si>
  <si>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</si>
  <si>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</si>
  <si>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</si>
  <si>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</si>
  <si>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</si>
  <si>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</si>
  <si>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</si>
  <si>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</si>
  <si>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</si>
  <si>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</si>
  <si>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</si>
  <si>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</si>
  <si>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</si>
  <si>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</si>
  <si>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</si>
  <si>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</si>
  <si>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</si>
  <si>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</si>
  <si>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</si>
  <si>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</si>
  <si>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個別排水処理特別会計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</si>
  <si>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</si>
  <si>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</si>
  <si>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</si>
  <si>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</si>
  <si>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</si>
  <si>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</si>
  <si>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</si>
  <si>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</si>
  <si>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</si>
  <si>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</si>
  <si>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</si>
  <si>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</si>
  <si>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</si>
  <si>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</si>
  <si>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</si>
  <si>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</si>
  <si>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</si>
  <si>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</si>
  <si>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</si>
  <si>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</si>
  <si>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</si>
  <si>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</si>
  <si>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</si>
  <si>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</si>
  <si>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</si>
  <si>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</si>
  <si>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</si>
  <si>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</si>
  <si>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</si>
  <si>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</si>
  <si>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</si>
  <si>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</si>
  <si>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</si>
  <si>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</si>
  <si>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</si>
  <si>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</si>
  <si>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</si>
  <si>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</si>
  <si>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</si>
  <si>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</si>
  <si>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</si>
  <si>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</si>
  <si>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</si>
  <si>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</si>
  <si>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</si>
  <si>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</si>
  <si>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</si>
  <si>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</si>
  <si>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</si>
  <si>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</si>
  <si>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</si>
  <si>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</si>
  <si>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</si>
  <si>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</si>
  <si>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</si>
  <si>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</si>
  <si>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</si>
  <si>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</si>
  <si>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</si>
  <si>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</si>
  <si>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</si>
  <si>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</si>
  <si>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</si>
  <si>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</si>
  <si>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</si>
  <si>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</si>
  <si>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</si>
  <si>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</si>
  <si>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</si>
  <si>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</si>
  <si>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</si>
  <si>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</si>
  <si>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</si>
  <si>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</si>
  <si>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</si>
  <si>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</si>
  <si>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</si>
  <si>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</si>
  <si>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</si>
  <si>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</si>
  <si>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</si>
  <si>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</si>
  <si>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</si>
  <si>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</si>
  <si>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</si>
  <si>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公共下水道特別会計</t>
  </si>
  <si>
    <t>▲ 0.08</t>
  </si>
  <si>
    <t>水道事業会計</t>
  </si>
  <si>
    <t>病院事業会計</t>
  </si>
  <si>
    <t>一般会計</t>
  </si>
  <si>
    <t>国民健康保険特別会計</t>
  </si>
  <si>
    <t>個別排水処理特別会計</t>
  </si>
  <si>
    <t>後期高齢者医療特別会計</t>
  </si>
  <si>
    <t>介護保険特別会計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</si>
  <si>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</si>
  <si>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</si>
  <si>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</si>
  <si>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</si>
  <si>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</si>
  <si>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</si>
  <si>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</si>
  <si>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</si>
  <si>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</si>
  <si>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</si>
  <si>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t>
    <phoneticPr fontId="2"/>
  </si>
  <si>
    <t>法適用企業</t>
    <phoneticPr fontId="5"/>
  </si>
  <si>
    <t>美幌・津別広域事務組合</t>
    <rPh sb="0" eb="2">
      <t>ビホロ</t>
    </rPh>
    <rPh sb="3" eb="5">
      <t>ツベツ</t>
    </rPh>
    <rPh sb="5" eb="11">
      <t>コウイキジムクミアイ</t>
    </rPh>
    <phoneticPr fontId="2"/>
  </si>
  <si>
    <t>網走地方教育研修センター組合</t>
    <rPh sb="0" eb="4">
      <t>アバシリチホウ</t>
    </rPh>
    <rPh sb="4" eb="8">
      <t>キョウイクケンシュウ</t>
    </rPh>
    <rPh sb="12" eb="14">
      <t>クミアイ</t>
    </rPh>
    <phoneticPr fontId="2"/>
  </si>
  <si>
    <t>美幌みどりの村振興公社</t>
    <rPh sb="0" eb="2">
      <t>ビホロ</t>
    </rPh>
    <rPh sb="6" eb="7">
      <t>ムラ</t>
    </rPh>
    <rPh sb="7" eb="11">
      <t>シンコウコウシャ</t>
    </rPh>
    <phoneticPr fontId="2"/>
  </si>
  <si>
    <t>公共施設整備基金</t>
    <rPh sb="0" eb="2">
      <t>コウキョウ</t>
    </rPh>
    <rPh sb="2" eb="4">
      <t>シセツ</t>
    </rPh>
    <rPh sb="4" eb="6">
      <t>セイビ</t>
    </rPh>
    <rPh sb="6" eb="8">
      <t>キキン</t>
    </rPh>
    <phoneticPr fontId="5"/>
  </si>
  <si>
    <t>ふるさとづくり基金</t>
    <rPh sb="7" eb="9">
      <t>キキン</t>
    </rPh>
    <phoneticPr fontId="5"/>
  </si>
  <si>
    <t>福祉基金</t>
    <rPh sb="0" eb="2">
      <t>フクシ</t>
    </rPh>
    <rPh sb="2" eb="4">
      <t>キキン</t>
    </rPh>
    <phoneticPr fontId="5"/>
  </si>
  <si>
    <t>学校施設整備基金</t>
    <rPh sb="0" eb="2">
      <t>ガッコウ</t>
    </rPh>
    <rPh sb="2" eb="4">
      <t>シセツ</t>
    </rPh>
    <rPh sb="4" eb="6">
      <t>セイビ</t>
    </rPh>
    <rPh sb="6" eb="8">
      <t>キキン</t>
    </rPh>
    <phoneticPr fontId="5"/>
  </si>
  <si>
    <t>森林環境譲与税基金</t>
    <rPh sb="0" eb="4">
      <t>シンリンカンキョウ</t>
    </rPh>
    <rPh sb="4" eb="9">
      <t>ジョウヨゼイキキン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</si>
  <si>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</si>
  <si>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</si>
  <si>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将来負担比率については、類似団体平均に近いポイントとなっております。今後においても、優先度や緊急性を判断し、事業の選択と集中を図るなど、将来を見据えた行政運営に努めていく必要がある。
　有形固定資産減価償却率については、類似団体平均を下回っているものの、今後施設の老朽化が進み、修繕や更新等、関連経費の増加が見込まれる。このことから令和5年3月に一部改訂した美幌町公共施設等総合管理計画に基づき、施設保有量の適正化に取り組み、財政負担の軽減を図る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</si>
  <si>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</si>
  <si>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</si>
  <si>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</si>
  <si>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</si>
  <si>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</si>
  <si>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</si>
  <si>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将来負担比率については、類似団体平均に近いポイントとなっております。今後においても、優先度や緊急性を判断し、事業の選択と集中を図るなど、将来を見据えた行政運営に努めていく必要がある。
　実質公債費比率については、町債の元利償還金の減などにより、年々減少傾向にあり類似団体平均を下回った。今後においても、後年度の財政負担を考慮し、真に活用すべき事業であるか否かの見極めを適正に行って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</si>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</sst>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3"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5"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5"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5"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5"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3"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1" xfId="14" applyNumberFormat="1" applyFont="1" applyFill="1" applyBorder="1" applyAlignment="1">
      <alignment horizontal="right" vertical="center" shrinkToFit="1"/>
    </xf>
    <xf numFmtId="177" fontId="34" fillId="6" borderId="172" xfId="14" applyNumberFormat="1" applyFont="1" applyFill="1" applyBorder="1" applyAlignment="1">
      <alignment horizontal="right" vertical="center" shrinkToFit="1"/>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3"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3"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87" fontId="34" fillId="6" borderId="161"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0"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1"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0"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0" borderId="187"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87" fontId="34" fillId="0" borderId="103"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7"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0" borderId="118" xfId="12" applyNumberFormat="1" applyFont="1" applyBorder="1" applyAlignment="1" applyProtection="1">
      <alignment horizontal="right" vertical="center" shrinkToFit="1"/>
      <protection locked="0"/>
    </xf>
    <xf numFmtId="0" fontId="34" fillId="0" borderId="103" xfId="12" applyFont="1" applyBorder="1" applyAlignment="1" applyProtection="1">
      <alignment horizontal="left" vertical="center" shrinkToFit="1"/>
      <protection locked="0"/>
    </xf>
    <xf numFmtId="0" fontId="34" fillId="0" borderId="11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708E255-EFD9-48D5-917F-7463CC1EAAD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96248</c:v>
                </c:pt>
                <c:pt idx="3">
                  <c:v>76413</c:v>
                </c:pt>
                <c:pt idx="4">
                  <c:v>66481</c:v>
                </c:pt>
              </c:numCache>
            </c:numRef>
          </c:val>
          <c:smooth val="0"/>
          <c:extLst>
            <c:ext xmlns:c16="http://schemas.microsoft.com/office/drawing/2014/chart" uri="{C3380CC4-5D6E-409C-BE32-E72D297353CC}">
              <c16:uniqueId val="{00000000-DC23-4FA5-98CB-3823E53DDAE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86772</c:v>
                </c:pt>
                <c:pt idx="1">
                  <c:v>89650</c:v>
                </c:pt>
                <c:pt idx="2">
                  <c:v>279048</c:v>
                </c:pt>
                <c:pt idx="3">
                  <c:v>92664</c:v>
                </c:pt>
                <c:pt idx="4">
                  <c:v>102323</c:v>
                </c:pt>
              </c:numCache>
            </c:numRef>
          </c:val>
          <c:smooth val="0"/>
          <c:extLst>
            <c:ext xmlns:c16="http://schemas.microsoft.com/office/drawing/2014/chart" uri="{C3380CC4-5D6E-409C-BE32-E72D297353CC}">
              <c16:uniqueId val="{00000001-DC23-4FA5-98CB-3823E53DDAE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1.08</c:v>
                </c:pt>
                <c:pt idx="1">
                  <c:v>1.35</c:v>
                </c:pt>
                <c:pt idx="2">
                  <c:v>1.22</c:v>
                </c:pt>
                <c:pt idx="3">
                  <c:v>1.21</c:v>
                </c:pt>
                <c:pt idx="4">
                  <c:v>2.4700000000000002</c:v>
                </c:pt>
              </c:numCache>
            </c:numRef>
          </c:val>
          <c:extLst>
            <c:ext xmlns:c16="http://schemas.microsoft.com/office/drawing/2014/chart" uri="{C3380CC4-5D6E-409C-BE32-E72D297353CC}">
              <c16:uniqueId val="{00000000-F15B-4482-BB66-9C47E1F8974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21.87</c:v>
                </c:pt>
                <c:pt idx="1">
                  <c:v>24.09</c:v>
                </c:pt>
                <c:pt idx="2">
                  <c:v>25.95</c:v>
                </c:pt>
                <c:pt idx="3">
                  <c:v>28.01</c:v>
                </c:pt>
                <c:pt idx="4">
                  <c:v>30.12</c:v>
                </c:pt>
              </c:numCache>
            </c:numRef>
          </c:val>
          <c:extLst>
            <c:ext xmlns:c16="http://schemas.microsoft.com/office/drawing/2014/chart" uri="{C3380CC4-5D6E-409C-BE32-E72D297353CC}">
              <c16:uniqueId val="{00000001-F15B-4482-BB66-9C47E1F8974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0.5</c:v>
                </c:pt>
                <c:pt idx="1">
                  <c:v>2.56</c:v>
                </c:pt>
                <c:pt idx="2">
                  <c:v>2.21</c:v>
                </c:pt>
                <c:pt idx="3">
                  <c:v>3.63</c:v>
                </c:pt>
                <c:pt idx="4">
                  <c:v>2.5099999999999998</c:v>
                </c:pt>
              </c:numCache>
            </c:numRef>
          </c:val>
          <c:smooth val="0"/>
          <c:extLst>
            <c:ext xmlns:c16="http://schemas.microsoft.com/office/drawing/2014/chart" uri="{C3380CC4-5D6E-409C-BE32-E72D297353CC}">
              <c16:uniqueId val="{00000002-F15B-4482-BB66-9C47E1F8974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E26-4814-988F-61CE8C571BA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E26-4814-988F-61CE8C571BA7}"/>
            </c:ext>
          </c:extLst>
        </c:ser>
        <c:ser>
          <c:idx val="2"/>
          <c:order val="2"/>
          <c:tx>
            <c:strRef>
              <c:f>データシート!$A$29</c:f>
              <c:strCache>
                <c:ptCount val="1"/>
                <c:pt idx="0">
                  <c:v>介護保険特別会計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0.03</c:v>
                </c:pt>
                <c:pt idx="2">
                  <c:v>#N/A</c:v>
                </c:pt>
                <c:pt idx="3">
                  <c:v>0.01</c:v>
                </c:pt>
                <c:pt idx="4">
                  <c:v>#N/A</c:v>
                </c:pt>
                <c:pt idx="5">
                  <c:v>0.04</c:v>
                </c:pt>
                <c:pt idx="6">
                  <c:v>#N/A</c:v>
                </c:pt>
                <c:pt idx="7">
                  <c:v>0.01</c:v>
                </c:pt>
                <c:pt idx="8">
                  <c:v>#N/A</c:v>
                </c:pt>
                <c:pt idx="9">
                  <c:v>0.01</c:v>
                </c:pt>
              </c:numCache>
            </c:numRef>
          </c:val>
          <c:extLst>
            <c:ext xmlns:c16="http://schemas.microsoft.com/office/drawing/2014/chart" uri="{C3380CC4-5D6E-409C-BE32-E72D297353CC}">
              <c16:uniqueId val="{00000002-EE26-4814-988F-61CE8C571BA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3-EE26-4814-988F-61CE8C571BA7}"/>
            </c:ext>
          </c:extLst>
        </c:ser>
        <c:ser>
          <c:idx val="4"/>
          <c:order val="4"/>
          <c:tx>
            <c:strRef>
              <c:f>データシート!$A$31</c:f>
              <c:strCache>
                <c:ptCount val="1"/>
                <c:pt idx="0">
                  <c:v>個別排水処理特別会計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0.16</c:v>
                </c:pt>
              </c:numCache>
            </c:numRef>
          </c:val>
          <c:extLst>
            <c:ext xmlns:c16="http://schemas.microsoft.com/office/drawing/2014/chart" uri="{C3380CC4-5D6E-409C-BE32-E72D297353CC}">
              <c16:uniqueId val="{00000004-EE26-4814-988F-61CE8C571BA7}"/>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0.42</c:v>
                </c:pt>
                <c:pt idx="2">
                  <c:v>#N/A</c:v>
                </c:pt>
                <c:pt idx="3">
                  <c:v>0.61</c:v>
                </c:pt>
                <c:pt idx="4">
                  <c:v>#N/A</c:v>
                </c:pt>
                <c:pt idx="5">
                  <c:v>0.46</c:v>
                </c:pt>
                <c:pt idx="6">
                  <c:v>#N/A</c:v>
                </c:pt>
                <c:pt idx="7">
                  <c:v>0.43</c:v>
                </c:pt>
                <c:pt idx="8">
                  <c:v>#N/A</c:v>
                </c:pt>
                <c:pt idx="9">
                  <c:v>0.3</c:v>
                </c:pt>
              </c:numCache>
            </c:numRef>
          </c:val>
          <c:extLst>
            <c:ext xmlns:c16="http://schemas.microsoft.com/office/drawing/2014/chart" uri="{C3380CC4-5D6E-409C-BE32-E72D297353CC}">
              <c16:uniqueId val="{00000005-EE26-4814-988F-61CE8C571BA7}"/>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1.07</c:v>
                </c:pt>
                <c:pt idx="2">
                  <c:v>#N/A</c:v>
                </c:pt>
                <c:pt idx="3">
                  <c:v>1.35</c:v>
                </c:pt>
                <c:pt idx="4">
                  <c:v>#N/A</c:v>
                </c:pt>
                <c:pt idx="5">
                  <c:v>1.21</c:v>
                </c:pt>
                <c:pt idx="6">
                  <c:v>#N/A</c:v>
                </c:pt>
                <c:pt idx="7">
                  <c:v>1.2</c:v>
                </c:pt>
                <c:pt idx="8">
                  <c:v>#N/A</c:v>
                </c:pt>
                <c:pt idx="9">
                  <c:v>2.4700000000000002</c:v>
                </c:pt>
              </c:numCache>
            </c:numRef>
          </c:val>
          <c:extLst>
            <c:ext xmlns:c16="http://schemas.microsoft.com/office/drawing/2014/chart" uri="{C3380CC4-5D6E-409C-BE32-E72D297353CC}">
              <c16:uniqueId val="{00000006-EE26-4814-988F-61CE8C571BA7}"/>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4.17</c:v>
                </c:pt>
                <c:pt idx="2">
                  <c:v>#N/A</c:v>
                </c:pt>
                <c:pt idx="3">
                  <c:v>3.9</c:v>
                </c:pt>
                <c:pt idx="4">
                  <c:v>#N/A</c:v>
                </c:pt>
                <c:pt idx="5">
                  <c:v>3.54</c:v>
                </c:pt>
                <c:pt idx="6">
                  <c:v>#N/A</c:v>
                </c:pt>
                <c:pt idx="7">
                  <c:v>4.7</c:v>
                </c:pt>
                <c:pt idx="8">
                  <c:v>#N/A</c:v>
                </c:pt>
                <c:pt idx="9">
                  <c:v>6.3</c:v>
                </c:pt>
              </c:numCache>
            </c:numRef>
          </c:val>
          <c:extLst>
            <c:ext xmlns:c16="http://schemas.microsoft.com/office/drawing/2014/chart" uri="{C3380CC4-5D6E-409C-BE32-E72D297353CC}">
              <c16:uniqueId val="{00000007-EE26-4814-988F-61CE8C571BA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12.04</c:v>
                </c:pt>
                <c:pt idx="2">
                  <c:v>#N/A</c:v>
                </c:pt>
                <c:pt idx="3">
                  <c:v>13.53</c:v>
                </c:pt>
                <c:pt idx="4">
                  <c:v>#N/A</c:v>
                </c:pt>
                <c:pt idx="5">
                  <c:v>14.45</c:v>
                </c:pt>
                <c:pt idx="6">
                  <c:v>#N/A</c:v>
                </c:pt>
                <c:pt idx="7">
                  <c:v>14.91</c:v>
                </c:pt>
                <c:pt idx="8">
                  <c:v>#N/A</c:v>
                </c:pt>
                <c:pt idx="9">
                  <c:v>14.4</c:v>
                </c:pt>
              </c:numCache>
            </c:numRef>
          </c:val>
          <c:extLst>
            <c:ext xmlns:c16="http://schemas.microsoft.com/office/drawing/2014/chart" uri="{C3380CC4-5D6E-409C-BE32-E72D297353CC}">
              <c16:uniqueId val="{00000008-EE26-4814-988F-61CE8C571BA7}"/>
            </c:ext>
          </c:extLst>
        </c:ser>
        <c:ser>
          <c:idx val="9"/>
          <c:order val="9"/>
          <c:tx>
            <c:strRef>
              <c:f>データシート!$A$36</c:f>
              <c:strCache>
                <c:ptCount val="1"/>
                <c:pt idx="0">
                  <c:v>公共下水道特別会計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0.04</c:v>
                </c:pt>
                <c:pt idx="2">
                  <c:v>#N/A</c:v>
                </c:pt>
                <c:pt idx="3">
                  <c:v>0.06</c:v>
                </c:pt>
                <c:pt idx="4">
                  <c:v>#N/A</c:v>
                </c:pt>
                <c:pt idx="5">
                  <c:v>0.03</c:v>
                </c:pt>
                <c:pt idx="6">
                  <c:v>#N/A</c:v>
                </c:pt>
                <c:pt idx="7">
                  <c:v>0.03</c:v>
                </c:pt>
                <c:pt idx="8">
                  <c:v>0.08</c:v>
                </c:pt>
                <c:pt idx="9">
                  <c:v>#N/A</c:v>
                </c:pt>
              </c:numCache>
            </c:numRef>
          </c:val>
          <c:extLst>
            <c:ext xmlns:c16="http://schemas.microsoft.com/office/drawing/2014/chart" uri="{C3380CC4-5D6E-409C-BE32-E72D297353CC}">
              <c16:uniqueId val="{00000009-EE26-4814-988F-61CE8C571BA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1114</c:v>
                </c:pt>
                <c:pt idx="5">
                  <c:v>1245</c:v>
                </c:pt>
                <c:pt idx="8">
                  <c:v>1163</c:v>
                </c:pt>
                <c:pt idx="11">
                  <c:v>1206</c:v>
                </c:pt>
                <c:pt idx="14">
                  <c:v>1203</c:v>
                </c:pt>
              </c:numCache>
            </c:numRef>
          </c:val>
          <c:extLst>
            <c:ext xmlns:c16="http://schemas.microsoft.com/office/drawing/2014/chart" uri="{C3380CC4-5D6E-409C-BE32-E72D297353CC}">
              <c16:uniqueId val="{00000000-6FC6-4A71-9413-9537F1DE23B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FC6-4A71-9413-9537F1DE23B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41</c:v>
                </c:pt>
                <c:pt idx="3">
                  <c:v>100</c:v>
                </c:pt>
                <c:pt idx="6">
                  <c:v>54</c:v>
                </c:pt>
                <c:pt idx="9">
                  <c:v>52</c:v>
                </c:pt>
                <c:pt idx="12">
                  <c:v>52</c:v>
                </c:pt>
              </c:numCache>
            </c:numRef>
          </c:val>
          <c:extLst>
            <c:ext xmlns:c16="http://schemas.microsoft.com/office/drawing/2014/chart" uri="{C3380CC4-5D6E-409C-BE32-E72D297353CC}">
              <c16:uniqueId val="{00000002-6FC6-4A71-9413-9537F1DE23B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21</c:v>
                </c:pt>
                <c:pt idx="3">
                  <c:v>19</c:v>
                </c:pt>
                <c:pt idx="6">
                  <c:v>34</c:v>
                </c:pt>
                <c:pt idx="9">
                  <c:v>33</c:v>
                </c:pt>
                <c:pt idx="12">
                  <c:v>41</c:v>
                </c:pt>
              </c:numCache>
            </c:numRef>
          </c:val>
          <c:extLst>
            <c:ext xmlns:c16="http://schemas.microsoft.com/office/drawing/2014/chart" uri="{C3380CC4-5D6E-409C-BE32-E72D297353CC}">
              <c16:uniqueId val="{00000003-6FC6-4A71-9413-9537F1DE23B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510</c:v>
                </c:pt>
                <c:pt idx="3">
                  <c:v>548</c:v>
                </c:pt>
                <c:pt idx="6">
                  <c:v>521</c:v>
                </c:pt>
                <c:pt idx="9">
                  <c:v>507</c:v>
                </c:pt>
                <c:pt idx="12">
                  <c:v>551</c:v>
                </c:pt>
              </c:numCache>
            </c:numRef>
          </c:val>
          <c:extLst>
            <c:ext xmlns:c16="http://schemas.microsoft.com/office/drawing/2014/chart" uri="{C3380CC4-5D6E-409C-BE32-E72D297353CC}">
              <c16:uniqueId val="{00000004-6FC6-4A71-9413-9537F1DE23B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FC6-4A71-9413-9537F1DE23B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FC6-4A71-9413-9537F1DE23B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1074</c:v>
                </c:pt>
                <c:pt idx="3">
                  <c:v>995</c:v>
                </c:pt>
                <c:pt idx="6">
                  <c:v>897</c:v>
                </c:pt>
                <c:pt idx="9">
                  <c:v>983</c:v>
                </c:pt>
                <c:pt idx="12">
                  <c:v>1106</c:v>
                </c:pt>
              </c:numCache>
            </c:numRef>
          </c:val>
          <c:extLst>
            <c:ext xmlns:c16="http://schemas.microsoft.com/office/drawing/2014/chart" uri="{C3380CC4-5D6E-409C-BE32-E72D297353CC}">
              <c16:uniqueId val="{00000007-6FC6-4A71-9413-9537F1DE23B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532</c:v>
                </c:pt>
                <c:pt idx="2">
                  <c:v>#N/A</c:v>
                </c:pt>
                <c:pt idx="3">
                  <c:v>#N/A</c:v>
                </c:pt>
                <c:pt idx="4">
                  <c:v>417</c:v>
                </c:pt>
                <c:pt idx="5">
                  <c:v>#N/A</c:v>
                </c:pt>
                <c:pt idx="6">
                  <c:v>#N/A</c:v>
                </c:pt>
                <c:pt idx="7">
                  <c:v>343</c:v>
                </c:pt>
                <c:pt idx="8">
                  <c:v>#N/A</c:v>
                </c:pt>
                <c:pt idx="9">
                  <c:v>#N/A</c:v>
                </c:pt>
                <c:pt idx="10">
                  <c:v>369</c:v>
                </c:pt>
                <c:pt idx="11">
                  <c:v>#N/A</c:v>
                </c:pt>
                <c:pt idx="12">
                  <c:v>#N/A</c:v>
                </c:pt>
                <c:pt idx="13">
                  <c:v>547</c:v>
                </c:pt>
                <c:pt idx="14">
                  <c:v>#N/A</c:v>
                </c:pt>
              </c:numCache>
            </c:numRef>
          </c:val>
          <c:smooth val="0"/>
          <c:extLst>
            <c:ext xmlns:c16="http://schemas.microsoft.com/office/drawing/2014/chart" uri="{C3380CC4-5D6E-409C-BE32-E72D297353CC}">
              <c16:uniqueId val="{00000008-6FC6-4A71-9413-9537F1DE23B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10539</c:v>
                </c:pt>
                <c:pt idx="5">
                  <c:v>10366</c:v>
                </c:pt>
                <c:pt idx="8">
                  <c:v>11702</c:v>
                </c:pt>
                <c:pt idx="11">
                  <c:v>11555</c:v>
                </c:pt>
                <c:pt idx="14">
                  <c:v>11041</c:v>
                </c:pt>
              </c:numCache>
            </c:numRef>
          </c:val>
          <c:extLst>
            <c:ext xmlns:c16="http://schemas.microsoft.com/office/drawing/2014/chart" uri="{C3380CC4-5D6E-409C-BE32-E72D297353CC}">
              <c16:uniqueId val="{00000000-8E8D-4F62-8BF3-545D8695621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1568</c:v>
                </c:pt>
                <c:pt idx="5">
                  <c:v>1542</c:v>
                </c:pt>
                <c:pt idx="8">
                  <c:v>1417</c:v>
                </c:pt>
                <c:pt idx="11">
                  <c:v>1325</c:v>
                </c:pt>
                <c:pt idx="14">
                  <c:v>1291</c:v>
                </c:pt>
              </c:numCache>
            </c:numRef>
          </c:val>
          <c:extLst>
            <c:ext xmlns:c16="http://schemas.microsoft.com/office/drawing/2014/chart" uri="{C3380CC4-5D6E-409C-BE32-E72D297353CC}">
              <c16:uniqueId val="{00000001-8E8D-4F62-8BF3-545D8695621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5371</c:v>
                </c:pt>
                <c:pt idx="5">
                  <c:v>5718</c:v>
                </c:pt>
                <c:pt idx="8">
                  <c:v>5694</c:v>
                </c:pt>
                <c:pt idx="11">
                  <c:v>6341</c:v>
                </c:pt>
                <c:pt idx="14">
                  <c:v>6681</c:v>
                </c:pt>
              </c:numCache>
            </c:numRef>
          </c:val>
          <c:extLst>
            <c:ext xmlns:c16="http://schemas.microsoft.com/office/drawing/2014/chart" uri="{C3380CC4-5D6E-409C-BE32-E72D297353CC}">
              <c16:uniqueId val="{00000002-8E8D-4F62-8BF3-545D8695621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E8D-4F62-8BF3-545D8695621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E8D-4F62-8BF3-545D8695621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E8D-4F62-8BF3-545D8695621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873</c:v>
                </c:pt>
                <c:pt idx="3">
                  <c:v>792</c:v>
                </c:pt>
                <c:pt idx="6">
                  <c:v>832</c:v>
                </c:pt>
                <c:pt idx="9">
                  <c:v>748</c:v>
                </c:pt>
                <c:pt idx="12">
                  <c:v>611</c:v>
                </c:pt>
              </c:numCache>
            </c:numRef>
          </c:val>
          <c:extLst>
            <c:ext xmlns:c16="http://schemas.microsoft.com/office/drawing/2014/chart" uri="{C3380CC4-5D6E-409C-BE32-E72D297353CC}">
              <c16:uniqueId val="{00000006-8E8D-4F62-8BF3-545D8695621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134</c:v>
                </c:pt>
                <c:pt idx="3">
                  <c:v>321</c:v>
                </c:pt>
                <c:pt idx="6">
                  <c:v>1303</c:v>
                </c:pt>
                <c:pt idx="9">
                  <c:v>1344</c:v>
                </c:pt>
                <c:pt idx="12">
                  <c:v>1312</c:v>
                </c:pt>
              </c:numCache>
            </c:numRef>
          </c:val>
          <c:extLst>
            <c:ext xmlns:c16="http://schemas.microsoft.com/office/drawing/2014/chart" uri="{C3380CC4-5D6E-409C-BE32-E72D297353CC}">
              <c16:uniqueId val="{00000007-8E8D-4F62-8BF3-545D8695621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4914</c:v>
                </c:pt>
                <c:pt idx="3">
                  <c:v>4705</c:v>
                </c:pt>
                <c:pt idx="6">
                  <c:v>4234</c:v>
                </c:pt>
                <c:pt idx="9">
                  <c:v>3967</c:v>
                </c:pt>
                <c:pt idx="12">
                  <c:v>3723</c:v>
                </c:pt>
              </c:numCache>
            </c:numRef>
          </c:val>
          <c:extLst>
            <c:ext xmlns:c16="http://schemas.microsoft.com/office/drawing/2014/chart" uri="{C3380CC4-5D6E-409C-BE32-E72D297353CC}">
              <c16:uniqueId val="{00000008-8E8D-4F62-8BF3-545D8695621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90</c:v>
                </c:pt>
                <c:pt idx="3">
                  <c:v>81</c:v>
                </c:pt>
                <c:pt idx="6">
                  <c:v>20</c:v>
                </c:pt>
                <c:pt idx="9">
                  <c:v>16</c:v>
                </c:pt>
                <c:pt idx="12">
                  <c:v>11</c:v>
                </c:pt>
              </c:numCache>
            </c:numRef>
          </c:val>
          <c:extLst>
            <c:ext xmlns:c16="http://schemas.microsoft.com/office/drawing/2014/chart" uri="{C3380CC4-5D6E-409C-BE32-E72D297353CC}">
              <c16:uniqueId val="{00000009-8E8D-4F62-8BF3-545D8695621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9230</c:v>
                </c:pt>
                <c:pt idx="3">
                  <c:v>9106</c:v>
                </c:pt>
                <c:pt idx="6">
                  <c:v>11042</c:v>
                </c:pt>
                <c:pt idx="9">
                  <c:v>10974</c:v>
                </c:pt>
                <c:pt idx="12">
                  <c:v>10634</c:v>
                </c:pt>
              </c:numCache>
            </c:numRef>
          </c:val>
          <c:extLst>
            <c:ext xmlns:c16="http://schemas.microsoft.com/office/drawing/2014/chart" uri="{C3380CC4-5D6E-409C-BE32-E72D297353CC}">
              <c16:uniqueId val="{0000000A-8E8D-4F62-8BF3-545D8695621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E8D-4F62-8BF3-545D8695621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1775</c:v>
                </c:pt>
                <c:pt idx="1">
                  <c:v>2034</c:v>
                </c:pt>
                <c:pt idx="2">
                  <c:v>2125</c:v>
                </c:pt>
              </c:numCache>
            </c:numRef>
          </c:val>
          <c:extLst>
            <c:ext xmlns:c16="http://schemas.microsoft.com/office/drawing/2014/chart" uri="{C3380CC4-5D6E-409C-BE32-E72D297353CC}">
              <c16:uniqueId val="{00000000-105B-4228-9341-5800362CD6E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846</c:v>
                </c:pt>
                <c:pt idx="1">
                  <c:v>946</c:v>
                </c:pt>
                <c:pt idx="2">
                  <c:v>1124</c:v>
                </c:pt>
              </c:numCache>
            </c:numRef>
          </c:val>
          <c:extLst>
            <c:ext xmlns:c16="http://schemas.microsoft.com/office/drawing/2014/chart" uri="{C3380CC4-5D6E-409C-BE32-E72D297353CC}">
              <c16:uniqueId val="{00000001-105B-4228-9341-5800362CD6E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2763</c:v>
                </c:pt>
                <c:pt idx="1">
                  <c:v>3025</c:v>
                </c:pt>
                <c:pt idx="2">
                  <c:v>3066</c:v>
                </c:pt>
              </c:numCache>
            </c:numRef>
          </c:val>
          <c:extLst>
            <c:ext xmlns:c16="http://schemas.microsoft.com/office/drawing/2014/chart" uri="{C3380CC4-5D6E-409C-BE32-E72D297353CC}">
              <c16:uniqueId val="{00000002-105B-4228-9341-5800362CD6E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{A00E6C87-1846-4832-A0DA-E6B8BC9041BF}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81C-416B-BFAA-E92908B5E5A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{96871AB7-AFB7-43A8-A05A-7E4799C87008}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81C-416B-BFAA-E92908B5E5A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{973265D4-7216-4536-85BB-E4162C504D1E}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81C-416B-BFAA-E92908B5E5A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{B5A79E3D-4CB6-4E65-89DF-01A2A7E30A3A}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81C-416B-BFAA-E92908B5E5A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{F783800E-BC0F-4DC7-A509-9E94700A85B0}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81C-416B-BFAA-E92908B5E5A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{D52B41C6-3086-4F56-A1AE-05B673EF0F1F}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81C-416B-BFAA-E92908B5E5A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{24640D50-E482-4884-894A-99A4400C4D7B}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81C-416B-BFAA-E92908B5E5A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{674561D2-AC70-4FDD-A616-BC3C37E1A496}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81C-416B-BFAA-E92908B5E5A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{6A69ABB8-4AD2-45DA-866C-C03B50200729}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81C-416B-BFAA-E92908B5E5A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c:v>
                </c:pt>
                <c:pt idx="8">
                  <c:v>55.7</c:v>
                </c:pt>
                <c:pt idx="16">
                  <c:v>57.2</c:v>
                </c:pt>
                <c:pt idx="24">
                  <c:v>58.2</c:v>
                </c:pt>
                <c:pt idx="32">
                  <c:v>59.2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81C-416B-BFAA-E92908B5E5A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{6A9F78D8-0B36-426E-9BE0-522E84DA974C}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81C-416B-BFAA-E92908B5E5A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{D581F66C-D054-4FB0-A03F-5B4DF98C5109}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81C-416B-BFAA-E92908B5E5A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{0A3430E2-26FE-4FC0-A011-9E1E7C116868}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81C-416B-BFAA-E92908B5E5A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{1E08F9AD-A5ED-4FEF-AA7B-31628E132983}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81C-416B-BFAA-E92908B5E5A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{C8AB1296-6E7A-4FE5-82BF-5A28FFBFA5F0}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81C-416B-BFAA-E92908B5E5A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{A80860C8-E16B-442C-9D07-78A5D4E4325A}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81C-416B-BFAA-E92908B5E5A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{1AE50CAC-946E-4D85-B690-7D5BEE052402}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81C-416B-BFAA-E92908B5E5A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{4052D809-36F3-4CD7-9035-732F34F85486}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81C-416B-BFAA-E92908B5E5A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{67393A80-30F7-46FD-BF89-386BD6C3513C}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81C-416B-BFAA-E92908B5E5A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60.3</c:v>
                </c:pt>
                <c:pt idx="16">
                  <c:v>61.2</c:v>
                </c:pt>
                <c:pt idx="24">
                  <c:v>63.1</c:v>
                </c:pt>
                <c:pt idx="32">
                  <c:v>63.5</c:v>
                </c:pt>
              </c:numCache>
            </c:numRef>
          </c:xVal>
          <c:yVal>
            <c:numRef>
              <c:f>公会計指標分析・財政指標組合せ分析表!$BP$55:$DC$55</c:f>
              <c:numCache>
                <c:formatCode>#,##0.0;"▲ "#,##0.0</c:formatCode>
                <c:ptCount val="40"/>
                <c:pt idx="0">
                  <c:v>18.2</c:v>
                </c:pt>
                <c:pt idx="8">
                  <c:v>20.3</c:v>
                </c:pt>
                <c:pt idx="16">
                  <c:v>12.8</c:v>
                </c:pt>
                <c:pt idx="24">
                  <c:v>0</c:v>
                </c:pt>
                <c:pt idx="32">
                  <c:v>0</c:v>
                </c:pt>
              </c:numCache>
            </c:numRef>
          </c:yVal>
          <c:smooth val="0"/>
          <c:extLst>
            <c:ext xmlns:c16="http://schemas.microsoft.com/office/drawing/2014/chart" uri="{C3380CC4-5D6E-409C-BE32-E72D297353CC}">
              <c16:uniqueId val="{00000013-281C-416B-BFAA-E92908B5E5AD}"/>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{7B46BBD0-7B6F-43D2-8578-3D653DF4A8D8}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8876-4F29-AD5B-A8A3E517361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{4E5E3FE8-D828-4A68-9355-909235E5F5C8}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876-4F29-AD5B-A8A3E517361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{5DE7DE97-1011-44FC-AAED-D572E262E784}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876-4F29-AD5B-A8A3E517361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{121B9B10-C9FF-4D86-91E7-667C890F8EBB}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876-4F29-AD5B-A8A3E517361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{628E3DB2-6F27-414F-9F78-2489278D4B5B}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876-4F29-AD5B-A8A3E5173611}"/>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{034A2D90-D6BB-441F-A9FF-FFC72D07811C}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8876-4F29-AD5B-A8A3E5173611}"/>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{EA3789E9-4D9D-44E0-A939-329692C313EA}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8876-4F29-AD5B-A8A3E5173611}"/>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{A71C7849-5465-4CB6-BA5A-843FA2B5C8C4}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8876-4F29-AD5B-A8A3E5173611}"/>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{5700C1C5-83AB-4BD7-BCD3-106042145C47}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8876-4F29-AD5B-A8A3E517361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8.8000000000000007</c:v>
                </c:pt>
                <c:pt idx="8">
                  <c:v>8.6</c:v>
                </c:pt>
                <c:pt idx="16">
                  <c:v>7.4</c:v>
                </c:pt>
                <c:pt idx="24">
                  <c:v>6.3</c:v>
                </c:pt>
                <c:pt idx="32">
                  <c:v>6.9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876-4F29-AD5B-A8A3E517361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{DB2EED7B-0887-4343-9417-223B020B3D75}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8876-4F29-AD5B-A8A3E517361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{92DE37AC-A66E-46DA-8A7D-ABB17E100750}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876-4F29-AD5B-A8A3E517361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{60D64D27-07A9-44DF-83F7-0F1E45023F68}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876-4F29-AD5B-A8A3E517361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{164E36F5-A078-4F3B-8759-4C86932B11D6}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876-4F29-AD5B-A8A3E517361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{92B2A7B5-5F87-4D33-B334-6535E0D00302}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876-4F29-AD5B-A8A3E5173611}"/>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{FC1CF265-375F-4A2F-BE2E-49172C9C0DAB}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8876-4F29-AD5B-A8A3E5173611}"/>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{F4D8521E-D0E9-4AA1-94DA-76EE2297D13D}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8876-4F29-AD5B-A8A3E5173611}"/>
                </c:ext>
              </c:extLst>
            </c:dLbl>
            <c:dLbl>
              <c:idx val="24"/>
              <c:layout>
                <c:manualLayout>
                  <c:x val="-4.4905057365901141E-2"/>
                  <c:y val="-4.3495921315535854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{F4C9DF88-7416-4700-83F2-E68C30F8A55A}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8876-4F29-AD5B-A8A3E5173611}"/>
                </c:ext>
              </c:extLst>
            </c:dLbl>
            <c:dLbl>
              <c:idx val="32"/>
              <c:layout>
                <c:manualLayout>
                  <c:x val="-1.8235628084249993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{D826681C-942B-4524-9493-CE828D323A63}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8876-4F29-AD5B-A8A3E517361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6.6</c:v>
                </c:pt>
                <c:pt idx="16">
                  <c:v>7.3</c:v>
                </c:pt>
                <c:pt idx="24">
                  <c:v>7.2</c:v>
                </c:pt>
                <c:pt idx="32">
                  <c:v>7.2</c:v>
                </c:pt>
              </c:numCache>
            </c:numRef>
          </c:xVal>
          <c:yVal>
            <c:numRef>
              <c:f>公会計指標分析・財政指標組合せ分析表!$BP$77:$DC$77</c:f>
              <c:numCache>
                <c:formatCode>#,##0.0;"▲ "#,##0.0</c:formatCode>
                <c:ptCount val="40"/>
                <c:pt idx="0">
                  <c:v>18.2</c:v>
                </c:pt>
                <c:pt idx="8">
                  <c:v>20.3</c:v>
                </c:pt>
                <c:pt idx="16">
                  <c:v>12.8</c:v>
                </c:pt>
                <c:pt idx="24">
                  <c:v>0</c:v>
                </c:pt>
                <c:pt idx="32">
                  <c:v>0</c:v>
                </c:pt>
              </c:numCache>
            </c:numRef>
          </c:yVal>
          <c:smooth val="0"/>
          <c:extLst>
            <c:ext xmlns:c16="http://schemas.microsoft.com/office/drawing/2014/chart" uri="{C3380CC4-5D6E-409C-BE32-E72D297353CC}">
              <c16:uniqueId val="{00000013-8876-4F29-AD5B-A8A3E5173611}"/>
            </c:ext>
          </c:extLst>
        </c:ser>
        <c:dLbls>
          <c:showLegendKey val="0"/>
          <c:showVal val="1"/>
          <c:showCatName val="0"/>
          <c:showSerName val="0"/>
          <c:showPercent val="0"/>
          <c:showBubbleSize val="0"/>
        </c:dLbls>
        <c:axId val="84219776"/>
        <c:axId val="84234240"/>
      </c:scatterChart>
      <c:valAx>
        <c:axId val="84219776"/>
        <c:scaling>
          <c:orientation val="maxMin"/>
          <c:max val="7.3999999999999995"/>
          <c:min val="6.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18,171
18,058
438.41
13,120,188
12,914,745
174,493
7,055,812
10,634,113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人口減少、少子高齢化に伴う町税の減や社会保障関連経費の増などにより、類似団体平均を下回る状況が続いている。</a:t>
          </a:r>
        </a:p>
        <a:p>
          <a:r>
            <a:rPr kumimoji="1" lang="ja-JP" altLang="en-US" sz="1300">
              <a:latin typeface="ＭＳ Ｐゴシック" panose="020B0600070205080204" pitchFamily="50" charset="-128"/>
              <a:ea typeface="ＭＳ Ｐゴシック" panose="020B0600070205080204" pitchFamily="50" charset="-128"/>
            </a:rPr>
            <a:t>　令和４年度に策定の「第３次美幌町財政運営計画」に基づき、将来にわたって持続可能な財政基盤の確立に向け、今後も経費の節減や事業の見直しを行い、効率的で効果的な行政運営を推進するとともに、新たな財源の確保や税収などの適正な債権管理に努め、収納向上の取り組みを一層推進し、歳入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23214"/>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60778</xdr:rowOff>
    </xdr:from>
    <xdr:to>
      <xdr:col>23</xdr:col>
      <xdr:colOff>133350</xdr:colOff>
      <xdr:row>43</xdr:row>
      <xdr:rowOff>60778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33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14108</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4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49288</xdr:rowOff>
    </xdr:from>
    <xdr:to>
      <xdr:col>19</xdr:col>
      <xdr:colOff>133350</xdr:colOff>
      <xdr:row>43</xdr:row>
      <xdr:rowOff>60778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49288</xdr:rowOff>
    </xdr:from>
    <xdr:to>
      <xdr:col>15</xdr:col>
      <xdr:colOff>82550</xdr:colOff>
      <xdr:row>43</xdr:row>
      <xdr:rowOff>49288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134559</xdr:rowOff>
    </xdr:from>
    <xdr:to>
      <xdr:col>15</xdr:col>
      <xdr:colOff>133350</xdr:colOff>
      <xdr:row>42</xdr:row>
      <xdr:rowOff>64709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74886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49288</xdr:rowOff>
    </xdr:from>
    <xdr:to>
      <xdr:col>11</xdr:col>
      <xdr:colOff>31750</xdr:colOff>
      <xdr:row>43</xdr:row>
      <xdr:rowOff>49288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168124</xdr:rowOff>
    </xdr:from>
    <xdr:to>
      <xdr:col>11</xdr:col>
      <xdr:colOff>82550</xdr:colOff>
      <xdr:row>41</xdr:row>
      <xdr:rowOff>98274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108451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168124</xdr:rowOff>
    </xdr:from>
    <xdr:to>
      <xdr:col>7</xdr:col>
      <xdr:colOff>31750</xdr:colOff>
      <xdr:row>41</xdr:row>
      <xdr:rowOff>98274</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108451</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153505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9978</xdr:rowOff>
    </xdr:from>
    <xdr:to>
      <xdr:col>19</xdr:col>
      <xdr:colOff>184150</xdr:colOff>
      <xdr:row>43</xdr:row>
      <xdr:rowOff>111578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96355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169938</xdr:rowOff>
    </xdr:from>
    <xdr:to>
      <xdr:col>15</xdr:col>
      <xdr:colOff>133350</xdr:colOff>
      <xdr:row>43</xdr:row>
      <xdr:rowOff>100088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169938</xdr:rowOff>
    </xdr:from>
    <xdr:to>
      <xdr:col>11</xdr:col>
      <xdr:colOff>82550</xdr:colOff>
      <xdr:row>43</xdr:row>
      <xdr:rowOff>100088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令和２年度以降は、会計年度任用職員制度に伴う臨時職員賃金等の経常的経費への算入の影響により、比率が</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台で推移しているものの、類似団体平均は下回っている。</a:t>
          </a:r>
        </a:p>
        <a:p>
          <a:r>
            <a:rPr kumimoji="1" lang="ja-JP" altLang="en-US" sz="1300">
              <a:latin typeface="ＭＳ Ｐゴシック" panose="020B0600070205080204" pitchFamily="50" charset="-128"/>
              <a:ea typeface="ＭＳ Ｐゴシック" panose="020B0600070205080204" pitchFamily="50" charset="-128"/>
            </a:rPr>
            <a:t>　今後、物価・エネルギー価格の高騰に伴う物件費の増加や高齢化に伴う扶助費の増加などにより比率の増加が予想されることから、令和４年度に策定の「第３次美幌町財政運営計画」に基づき、税収などの歳入の確保や経費の節減、事業の見直しを行い、持続可能な財政基盤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66</xdr:row>
      <xdr:rowOff>150114</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162814</xdr:rowOff>
    </xdr:from>
    <xdr:to>
      <xdr:col>23</xdr:col>
      <xdr:colOff>133350</xdr:colOff>
      <xdr:row>63</xdr:row>
      <xdr:rowOff>8128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621264"/>
          <a:ext cx="8382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69359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70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9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162814</xdr:rowOff>
    </xdr:from>
    <xdr:to>
      <xdr:col>19</xdr:col>
      <xdr:colOff>133350</xdr:colOff>
      <xdr:row>62</xdr:row>
      <xdr:rowOff>25146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62126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166895</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9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136398</xdr:rowOff>
    </xdr:from>
    <xdr:to>
      <xdr:col>15</xdr:col>
      <xdr:colOff>82550</xdr:colOff>
      <xdr:row>62</xdr:row>
      <xdr:rowOff>25146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423398"/>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103903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136398</xdr:rowOff>
    </xdr:from>
    <xdr:to>
      <xdr:col>11</xdr:col>
      <xdr:colOff>31750</xdr:colOff>
      <xdr:row>61</xdr:row>
      <xdr:rowOff>27686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42339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152163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145305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112014</xdr:rowOff>
    </xdr:from>
    <xdr:to>
      <xdr:col>19</xdr:col>
      <xdr:colOff>184150</xdr:colOff>
      <xdr:row>62</xdr:row>
      <xdr:rowOff>42164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52341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339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145796</xdr:rowOff>
    </xdr:from>
    <xdr:to>
      <xdr:col>15</xdr:col>
      <xdr:colOff>133350</xdr:colOff>
      <xdr:row>62</xdr:row>
      <xdr:rowOff>75946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86123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85598</xdr:rowOff>
    </xdr:from>
    <xdr:to>
      <xdr:col>11</xdr:col>
      <xdr:colOff>82550</xdr:colOff>
      <xdr:row>61</xdr:row>
      <xdr:rowOff>15748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25925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148336</xdr:rowOff>
    </xdr:from>
    <xdr:to>
      <xdr:col>7</xdr:col>
      <xdr:colOff>31750</xdr:colOff>
      <xdr:row>61</xdr:row>
      <xdr:rowOff>78486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88663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[214,945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類似団体平均を上回っているが、広大な行政面積や冬期間の除雪経費の支出等の地理的要因も影響していると思われる。</a:t>
          </a:r>
        </a:p>
        <a:p>
          <a:r>
            <a:rPr kumimoji="1" lang="ja-JP" altLang="en-US" sz="1300">
              <a:latin typeface="ＭＳ Ｐゴシック" panose="020B0600070205080204" pitchFamily="50" charset="-128"/>
              <a:ea typeface="ＭＳ Ｐゴシック" panose="020B0600070205080204" pitchFamily="50" charset="-128"/>
            </a:rPr>
            <a:t>　今後も老朽化した公共施設の更新や道路・橋梁の維持補修費の増加が見込まれることから、「公共施設等総合管理計画」に基づいた施設の複合化や統廃合を推進しながら、経費の抑制に努める。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11981</xdr:rowOff>
    </xdr:from>
    <xdr:to>
      <xdr:col>23</xdr:col>
      <xdr:colOff>133350</xdr:colOff>
      <xdr:row>89</xdr:row>
      <xdr:rowOff>100061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99431"/>
          <a:ext cx="0" cy="1459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72138</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3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100061</xdr:rowOff>
    </xdr:from>
    <xdr:to>
      <xdr:col>24</xdr:col>
      <xdr:colOff>12700</xdr:colOff>
      <xdr:row>89</xdr:row>
      <xdr:rowOff>100061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5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98358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4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11981</xdr:rowOff>
    </xdr:from>
    <xdr:to>
      <xdr:col>24</xdr:col>
      <xdr:colOff>12700</xdr:colOff>
      <xdr:row>81</xdr:row>
      <xdr:rowOff>11981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99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31548</xdr:rowOff>
    </xdr:from>
    <xdr:to>
      <xdr:col>23</xdr:col>
      <xdr:colOff>133350</xdr:colOff>
      <xdr:row>85</xdr:row>
      <xdr:rowOff>151958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604798"/>
          <a:ext cx="838200" cy="12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111248</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341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94721</xdr:rowOff>
    </xdr:from>
    <xdr:to>
      <xdr:col>23</xdr:col>
      <xdr:colOff>184150</xdr:colOff>
      <xdr:row>85</xdr:row>
      <xdr:rowOff>24871</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4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42751</xdr:rowOff>
    </xdr:from>
    <xdr:to>
      <xdr:col>19</xdr:col>
      <xdr:colOff>133350</xdr:colOff>
      <xdr:row>85</xdr:row>
      <xdr:rowOff>31548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444551"/>
          <a:ext cx="889000" cy="16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25822</xdr:rowOff>
    </xdr:from>
    <xdr:to>
      <xdr:col>19</xdr:col>
      <xdr:colOff>184150</xdr:colOff>
      <xdr:row>84</xdr:row>
      <xdr:rowOff>127422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137599</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96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152140</xdr:rowOff>
    </xdr:from>
    <xdr:to>
      <xdr:col>15</xdr:col>
      <xdr:colOff>82550</xdr:colOff>
      <xdr:row>84</xdr:row>
      <xdr:rowOff>42751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382490"/>
          <a:ext cx="889000" cy="6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137302</xdr:rowOff>
    </xdr:from>
    <xdr:to>
      <xdr:col>15</xdr:col>
      <xdr:colOff>133350</xdr:colOff>
      <xdr:row>84</xdr:row>
      <xdr:rowOff>67452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77629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1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129594</xdr:rowOff>
    </xdr:from>
    <xdr:to>
      <xdr:col>11</xdr:col>
      <xdr:colOff>31750</xdr:colOff>
      <xdr:row>83</xdr:row>
      <xdr:rowOff>152140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359944"/>
          <a:ext cx="889000" cy="2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6472</xdr:rowOff>
    </xdr:from>
    <xdr:to>
      <xdr:col>11</xdr:col>
      <xdr:colOff>82550</xdr:colOff>
      <xdr:row>81</xdr:row>
      <xdr:rowOff>108072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9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118249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662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6803</xdr:rowOff>
    </xdr:from>
    <xdr:to>
      <xdr:col>7</xdr:col>
      <xdr:colOff>31750</xdr:colOff>
      <xdr:row>81</xdr:row>
      <xdr:rowOff>108403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9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118580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66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101158</xdr:rowOff>
    </xdr:from>
    <xdr:to>
      <xdr:col>23</xdr:col>
      <xdr:colOff>184150</xdr:colOff>
      <xdr:row>86</xdr:row>
      <xdr:rowOff>31308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67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73235</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64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152198</xdr:rowOff>
    </xdr:from>
    <xdr:to>
      <xdr:col>19</xdr:col>
      <xdr:colOff>184150</xdr:colOff>
      <xdr:row>85</xdr:row>
      <xdr:rowOff>82348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55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67125</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640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163401</xdr:rowOff>
    </xdr:from>
    <xdr:to>
      <xdr:col>15</xdr:col>
      <xdr:colOff>133350</xdr:colOff>
      <xdr:row>84</xdr:row>
      <xdr:rowOff>93551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39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78328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480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101340</xdr:rowOff>
    </xdr:from>
    <xdr:to>
      <xdr:col>11</xdr:col>
      <xdr:colOff>82550</xdr:colOff>
      <xdr:row>84</xdr:row>
      <xdr:rowOff>31490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33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16267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41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78794</xdr:rowOff>
    </xdr:from>
    <xdr:to>
      <xdr:col>7</xdr:col>
      <xdr:colOff>31750</xdr:colOff>
      <xdr:row>84</xdr:row>
      <xdr:rowOff>8944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30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165171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39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類似団体平均を下回っている状況にあり、国の見直しの状況も踏まえ、引き続き給与の適正化に努める。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100895</xdr:rowOff>
    </xdr:from>
    <xdr:to>
      <xdr:col>81</xdr:col>
      <xdr:colOff>44450</xdr:colOff>
      <xdr:row>90</xdr:row>
      <xdr:rowOff>72672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88345"/>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15822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73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100895</xdr:rowOff>
    </xdr:from>
    <xdr:to>
      <xdr:col>81</xdr:col>
      <xdr:colOff>133350</xdr:colOff>
      <xdr:row>81</xdr:row>
      <xdr:rowOff>100895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8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85</xdr:row>
      <xdr:rowOff>125589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685434"/>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125589</xdr:rowOff>
    </xdr:from>
    <xdr:to>
      <xdr:col>77</xdr:col>
      <xdr:colOff>44450</xdr:colOff>
      <xdr:row>85</xdr:row>
      <xdr:rowOff>125589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698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88195</xdr:rowOff>
    </xdr:from>
    <xdr:to>
      <xdr:col>77</xdr:col>
      <xdr:colOff>95250</xdr:colOff>
      <xdr:row>86</xdr:row>
      <xdr:rowOff>18345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3122</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74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85372</xdr:rowOff>
    </xdr:from>
    <xdr:to>
      <xdr:col>72</xdr:col>
      <xdr:colOff>203200</xdr:colOff>
      <xdr:row>85</xdr:row>
      <xdr:rowOff>125589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6586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168628</xdr:rowOff>
    </xdr:from>
    <xdr:to>
      <xdr:col>73</xdr:col>
      <xdr:colOff>44450</xdr:colOff>
      <xdr:row>86</xdr:row>
      <xdr:rowOff>98778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83555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85372</xdr:rowOff>
    </xdr:from>
    <xdr:to>
      <xdr:col>68</xdr:col>
      <xdr:colOff>152400</xdr:colOff>
      <xdr:row>85</xdr:row>
      <xdr:rowOff>85372</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658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155222</xdr:rowOff>
    </xdr:from>
    <xdr:to>
      <xdr:col>64</xdr:col>
      <xdr:colOff>152400</xdr:colOff>
      <xdr:row>86</xdr:row>
      <xdr:rowOff>85372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70149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77911</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74789</xdr:rowOff>
    </xdr:from>
    <xdr:to>
      <xdr:col>77</xdr:col>
      <xdr:colOff>95250</xdr:colOff>
      <xdr:row>86</xdr:row>
      <xdr:rowOff>4939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15116</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41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74789</xdr:rowOff>
    </xdr:from>
    <xdr:to>
      <xdr:col>73</xdr:col>
      <xdr:colOff>44450</xdr:colOff>
      <xdr:row>86</xdr:row>
      <xdr:rowOff>4939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34572</xdr:rowOff>
    </xdr:from>
    <xdr:to>
      <xdr:col>68</xdr:col>
      <xdr:colOff>203200</xdr:colOff>
      <xdr:row>85</xdr:row>
      <xdr:rowOff>136172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146349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146349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定員管理の適正化に配慮した結果、類似団体平均を下回っている。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新たな行政需要に対する人員の適正配置、外部委託の推進などにより、住民サービスの低下を招かないことを基本に、より一層、職員数の適正管理に努める。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116135</xdr:rowOff>
    </xdr:from>
    <xdr:to>
      <xdr:col>81</xdr:col>
      <xdr:colOff>44450</xdr:colOff>
      <xdr:row>66</xdr:row>
      <xdr:rowOff>153599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888785"/>
          <a:ext cx="0" cy="1580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125676</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4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153599</xdr:rowOff>
    </xdr:from>
    <xdr:to>
      <xdr:col>81</xdr:col>
      <xdr:colOff>133350</xdr:colOff>
      <xdr:row>66</xdr:row>
      <xdr:rowOff>153599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69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31062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3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116135</xdr:rowOff>
    </xdr:from>
    <xdr:to>
      <xdr:col>81</xdr:col>
      <xdr:colOff>133350</xdr:colOff>
      <xdr:row>57</xdr:row>
      <xdr:rowOff>116135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888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76341</xdr:rowOff>
    </xdr:from>
    <xdr:to>
      <xdr:col>81</xdr:col>
      <xdr:colOff>44450</xdr:colOff>
      <xdr:row>60</xdr:row>
      <xdr:rowOff>124601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363341"/>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65987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52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93910</xdr:rowOff>
    </xdr:from>
    <xdr:to>
      <xdr:col>81</xdr:col>
      <xdr:colOff>95250</xdr:colOff>
      <xdr:row>61</xdr:row>
      <xdr:rowOff>24060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53552</xdr:rowOff>
    </xdr:from>
    <xdr:to>
      <xdr:col>77</xdr:col>
      <xdr:colOff>44450</xdr:colOff>
      <xdr:row>60</xdr:row>
      <xdr:rowOff>76341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340552"/>
          <a:ext cx="889000" cy="2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85866</xdr:rowOff>
    </xdr:from>
    <xdr:to>
      <xdr:col>77</xdr:col>
      <xdr:colOff>95250</xdr:colOff>
      <xdr:row>61</xdr:row>
      <xdr:rowOff>16016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793</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59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53552</xdr:rowOff>
    </xdr:from>
    <xdr:to>
      <xdr:col>72</xdr:col>
      <xdr:colOff>203200</xdr:colOff>
      <xdr:row>60</xdr:row>
      <xdr:rowOff>56233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4401800" y="10340552"/>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81845</xdr:rowOff>
    </xdr:from>
    <xdr:to>
      <xdr:col>73</xdr:col>
      <xdr:colOff>44450</xdr:colOff>
      <xdr:row>61</xdr:row>
      <xdr:rowOff>11995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168222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5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56233</xdr:rowOff>
    </xdr:from>
    <xdr:to>
      <xdr:col>68</xdr:col>
      <xdr:colOff>152400</xdr:colOff>
      <xdr:row>60</xdr:row>
      <xdr:rowOff>56233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3432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68156</xdr:rowOff>
    </xdr:from>
    <xdr:to>
      <xdr:col>68</xdr:col>
      <xdr:colOff>203200</xdr:colOff>
      <xdr:row>58</xdr:row>
      <xdr:rowOff>169756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0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8483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978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64135</xdr:rowOff>
    </xdr:from>
    <xdr:to>
      <xdr:col>64</xdr:col>
      <xdr:colOff>152400</xdr:colOff>
      <xdr:row>58</xdr:row>
      <xdr:rowOff>165735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00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4462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977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73801</xdr:rowOff>
    </xdr:from>
    <xdr:to>
      <xdr:col>81</xdr:col>
      <xdr:colOff>95250</xdr:colOff>
      <xdr:row>61</xdr:row>
      <xdr:rowOff>3951</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36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90328</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20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25541</xdr:rowOff>
    </xdr:from>
    <xdr:to>
      <xdr:col>77</xdr:col>
      <xdr:colOff>95250</xdr:colOff>
      <xdr:row>60</xdr:row>
      <xdr:rowOff>127141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31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137318</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081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2752</xdr:rowOff>
    </xdr:from>
    <xdr:to>
      <xdr:col>73</xdr:col>
      <xdr:colOff>44450</xdr:colOff>
      <xdr:row>60</xdr:row>
      <xdr:rowOff>104352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114529</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5433</xdr:rowOff>
    </xdr:from>
    <xdr:to>
      <xdr:col>68</xdr:col>
      <xdr:colOff>203200</xdr:colOff>
      <xdr:row>60</xdr:row>
      <xdr:rowOff>107033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29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91810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378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5433</xdr:rowOff>
    </xdr:from>
    <xdr:to>
      <xdr:col>64</xdr:col>
      <xdr:colOff>152400</xdr:colOff>
      <xdr:row>60</xdr:row>
      <xdr:rowOff>107033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29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91810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378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過去に実施した公的資金補償金免除繰上償還や、過疎対策事業債・辺地対策事業債をはじめとする交付税措置の有利な地方債の活用の成果もあり、本年度においても、許可団体となる基準である</a:t>
          </a:r>
          <a:r>
            <a:rPr kumimoji="1" lang="en-US" altLang="ja-JP" sz="1300">
              <a:latin typeface="ＭＳ Ｐゴシック" panose="020B0600070205080204" pitchFamily="50" charset="-128"/>
              <a:ea typeface="ＭＳ Ｐゴシック" panose="020B0600070205080204" pitchFamily="50" charset="-128"/>
            </a:rPr>
            <a:t>18.0</a:t>
          </a:r>
          <a:r>
            <a:rPr kumimoji="1" lang="ja-JP" altLang="en-US" sz="1300">
              <a:latin typeface="ＭＳ Ｐゴシック" panose="020B0600070205080204" pitchFamily="50" charset="-128"/>
              <a:ea typeface="ＭＳ Ｐゴシック" panose="020B0600070205080204" pitchFamily="50" charset="-128"/>
            </a:rPr>
            <a:t>％を大きく下回ることができ、類似団体平均も下回る状況にある。</a:t>
          </a:r>
        </a:p>
        <a:p>
          <a:r>
            <a:rPr kumimoji="1" lang="ja-JP" altLang="en-US" sz="1300">
              <a:latin typeface="ＭＳ Ｐゴシック" panose="020B0600070205080204" pitchFamily="50" charset="-128"/>
              <a:ea typeface="ＭＳ Ｐゴシック" panose="020B0600070205080204" pitchFamily="50" charset="-128"/>
            </a:rPr>
            <a:t>　今後においても、後年度の財政負担を考慮し、真に活用すべき事業であるか否かの見極めを適切に行い、持続可能な財政基盤の確保に努める。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25823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4139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169350</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25823</xdr:rowOff>
    </xdr:from>
    <xdr:to>
      <xdr:col>81</xdr:col>
      <xdr:colOff>133350</xdr:colOff>
      <xdr:row>45</xdr:row>
      <xdr:rowOff>25823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60113</xdr:rowOff>
    </xdr:from>
    <xdr:to>
      <xdr:col>81</xdr:col>
      <xdr:colOff>44450</xdr:colOff>
      <xdr:row>41</xdr:row>
      <xdr:rowOff>108373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08956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53781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8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60113</xdr:rowOff>
    </xdr:from>
    <xdr:to>
      <xdr:col>77</xdr:col>
      <xdr:colOff>44450</xdr:colOff>
      <xdr:row>41</xdr:row>
      <xdr:rowOff>148590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08956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42</xdr:row>
      <xdr:rowOff>73660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17804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73660</xdr:rowOff>
    </xdr:from>
    <xdr:to>
      <xdr:col>68</xdr:col>
      <xdr:colOff>152400</xdr:colOff>
      <xdr:row>42</xdr:row>
      <xdr:rowOff>89746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2745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57573</xdr:rowOff>
    </xdr:from>
    <xdr:to>
      <xdr:col>81</xdr:col>
      <xdr:colOff>95250</xdr:colOff>
      <xdr:row>41</xdr:row>
      <xdr:rowOff>159173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74100</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9313</xdr:rowOff>
    </xdr:from>
    <xdr:to>
      <xdr:col>77</xdr:col>
      <xdr:colOff>95250</xdr:colOff>
      <xdr:row>41</xdr:row>
      <xdr:rowOff>110913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121090</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38946</xdr:rowOff>
    </xdr:from>
    <xdr:to>
      <xdr:col>64</xdr:col>
      <xdr:colOff>152400</xdr:colOff>
      <xdr:row>42</xdr:row>
      <xdr:rowOff>140546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125323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財政運営計画に基づく計画的な基金の積立を行うことにより、充当可能基金が増加傾向となっており、将来負担比率は生じていない。</a:t>
          </a:r>
        </a:p>
        <a:p>
          <a:r>
            <a:rPr kumimoji="1" lang="ja-JP" altLang="en-US" sz="1300">
              <a:latin typeface="ＭＳ Ｐゴシック" panose="020B0600070205080204" pitchFamily="50" charset="-128"/>
              <a:ea typeface="ＭＳ Ｐゴシック" panose="020B0600070205080204" pitchFamily="50" charset="-128"/>
            </a:rPr>
            <a:t>　今後は、老朽化した公共施設の更新などにより町債残高の増や基金残高の減が見込まれることから、優先度や緊急性を判断し、事業の選択と集中化を図るなど、将来を見据えた行財政運営に努める。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69443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561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41520</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69443</xdr:rowOff>
    </xdr:from>
    <xdr:to>
      <xdr:col>81</xdr:col>
      <xdr:colOff>133350</xdr:colOff>
      <xdr:row>23</xdr:row>
      <xdr:rowOff>69443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4012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123546</xdr:rowOff>
    </xdr:from>
    <xdr:to>
      <xdr:col>73</xdr:col>
      <xdr:colOff>44450</xdr:colOff>
      <xdr:row>15</xdr:row>
      <xdr:rowOff>53696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5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63873</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29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24486</xdr:rowOff>
    </xdr:from>
    <xdr:to>
      <xdr:col>68</xdr:col>
      <xdr:colOff>203200</xdr:colOff>
      <xdr:row>15</xdr:row>
      <xdr:rowOff>126086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136263</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4216</xdr:rowOff>
    </xdr:from>
    <xdr:to>
      <xdr:col>64</xdr:col>
      <xdr:colOff>152400</xdr:colOff>
      <xdr:row>15</xdr:row>
      <xdr:rowOff>105816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115993</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344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18,171
18,058
438.41
13,120,188
12,914,745
174,493
7,055,812
10,634,113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令和２年度以降は、会計年度任用職員制度に伴う臨時職員賃金等の人件費への算入により大幅増となっているが、定員管理の適正化の推進により、類似団体平均とほぼ同水準で推移している。</a:t>
          </a:r>
        </a:p>
        <a:p>
          <a:r>
            <a:rPr kumimoji="1" lang="ja-JP" altLang="en-US" sz="1300">
              <a:latin typeface="ＭＳ Ｐゴシック" panose="020B0600070205080204" pitchFamily="50" charset="-128"/>
              <a:ea typeface="ＭＳ Ｐゴシック" panose="020B0600070205080204" pitchFamily="50" charset="-128"/>
            </a:rPr>
            <a:t>　引き続き定員管理の適正化や外部委託の推進等により、人件費全体の抑制に努める。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154214</xdr:rowOff>
    </xdr:from>
    <xdr:to>
      <xdr:col>24</xdr:col>
      <xdr:colOff>25400</xdr:colOff>
      <xdr:row>42</xdr:row>
      <xdr:rowOff>18143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40614"/>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69141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154214</xdr:rowOff>
    </xdr:from>
    <xdr:to>
      <xdr:col>24</xdr:col>
      <xdr:colOff>114300</xdr:colOff>
      <xdr:row>32</xdr:row>
      <xdr:rowOff>154214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12700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184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148970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49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5443</xdr:rowOff>
    </xdr:from>
    <xdr:to>
      <xdr:col>24</xdr:col>
      <xdr:colOff>76200</xdr:colOff>
      <xdr:row>36</xdr:row>
      <xdr:rowOff>107043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37</xdr:row>
      <xdr:rowOff>15422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184900"/>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122464</xdr:rowOff>
    </xdr:from>
    <xdr:to>
      <xdr:col>20</xdr:col>
      <xdr:colOff>38100</xdr:colOff>
      <xdr:row>36</xdr:row>
      <xdr:rowOff>52614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62791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892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4536</xdr:rowOff>
    </xdr:from>
    <xdr:to>
      <xdr:col>15</xdr:col>
      <xdr:colOff>98425</xdr:colOff>
      <xdr:row>37</xdr:row>
      <xdr:rowOff>15422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662386"/>
          <a:ext cx="889000" cy="69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8164</xdr:rowOff>
    </xdr:from>
    <xdr:to>
      <xdr:col>15</xdr:col>
      <xdr:colOff>149225</xdr:colOff>
      <xdr:row>37</xdr:row>
      <xdr:rowOff>109764</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94542</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4536</xdr:rowOff>
    </xdr:from>
    <xdr:to>
      <xdr:col>11</xdr:col>
      <xdr:colOff>9525</xdr:colOff>
      <xdr:row>33</xdr:row>
      <xdr:rowOff>69850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56623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57150</xdr:rowOff>
    </xdr:from>
    <xdr:to>
      <xdr:col>11</xdr:col>
      <xdr:colOff>60325</xdr:colOff>
      <xdr:row>35</xdr:row>
      <xdr:rowOff>158750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143527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68036</xdr:rowOff>
    </xdr:from>
    <xdr:to>
      <xdr:col>6</xdr:col>
      <xdr:colOff>171450</xdr:colOff>
      <xdr:row>35</xdr:row>
      <xdr:rowOff>169636</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154413</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5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149877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48277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136072</xdr:rowOff>
    </xdr:from>
    <xdr:to>
      <xdr:col>15</xdr:col>
      <xdr:colOff>149225</xdr:colOff>
      <xdr:row>37</xdr:row>
      <xdr:rowOff>66222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76399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125186</xdr:rowOff>
    </xdr:from>
    <xdr:to>
      <xdr:col>11</xdr:col>
      <xdr:colOff>60325</xdr:colOff>
      <xdr:row>33</xdr:row>
      <xdr:rowOff>55336</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6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65513</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38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19050</xdr:rowOff>
    </xdr:from>
    <xdr:to>
      <xdr:col>6</xdr:col>
      <xdr:colOff>171450</xdr:colOff>
      <xdr:row>33</xdr:row>
      <xdr:rowOff>120650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130827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令和４年度については、ふるさと寄附金の増収に伴う返礼品経費等が増となっていることから類似団体平均を上回ることとなった。</a:t>
          </a:r>
        </a:p>
        <a:p>
          <a:r>
            <a:rPr kumimoji="1" lang="ja-JP" altLang="en-US" sz="1300">
              <a:latin typeface="ＭＳ Ｐゴシック" panose="020B0600070205080204" pitchFamily="50" charset="-128"/>
              <a:ea typeface="ＭＳ Ｐゴシック" panose="020B0600070205080204" pitchFamily="50" charset="-128"/>
            </a:rPr>
            <a:t>　また、物価・エネルギー価格の高騰などに伴う支出の増加が今後見込まれることから、今後も内部管理経費の徹底した節減と効率的な執行のほか、公共施設の管理運営の見直しを進めていく。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434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95267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123190</xdr:rowOff>
    </xdr:from>
    <xdr:to>
      <xdr:col>82</xdr:col>
      <xdr:colOff>196850</xdr:colOff>
      <xdr:row>21</xdr:row>
      <xdr:rowOff>123190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111760</xdr:rowOff>
    </xdr:from>
    <xdr:to>
      <xdr:col>82</xdr:col>
      <xdr:colOff>107950</xdr:colOff>
      <xdr:row>17</xdr:row>
      <xdr:rowOff>69850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549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5097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81280</xdr:rowOff>
    </xdr:from>
    <xdr:to>
      <xdr:col>78</xdr:col>
      <xdr:colOff>69850</xdr:colOff>
      <xdr:row>16</xdr:row>
      <xdr:rowOff>111760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24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68580</xdr:rowOff>
    </xdr:from>
    <xdr:to>
      <xdr:col>78</xdr:col>
      <xdr:colOff>120650</xdr:colOff>
      <xdr:row>16</xdr:row>
      <xdr:rowOff>170180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154957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81280</xdr:rowOff>
    </xdr:from>
    <xdr:to>
      <xdr:col>73</xdr:col>
      <xdr:colOff>180975</xdr:colOff>
      <xdr:row>17</xdr:row>
      <xdr:rowOff>123190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82448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129540</xdr:rowOff>
    </xdr:from>
    <xdr:to>
      <xdr:col>74</xdr:col>
      <xdr:colOff>31750</xdr:colOff>
      <xdr:row>17</xdr:row>
      <xdr:rowOff>59690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44467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100330</xdr:rowOff>
    </xdr:from>
    <xdr:to>
      <xdr:col>69</xdr:col>
      <xdr:colOff>92075</xdr:colOff>
      <xdr:row>17</xdr:row>
      <xdr:rowOff>123190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014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53340</xdr:rowOff>
    </xdr:from>
    <xdr:to>
      <xdr:col>69</xdr:col>
      <xdr:colOff>142875</xdr:colOff>
      <xdr:row>18</xdr:row>
      <xdr:rowOff>154940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139717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xdr:rowOff>
    </xdr:from>
    <xdr:to>
      <xdr:col>65</xdr:col>
      <xdr:colOff>53975</xdr:colOff>
      <xdr:row>18</xdr:row>
      <xdr:rowOff>116840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101617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60960</xdr:rowOff>
    </xdr:from>
    <xdr:to>
      <xdr:col>78</xdr:col>
      <xdr:colOff>120650</xdr:colOff>
      <xdr:row>16</xdr:row>
      <xdr:rowOff>162560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30480</xdr:rowOff>
    </xdr:from>
    <xdr:to>
      <xdr:col>74</xdr:col>
      <xdr:colOff>31750</xdr:colOff>
      <xdr:row>16</xdr:row>
      <xdr:rowOff>132080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72390</xdr:rowOff>
    </xdr:from>
    <xdr:to>
      <xdr:col>69</xdr:col>
      <xdr:colOff>142875</xdr:colOff>
      <xdr:row>18</xdr:row>
      <xdr:rowOff>2540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12717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75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161307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類似団体平均を下回っている要因は、給付事業全般の検証による所得制限の設定等があげられる。</a:t>
          </a:r>
        </a:p>
        <a:p>
          <a:r>
            <a:rPr kumimoji="1" lang="ja-JP" altLang="en-US" sz="1300">
              <a:latin typeface="ＭＳ Ｐゴシック" panose="020B0600070205080204" pitchFamily="50" charset="-128"/>
              <a:ea typeface="ＭＳ Ｐゴシック" panose="020B0600070205080204" pitchFamily="50" charset="-128"/>
            </a:rPr>
            <a:t>　今後、少子高齢化の進展に伴う給付事業の見直しが見込まれるが、引き続き給付水準の適正化に努める。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135165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30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78015</xdr:rowOff>
    </xdr:from>
    <xdr:to>
      <xdr:col>24</xdr:col>
      <xdr:colOff>25400</xdr:colOff>
      <xdr:row>54</xdr:row>
      <xdr:rowOff>110672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3363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80934</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82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78015</xdr:rowOff>
    </xdr:from>
    <xdr:to>
      <xdr:col>19</xdr:col>
      <xdr:colOff>187325</xdr:colOff>
      <xdr:row>54</xdr:row>
      <xdr:rowOff>94343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336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94343</xdr:rowOff>
    </xdr:from>
    <xdr:to>
      <xdr:col>15</xdr:col>
      <xdr:colOff>98425</xdr:colOff>
      <xdr:row>55</xdr:row>
      <xdr:rowOff>20865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3526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110672</xdr:rowOff>
    </xdr:from>
    <xdr:to>
      <xdr:col>11</xdr:col>
      <xdr:colOff>9525</xdr:colOff>
      <xdr:row>55</xdr:row>
      <xdr:rowOff>20865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3689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117022</xdr:rowOff>
    </xdr:from>
    <xdr:to>
      <xdr:col>11</xdr:col>
      <xdr:colOff>60325</xdr:colOff>
      <xdr:row>60</xdr:row>
      <xdr:rowOff>47172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102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31949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51707</xdr:rowOff>
    </xdr:from>
    <xdr:to>
      <xdr:col>6</xdr:col>
      <xdr:colOff>171450</xdr:colOff>
      <xdr:row>59</xdr:row>
      <xdr:rowOff>153307</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138084</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59872</xdr:rowOff>
    </xdr:from>
    <xdr:to>
      <xdr:col>24</xdr:col>
      <xdr:colOff>76200</xdr:colOff>
      <xdr:row>54</xdr:row>
      <xdr:rowOff>161472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76399</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16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27215</xdr:rowOff>
    </xdr:from>
    <xdr:to>
      <xdr:col>20</xdr:col>
      <xdr:colOff>38100</xdr:colOff>
      <xdr:row>54</xdr:row>
      <xdr:rowOff>128815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138992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43543</xdr:rowOff>
    </xdr:from>
    <xdr:to>
      <xdr:col>15</xdr:col>
      <xdr:colOff>149225</xdr:colOff>
      <xdr:row>54</xdr:row>
      <xdr:rowOff>145143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155320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141515</xdr:rowOff>
    </xdr:from>
    <xdr:to>
      <xdr:col>11</xdr:col>
      <xdr:colOff>60325</xdr:colOff>
      <xdr:row>55</xdr:row>
      <xdr:rowOff>71665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199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については、今後、公共施設等の老朽化による支出増加が見込まれるため、「公共施設等総合管理計画」に基づいた施設の統廃合も推進しながら経費の抑制を図り、施設の計画的な維持補修に努める。</a:t>
          </a:r>
        </a:p>
        <a:p>
          <a:r>
            <a:rPr kumimoji="1" lang="ja-JP" altLang="en-US" sz="1300">
              <a:latin typeface="ＭＳ Ｐゴシック" panose="020B0600070205080204" pitchFamily="50" charset="-128"/>
              <a:ea typeface="ＭＳ Ｐゴシック" panose="020B0600070205080204" pitchFamily="50" charset="-128"/>
            </a:rPr>
            <a:t>　繰出金については、近年増加傾向にあるため、今後も引き続き内部経費節減などによる健全化策を推進し、普通会計の負担の抑制に努める。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123190</xdr:rowOff>
    </xdr:from>
    <xdr:to>
      <xdr:col>82</xdr:col>
      <xdr:colOff>107950</xdr:colOff>
      <xdr:row>61</xdr:row>
      <xdr:rowOff>16510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100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38117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123190</xdr:rowOff>
    </xdr:from>
    <xdr:to>
      <xdr:col>82</xdr:col>
      <xdr:colOff>196850</xdr:colOff>
      <xdr:row>53</xdr:row>
      <xdr:rowOff>123190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62230</xdr:rowOff>
    </xdr:from>
    <xdr:to>
      <xdr:col>82</xdr:col>
      <xdr:colOff>107950</xdr:colOff>
      <xdr:row>57</xdr:row>
      <xdr:rowOff>62230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834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62230</xdr:rowOff>
    </xdr:from>
    <xdr:to>
      <xdr:col>78</xdr:col>
      <xdr:colOff>69850</xdr:colOff>
      <xdr:row>57</xdr:row>
      <xdr:rowOff>69850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834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57</xdr:row>
      <xdr:rowOff>69850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7053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81280</xdr:rowOff>
    </xdr:from>
    <xdr:to>
      <xdr:col>69</xdr:col>
      <xdr:colOff>92075</xdr:colOff>
      <xdr:row>56</xdr:row>
      <xdr:rowOff>104140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682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154957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11430</xdr:rowOff>
    </xdr:from>
    <xdr:to>
      <xdr:col>78</xdr:col>
      <xdr:colOff>120650</xdr:colOff>
      <xdr:row>57</xdr:row>
      <xdr:rowOff>113030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53340</xdr:rowOff>
    </xdr:from>
    <xdr:to>
      <xdr:col>69</xdr:col>
      <xdr:colOff>142875</xdr:colOff>
      <xdr:row>56</xdr:row>
      <xdr:rowOff>154940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142257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補助金、負担金の再点検・再評価を実施してきたことにより、類似団体平均を若干下回っているが、新型コロナウイルス感染症対策のための支出などにより近年は増加傾向にある。</a:t>
          </a:r>
        </a:p>
        <a:p>
          <a:r>
            <a:rPr kumimoji="1" lang="ja-JP" altLang="en-US" sz="1300">
              <a:latin typeface="ＭＳ Ｐゴシック" panose="020B0600070205080204" pitchFamily="50" charset="-128"/>
              <a:ea typeface="ＭＳ Ｐゴシック" panose="020B0600070205080204" pitchFamily="50" charset="-128"/>
            </a:rPr>
            <a:t>　町単独による補助金・負担金については、引き続き交付基準の明確化や事業効果の検証を進めるなど、適正化策を進めていく。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76035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144961</xdr:rowOff>
    </xdr:from>
    <xdr:to>
      <xdr:col>82</xdr:col>
      <xdr:colOff>107950</xdr:colOff>
      <xdr:row>36</xdr:row>
      <xdr:rowOff>58420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145711"/>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157678</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158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14151</xdr:rowOff>
    </xdr:from>
    <xdr:to>
      <xdr:col>82</xdr:col>
      <xdr:colOff>158750</xdr:colOff>
      <xdr:row>36</xdr:row>
      <xdr:rowOff>115751</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131899</xdr:rowOff>
    </xdr:from>
    <xdr:to>
      <xdr:col>78</xdr:col>
      <xdr:colOff>69850</xdr:colOff>
      <xdr:row>35</xdr:row>
      <xdr:rowOff>144961</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613264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113756</xdr:rowOff>
    </xdr:from>
    <xdr:to>
      <xdr:col>78</xdr:col>
      <xdr:colOff>120650</xdr:colOff>
      <xdr:row>36</xdr:row>
      <xdr:rowOff>43906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28683</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200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33927</xdr:rowOff>
    </xdr:from>
    <xdr:to>
      <xdr:col>73</xdr:col>
      <xdr:colOff>180975</xdr:colOff>
      <xdr:row>35</xdr:row>
      <xdr:rowOff>131899</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03467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27214</xdr:rowOff>
    </xdr:from>
    <xdr:to>
      <xdr:col>74</xdr:col>
      <xdr:colOff>31750</xdr:colOff>
      <xdr:row>36</xdr:row>
      <xdr:rowOff>128814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113591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33927</xdr:rowOff>
    </xdr:from>
    <xdr:to>
      <xdr:col>69</xdr:col>
      <xdr:colOff>92075</xdr:colOff>
      <xdr:row>35</xdr:row>
      <xdr:rowOff>66584</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60346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107224</xdr:rowOff>
    </xdr:from>
    <xdr:to>
      <xdr:col>65</xdr:col>
      <xdr:colOff>53975</xdr:colOff>
      <xdr:row>36</xdr:row>
      <xdr:rowOff>37374</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10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22151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19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24147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94161</xdr:rowOff>
    </xdr:from>
    <xdr:to>
      <xdr:col>78</xdr:col>
      <xdr:colOff>120650</xdr:colOff>
      <xdr:row>36</xdr:row>
      <xdr:rowOff>24311</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0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34488</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863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81099</xdr:rowOff>
    </xdr:from>
    <xdr:to>
      <xdr:col>74</xdr:col>
      <xdr:colOff>31750</xdr:colOff>
      <xdr:row>36</xdr:row>
      <xdr:rowOff>11249</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0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21426</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85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154577</xdr:rowOff>
    </xdr:from>
    <xdr:to>
      <xdr:col>69</xdr:col>
      <xdr:colOff>142875</xdr:colOff>
      <xdr:row>35</xdr:row>
      <xdr:rowOff>84727</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598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94904</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75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15784</xdr:rowOff>
    </xdr:from>
    <xdr:to>
      <xdr:col>65</xdr:col>
      <xdr:colOff>53975</xdr:colOff>
      <xdr:row>35</xdr:row>
      <xdr:rowOff>117384</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01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127561</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78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累次にわたる公共事業に係る町債の増発により、類似団体平均を大きく上回っていたが、町債の新規発行抑制や一部償還完了などにより、近年では減少が進み、令和２年度以降は、類似団体平均を下回っている。　　</a:t>
          </a:r>
        </a:p>
        <a:p>
          <a:r>
            <a:rPr kumimoji="1" lang="ja-JP" altLang="en-US" sz="1200">
              <a:latin typeface="ＭＳ Ｐゴシック" panose="020B0600070205080204" pitchFamily="50" charset="-128"/>
              <a:ea typeface="ＭＳ Ｐゴシック" panose="020B0600070205080204" pitchFamily="50" charset="-128"/>
            </a:rPr>
            <a:t>　今後は、役場庁舎改築等に伴う公債費の増をはじめ、公共施設の更新等による公債費の増が見込まれるため、優先度や緊急性を判断し、事業の選択と集中化を図りながら、引き続き適正な財政運営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85852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74114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76</xdr:row>
      <xdr:rowOff>159004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15720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76</xdr:row>
      <xdr:rowOff>127000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134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158496</xdr:rowOff>
    </xdr:from>
    <xdr:to>
      <xdr:col>20</xdr:col>
      <xdr:colOff>38100</xdr:colOff>
      <xdr:row>77</xdr:row>
      <xdr:rowOff>88646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73423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77</xdr:row>
      <xdr:rowOff>1270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1343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xdr:rowOff>
    </xdr:from>
    <xdr:to>
      <xdr:col>11</xdr:col>
      <xdr:colOff>9525</xdr:colOff>
      <xdr:row>77</xdr:row>
      <xdr:rowOff>60706</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2029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124731</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16527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121920</xdr:rowOff>
    </xdr:from>
    <xdr:to>
      <xdr:col>11</xdr:col>
      <xdr:colOff>60325</xdr:colOff>
      <xdr:row>77</xdr:row>
      <xdr:rowOff>52070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96283</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全般的に類似団体平均を下回っている状況にある。</a:t>
          </a:r>
        </a:p>
        <a:p>
          <a:r>
            <a:rPr kumimoji="1" lang="ja-JP" altLang="en-US" sz="1300">
              <a:latin typeface="ＭＳ Ｐゴシック" panose="020B0600070205080204" pitchFamily="50" charset="-128"/>
              <a:ea typeface="ＭＳ Ｐゴシック" panose="020B0600070205080204" pitchFamily="50" charset="-128"/>
            </a:rPr>
            <a:t>　令和４年度に策定の「第３次美幌町財政運営計画」に基づき、引き続き事務事業の見直しや経費の節減に取り組み、持続可能な財政基盤の確保に努める。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80</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48968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133858</xdr:rowOff>
    </xdr:from>
    <xdr:to>
      <xdr:col>82</xdr:col>
      <xdr:colOff>107950</xdr:colOff>
      <xdr:row>76</xdr:row>
      <xdr:rowOff>108713</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2992608"/>
          <a:ext cx="8382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80281</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133858</xdr:rowOff>
    </xdr:from>
    <xdr:to>
      <xdr:col>78</xdr:col>
      <xdr:colOff>69850</xdr:colOff>
      <xdr:row>76</xdr:row>
      <xdr:rowOff>17272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29926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48277</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72136</xdr:rowOff>
    </xdr:from>
    <xdr:to>
      <xdr:col>73</xdr:col>
      <xdr:colOff>180975</xdr:colOff>
      <xdr:row>76</xdr:row>
      <xdr:rowOff>17272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2759436"/>
          <a:ext cx="8890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32765</xdr:rowOff>
    </xdr:from>
    <xdr:to>
      <xdr:col>74</xdr:col>
      <xdr:colOff>31750</xdr:colOff>
      <xdr:row>77</xdr:row>
      <xdr:rowOff>134365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119142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72136</xdr:rowOff>
    </xdr:from>
    <xdr:to>
      <xdr:col>69</xdr:col>
      <xdr:colOff>92075</xdr:colOff>
      <xdr:row>74</xdr:row>
      <xdr:rowOff>72136</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27594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156211</xdr:rowOff>
    </xdr:from>
    <xdr:to>
      <xdr:col>69</xdr:col>
      <xdr:colOff>142875</xdr:colOff>
      <xdr:row>78</xdr:row>
      <xdr:rowOff>86361</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71138</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128778</xdr:rowOff>
    </xdr:from>
    <xdr:to>
      <xdr:col>65</xdr:col>
      <xdr:colOff>53975</xdr:colOff>
      <xdr:row>78</xdr:row>
      <xdr:rowOff>58928</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43705</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57913</xdr:rowOff>
    </xdr:from>
    <xdr:to>
      <xdr:col>82</xdr:col>
      <xdr:colOff>158750</xdr:colOff>
      <xdr:row>76</xdr:row>
      <xdr:rowOff>159513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74439</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93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83058</xdr:rowOff>
    </xdr:from>
    <xdr:to>
      <xdr:col>78</xdr:col>
      <xdr:colOff>120650</xdr:colOff>
      <xdr:row>76</xdr:row>
      <xdr:rowOff>13208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23385</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71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137922</xdr:rowOff>
    </xdr:from>
    <xdr:to>
      <xdr:col>74</xdr:col>
      <xdr:colOff>31750</xdr:colOff>
      <xdr:row>76</xdr:row>
      <xdr:rowOff>68072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78249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21336</xdr:rowOff>
    </xdr:from>
    <xdr:to>
      <xdr:col>69</xdr:col>
      <xdr:colOff>142875</xdr:colOff>
      <xdr:row>74</xdr:row>
      <xdr:rowOff>122936</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133113</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47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21336</xdr:rowOff>
    </xdr:from>
    <xdr:to>
      <xdr:col>65</xdr:col>
      <xdr:colOff>53975</xdr:colOff>
      <xdr:row>74</xdr:row>
      <xdr:rowOff>122936</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133113</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47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北海道美幌町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76060</xdr:rowOff>
    </xdr:from>
    <xdr:to>
      <xdr:col>29</xdr:col>
      <xdr:colOff>127000</xdr:colOff>
      <xdr:row>20</xdr:row>
      <xdr:rowOff>75108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81085"/>
          <a:ext cx="0" cy="13706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47185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75108</xdr:rowOff>
    </xdr:from>
    <xdr:to>
      <xdr:col>30</xdr:col>
      <xdr:colOff>25400</xdr:colOff>
      <xdr:row>20</xdr:row>
      <xdr:rowOff>75108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1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162437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2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76060</xdr:rowOff>
    </xdr:from>
    <xdr:to>
      <xdr:col>30</xdr:col>
      <xdr:colOff>25400</xdr:colOff>
      <xdr:row>12</xdr:row>
      <xdr:rowOff>76060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81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1461</xdr:rowOff>
    </xdr:from>
    <xdr:to>
      <xdr:col>29</xdr:col>
      <xdr:colOff>127000</xdr:colOff>
      <xdr:row>16</xdr:row>
      <xdr:rowOff>32448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92286"/>
          <a:ext cx="647700" cy="30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129227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20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157150</xdr:rowOff>
    </xdr:from>
    <xdr:to>
      <xdr:col>29</xdr:col>
      <xdr:colOff>177800</xdr:colOff>
      <xdr:row>17</xdr:row>
      <xdr:rowOff>87300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32448</xdr:rowOff>
    </xdr:from>
    <xdr:to>
      <xdr:col>26</xdr:col>
      <xdr:colOff>50800</xdr:colOff>
      <xdr:row>16</xdr:row>
      <xdr:rowOff>43637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23273"/>
          <a:ext cx="698500" cy="11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4305</xdr:rowOff>
    </xdr:from>
    <xdr:to>
      <xdr:col>26</xdr:col>
      <xdr:colOff>101600</xdr:colOff>
      <xdr:row>17</xdr:row>
      <xdr:rowOff>105905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90682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43637</xdr:rowOff>
    </xdr:from>
    <xdr:to>
      <xdr:col>22</xdr:col>
      <xdr:colOff>114300</xdr:colOff>
      <xdr:row>16</xdr:row>
      <xdr:rowOff>148438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34462"/>
          <a:ext cx="698500" cy="104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16662</xdr:rowOff>
    </xdr:from>
    <xdr:to>
      <xdr:col>22</xdr:col>
      <xdr:colOff>165100</xdr:colOff>
      <xdr:row>17</xdr:row>
      <xdr:rowOff>118262</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103039</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6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148438</xdr:rowOff>
    </xdr:from>
    <xdr:to>
      <xdr:col>18</xdr:col>
      <xdr:colOff>177800</xdr:colOff>
      <xdr:row>16</xdr:row>
      <xdr:rowOff>168148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39263"/>
          <a:ext cx="698500" cy="19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69075</xdr:rowOff>
    </xdr:from>
    <xdr:to>
      <xdr:col>19</xdr:col>
      <xdr:colOff>38100</xdr:colOff>
      <xdr:row>19</xdr:row>
      <xdr:rowOff>170675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3742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155452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46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73063</xdr:rowOff>
    </xdr:from>
    <xdr:to>
      <xdr:col>15</xdr:col>
      <xdr:colOff>101600</xdr:colOff>
      <xdr:row>20</xdr:row>
      <xdr:rowOff>3213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378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159440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46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122111</xdr:rowOff>
    </xdr:from>
    <xdr:to>
      <xdr:col>29</xdr:col>
      <xdr:colOff>177800</xdr:colOff>
      <xdr:row>16</xdr:row>
      <xdr:rowOff>52261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41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138638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8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153098</xdr:rowOff>
    </xdr:from>
    <xdr:to>
      <xdr:col>26</xdr:col>
      <xdr:colOff>101600</xdr:colOff>
      <xdr:row>16</xdr:row>
      <xdr:rowOff>83248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72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93425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41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164287</xdr:rowOff>
    </xdr:from>
    <xdr:to>
      <xdr:col>22</xdr:col>
      <xdr:colOff>165100</xdr:colOff>
      <xdr:row>16</xdr:row>
      <xdr:rowOff>94437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83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104614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5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97638</xdr:rowOff>
    </xdr:from>
    <xdr:to>
      <xdr:col>19</xdr:col>
      <xdr:colOff>38100</xdr:colOff>
      <xdr:row>17</xdr:row>
      <xdr:rowOff>27788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88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37965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5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117348</xdr:rowOff>
    </xdr:from>
    <xdr:to>
      <xdr:col>15</xdr:col>
      <xdr:colOff>101600</xdr:colOff>
      <xdr:row>17</xdr:row>
      <xdr:rowOff>47498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08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57675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77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88001</xdr:rowOff>
    </xdr:from>
    <xdr:to>
      <xdr:col>29</xdr:col>
      <xdr:colOff>127000</xdr:colOff>
      <xdr:row>38</xdr:row>
      <xdr:rowOff>77028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55451"/>
          <a:ext cx="0" cy="1189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49105</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77028</xdr:rowOff>
    </xdr:from>
    <xdr:to>
      <xdr:col>30</xdr:col>
      <xdr:colOff>25400</xdr:colOff>
      <xdr:row>38</xdr:row>
      <xdr:rowOff>77028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44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174378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9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88001</xdr:rowOff>
    </xdr:from>
    <xdr:to>
      <xdr:col>30</xdr:col>
      <xdr:colOff>25400</xdr:colOff>
      <xdr:row>34</xdr:row>
      <xdr:rowOff>88001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554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183030</xdr:rowOff>
    </xdr:from>
    <xdr:to>
      <xdr:col>29</xdr:col>
      <xdr:colOff>127000</xdr:colOff>
      <xdr:row>36</xdr:row>
      <xdr:rowOff>71404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793380"/>
          <a:ext cx="647700" cy="231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309590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91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337513</xdr:rowOff>
    </xdr:from>
    <xdr:to>
      <xdr:col>29</xdr:col>
      <xdr:colOff>177800</xdr:colOff>
      <xdr:row>36</xdr:row>
      <xdr:rowOff>96213</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71404</xdr:rowOff>
    </xdr:from>
    <xdr:to>
      <xdr:col>26</xdr:col>
      <xdr:colOff>50800</xdr:colOff>
      <xdr:row>36</xdr:row>
      <xdr:rowOff>114815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024654"/>
          <a:ext cx="698500" cy="43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23325</xdr:rowOff>
    </xdr:from>
    <xdr:to>
      <xdr:col>26</xdr:col>
      <xdr:colOff>101600</xdr:colOff>
      <xdr:row>36</xdr:row>
      <xdr:rowOff>124925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109702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6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30234</xdr:rowOff>
    </xdr:from>
    <xdr:to>
      <xdr:col>22</xdr:col>
      <xdr:colOff>114300</xdr:colOff>
      <xdr:row>36</xdr:row>
      <xdr:rowOff>114815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983484"/>
          <a:ext cx="698500" cy="84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49111</xdr:rowOff>
    </xdr:from>
    <xdr:to>
      <xdr:col>22</xdr:col>
      <xdr:colOff>165100</xdr:colOff>
      <xdr:row>36</xdr:row>
      <xdr:rowOff>150711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160888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7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249484</xdr:rowOff>
    </xdr:from>
    <xdr:to>
      <xdr:col>18</xdr:col>
      <xdr:colOff>177800</xdr:colOff>
      <xdr:row>36</xdr:row>
      <xdr:rowOff>30234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859834"/>
          <a:ext cx="698500" cy="123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12718</xdr:rowOff>
    </xdr:from>
    <xdr:to>
      <xdr:col>19</xdr:col>
      <xdr:colOff>38100</xdr:colOff>
      <xdr:row>37</xdr:row>
      <xdr:rowOff>114318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137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99095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22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9334</xdr:rowOff>
    </xdr:from>
    <xdr:to>
      <xdr:col>15</xdr:col>
      <xdr:colOff>101600</xdr:colOff>
      <xdr:row>37</xdr:row>
      <xdr:rowOff>110934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71340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95711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22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132230</xdr:rowOff>
    </xdr:from>
    <xdr:to>
      <xdr:col>29</xdr:col>
      <xdr:colOff>177800</xdr:colOff>
      <xdr:row>35</xdr:row>
      <xdr:rowOff>233830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742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320207</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58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20604</xdr:rowOff>
    </xdr:from>
    <xdr:to>
      <xdr:col>26</xdr:col>
      <xdr:colOff>101600</xdr:colOff>
      <xdr:row>36</xdr:row>
      <xdr:rowOff>122204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973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132381</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742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64015</xdr:rowOff>
    </xdr:from>
    <xdr:to>
      <xdr:col>22</xdr:col>
      <xdr:colOff>165100</xdr:colOff>
      <xdr:row>36</xdr:row>
      <xdr:rowOff>165615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017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150392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10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322334</xdr:rowOff>
    </xdr:from>
    <xdr:to>
      <xdr:col>19</xdr:col>
      <xdr:colOff>38100</xdr:colOff>
      <xdr:row>36</xdr:row>
      <xdr:rowOff>81034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32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91211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70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198684</xdr:rowOff>
    </xdr:from>
    <xdr:to>
      <xdr:col>15</xdr:col>
      <xdr:colOff>101600</xdr:colOff>
      <xdr:row>35</xdr:row>
      <xdr:rowOff>300284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809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310461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57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18,171
18,058
438.41
13,120,188
12,914,745
174,493
7,055,812
10,634,113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114083</xdr:rowOff>
    </xdr:from>
    <xdr:to>
      <xdr:col>24</xdr:col>
      <xdr:colOff>62865</xdr:colOff>
      <xdr:row>38</xdr:row>
      <xdr:rowOff>128856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57583"/>
          <a:ext cx="1270" cy="138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132683</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4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128856</xdr:rowOff>
    </xdr:from>
    <xdr:to>
      <xdr:col>24</xdr:col>
      <xdr:colOff>152400</xdr:colOff>
      <xdr:row>38</xdr:row>
      <xdr:rowOff>128856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43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60760</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3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114083</xdr:rowOff>
    </xdr:from>
    <xdr:to>
      <xdr:col>24</xdr:col>
      <xdr:colOff>152400</xdr:colOff>
      <xdr:row>30</xdr:row>
      <xdr:rowOff>114083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5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66834</xdr:rowOff>
    </xdr:from>
    <xdr:to>
      <xdr:col>24</xdr:col>
      <xdr:colOff>63500</xdr:colOff>
      <xdr:row>34</xdr:row>
      <xdr:rowOff>90208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3797300" y="5896134"/>
          <a:ext cx="838200" cy="2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10306</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6011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31879</xdr:rowOff>
    </xdr:from>
    <xdr:to>
      <xdr:col>24</xdr:col>
      <xdr:colOff>114300</xdr:colOff>
      <xdr:row>35</xdr:row>
      <xdr:rowOff>133479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3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66834</xdr:rowOff>
    </xdr:from>
    <xdr:to>
      <xdr:col>19</xdr:col>
      <xdr:colOff>177800</xdr:colOff>
      <xdr:row>34</xdr:row>
      <xdr:rowOff>131185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5896134"/>
          <a:ext cx="889000" cy="6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33179</xdr:rowOff>
    </xdr:from>
    <xdr:to>
      <xdr:col>20</xdr:col>
      <xdr:colOff>38100</xdr:colOff>
      <xdr:row>35</xdr:row>
      <xdr:rowOff>134779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125906</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12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131185</xdr:rowOff>
    </xdr:from>
    <xdr:to>
      <xdr:col>15</xdr:col>
      <xdr:colOff>50800</xdr:colOff>
      <xdr:row>37</xdr:row>
      <xdr:rowOff>23400</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5960485"/>
          <a:ext cx="889000" cy="40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54567</xdr:rowOff>
    </xdr:from>
    <xdr:to>
      <xdr:col>15</xdr:col>
      <xdr:colOff>101600</xdr:colOff>
      <xdr:row>35</xdr:row>
      <xdr:rowOff>156167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147294</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1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23400</xdr:rowOff>
    </xdr:from>
    <xdr:to>
      <xdr:col>10</xdr:col>
      <xdr:colOff>114300</xdr:colOff>
      <xdr:row>37</xdr:row>
      <xdr:rowOff>33201</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367050"/>
          <a:ext cx="889000" cy="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19677</xdr:rowOff>
    </xdr:from>
    <xdr:to>
      <xdr:col>10</xdr:col>
      <xdr:colOff>165100</xdr:colOff>
      <xdr:row>38</xdr:row>
      <xdr:rowOff>121277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5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112404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62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24764</xdr:rowOff>
    </xdr:from>
    <xdr:to>
      <xdr:col>6</xdr:col>
      <xdr:colOff>38100</xdr:colOff>
      <xdr:row>38</xdr:row>
      <xdr:rowOff>126364</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53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117491</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63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39408</xdr:rowOff>
    </xdr:from>
    <xdr:to>
      <xdr:col>24</xdr:col>
      <xdr:colOff>114300</xdr:colOff>
      <xdr:row>34</xdr:row>
      <xdr:rowOff>141008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586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62285</xdr:rowOff>
    </xdr:from>
    <xdr:ext cx="599010"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5720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16034</xdr:rowOff>
    </xdr:from>
    <xdr:to>
      <xdr:col>20</xdr:col>
      <xdr:colOff>38100</xdr:colOff>
      <xdr:row>34</xdr:row>
      <xdr:rowOff>117634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584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134161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497795" y="562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80385</xdr:rowOff>
    </xdr:from>
    <xdr:to>
      <xdr:col>15</xdr:col>
      <xdr:colOff>101600</xdr:colOff>
      <xdr:row>35</xdr:row>
      <xdr:rowOff>10535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590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27062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08795" y="5684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144050</xdr:rowOff>
    </xdr:from>
    <xdr:to>
      <xdr:col>10</xdr:col>
      <xdr:colOff>165100</xdr:colOff>
      <xdr:row>37</xdr:row>
      <xdr:rowOff>74200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31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90727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09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153851</xdr:rowOff>
    </xdr:from>
    <xdr:to>
      <xdr:col>6</xdr:col>
      <xdr:colOff>38100</xdr:colOff>
      <xdr:row>37</xdr:row>
      <xdr:rowOff>84001</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32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100528</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10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74537</xdr:rowOff>
    </xdr:from>
    <xdr:to>
      <xdr:col>24</xdr:col>
      <xdr:colOff>62865</xdr:colOff>
      <xdr:row>59</xdr:row>
      <xdr:rowOff>92101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818487"/>
          <a:ext cx="1270" cy="1389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95928</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1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92101</xdr:rowOff>
    </xdr:from>
    <xdr:to>
      <xdr:col>24</xdr:col>
      <xdr:colOff>152400</xdr:colOff>
      <xdr:row>59</xdr:row>
      <xdr:rowOff>92101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21214</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9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74537</xdr:rowOff>
    </xdr:from>
    <xdr:to>
      <xdr:col>24</xdr:col>
      <xdr:colOff>152400</xdr:colOff>
      <xdr:row>51</xdr:row>
      <xdr:rowOff>74537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81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37833</xdr:rowOff>
    </xdr:from>
    <xdr:to>
      <xdr:col>24</xdr:col>
      <xdr:colOff>63500</xdr:colOff>
      <xdr:row>57</xdr:row>
      <xdr:rowOff>45618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639033"/>
          <a:ext cx="838200" cy="17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16756</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617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38329</xdr:rowOff>
    </xdr:from>
    <xdr:to>
      <xdr:col>24</xdr:col>
      <xdr:colOff>114300</xdr:colOff>
      <xdr:row>56</xdr:row>
      <xdr:rowOff>139929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3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45618</xdr:rowOff>
    </xdr:from>
    <xdr:to>
      <xdr:col>19</xdr:col>
      <xdr:colOff>177800</xdr:colOff>
      <xdr:row>58</xdr:row>
      <xdr:rowOff>56286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818268"/>
          <a:ext cx="889000" cy="18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138659</xdr:rowOff>
    </xdr:from>
    <xdr:to>
      <xdr:col>20</xdr:col>
      <xdr:colOff>38100</xdr:colOff>
      <xdr:row>57</xdr:row>
      <xdr:rowOff>68809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85336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1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16129</xdr:rowOff>
    </xdr:from>
    <xdr:to>
      <xdr:col>15</xdr:col>
      <xdr:colOff>50800</xdr:colOff>
      <xdr:row>58</xdr:row>
      <xdr:rowOff>56286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788779"/>
          <a:ext cx="889000" cy="21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36093</xdr:rowOff>
    </xdr:from>
    <xdr:to>
      <xdr:col>15</xdr:col>
      <xdr:colOff>101600</xdr:colOff>
      <xdr:row>57</xdr:row>
      <xdr:rowOff>137693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154220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16129</xdr:rowOff>
    </xdr:from>
    <xdr:to>
      <xdr:col>10</xdr:col>
      <xdr:colOff>114300</xdr:colOff>
      <xdr:row>57</xdr:row>
      <xdr:rowOff>61595</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788779"/>
          <a:ext cx="889000" cy="4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152426</xdr:rowOff>
    </xdr:from>
    <xdr:to>
      <xdr:col>10</xdr:col>
      <xdr:colOff>165100</xdr:colOff>
      <xdr:row>59</xdr:row>
      <xdr:rowOff>82576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1009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73703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1018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147701</xdr:rowOff>
    </xdr:from>
    <xdr:to>
      <xdr:col>6</xdr:col>
      <xdr:colOff>38100</xdr:colOff>
      <xdr:row>59</xdr:row>
      <xdr:rowOff>77851</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100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68978</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1018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158483</xdr:rowOff>
    </xdr:from>
    <xdr:to>
      <xdr:col>24</xdr:col>
      <xdr:colOff>114300</xdr:colOff>
      <xdr:row>56</xdr:row>
      <xdr:rowOff>88633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58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9910</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439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166268</xdr:rowOff>
    </xdr:from>
    <xdr:to>
      <xdr:col>20</xdr:col>
      <xdr:colOff>38100</xdr:colOff>
      <xdr:row>57</xdr:row>
      <xdr:rowOff>96418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6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87545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5486</xdr:rowOff>
    </xdr:from>
    <xdr:to>
      <xdr:col>15</xdr:col>
      <xdr:colOff>101600</xdr:colOff>
      <xdr:row>58</xdr:row>
      <xdr:rowOff>107086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4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98213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04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136779</xdr:rowOff>
    </xdr:from>
    <xdr:to>
      <xdr:col>10</xdr:col>
      <xdr:colOff>165100</xdr:colOff>
      <xdr:row>57</xdr:row>
      <xdr:rowOff>66929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3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83456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51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10795</xdr:rowOff>
    </xdr:from>
    <xdr:to>
      <xdr:col>6</xdr:col>
      <xdr:colOff>38100</xdr:colOff>
      <xdr:row>57</xdr:row>
      <xdr:rowOff>112395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78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128922</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55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70640</xdr:rowOff>
    </xdr:from>
    <xdr:to>
      <xdr:col>24</xdr:col>
      <xdr:colOff>62865</xdr:colOff>
      <xdr:row>78</xdr:row>
      <xdr:rowOff>138488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43590"/>
          <a:ext cx="1270" cy="126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142315</xdr:rowOff>
    </xdr:from>
    <xdr:ext cx="313932"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154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138488</xdr:rowOff>
    </xdr:from>
    <xdr:to>
      <xdr:col>24</xdr:col>
      <xdr:colOff>152400</xdr:colOff>
      <xdr:row>78</xdr:row>
      <xdr:rowOff>138488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1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17317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1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70640</xdr:rowOff>
    </xdr:from>
    <xdr:to>
      <xdr:col>24</xdr:col>
      <xdr:colOff>152400</xdr:colOff>
      <xdr:row>71</xdr:row>
      <xdr:rowOff>70640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4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61748</xdr:rowOff>
    </xdr:from>
    <xdr:to>
      <xdr:col>24</xdr:col>
      <xdr:colOff>63500</xdr:colOff>
      <xdr:row>76</xdr:row>
      <xdr:rowOff>73794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091948"/>
          <a:ext cx="838200" cy="1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43507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4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65080</xdr:rowOff>
    </xdr:from>
    <xdr:to>
      <xdr:col>24</xdr:col>
      <xdr:colOff>114300</xdr:colOff>
      <xdr:row>77</xdr:row>
      <xdr:rowOff>166680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61748</xdr:rowOff>
    </xdr:from>
    <xdr:to>
      <xdr:col>19</xdr:col>
      <xdr:colOff>177800</xdr:colOff>
      <xdr:row>77</xdr:row>
      <xdr:rowOff>2380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091948"/>
          <a:ext cx="889000" cy="11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63571</xdr:rowOff>
    </xdr:from>
    <xdr:to>
      <xdr:col>20</xdr:col>
      <xdr:colOff>38100</xdr:colOff>
      <xdr:row>77</xdr:row>
      <xdr:rowOff>165171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156298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35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87556</xdr:rowOff>
    </xdr:from>
    <xdr:to>
      <xdr:col>15</xdr:col>
      <xdr:colOff>50800</xdr:colOff>
      <xdr:row>77</xdr:row>
      <xdr:rowOff>2380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117756"/>
          <a:ext cx="889000" cy="8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76716</xdr:rowOff>
    </xdr:from>
    <xdr:to>
      <xdr:col>15</xdr:col>
      <xdr:colOff>101600</xdr:colOff>
      <xdr:row>78</xdr:row>
      <xdr:rowOff>6866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169443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68445</xdr:rowOff>
    </xdr:from>
    <xdr:to>
      <xdr:col>10</xdr:col>
      <xdr:colOff>114300</xdr:colOff>
      <xdr:row>76</xdr:row>
      <xdr:rowOff>87556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098645"/>
          <a:ext cx="889000" cy="1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6445</xdr:rowOff>
    </xdr:from>
    <xdr:to>
      <xdr:col>10</xdr:col>
      <xdr:colOff>165100</xdr:colOff>
      <xdr:row>78</xdr:row>
      <xdr:rowOff>108045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7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99172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7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3839</xdr:rowOff>
    </xdr:from>
    <xdr:to>
      <xdr:col>6</xdr:col>
      <xdr:colOff>38100</xdr:colOff>
      <xdr:row>78</xdr:row>
      <xdr:rowOff>105439</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7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96566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6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22994</xdr:rowOff>
    </xdr:from>
    <xdr:to>
      <xdr:col>24</xdr:col>
      <xdr:colOff>114300</xdr:colOff>
      <xdr:row>76</xdr:row>
      <xdr:rowOff>124594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05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45872</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90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10948</xdr:rowOff>
    </xdr:from>
    <xdr:to>
      <xdr:col>20</xdr:col>
      <xdr:colOff>38100</xdr:colOff>
      <xdr:row>76</xdr:row>
      <xdr:rowOff>112548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04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129074</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81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123030</xdr:rowOff>
    </xdr:from>
    <xdr:to>
      <xdr:col>15</xdr:col>
      <xdr:colOff>101600</xdr:colOff>
      <xdr:row>77</xdr:row>
      <xdr:rowOff>53180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15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69707</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292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36756</xdr:rowOff>
    </xdr:from>
    <xdr:to>
      <xdr:col>10</xdr:col>
      <xdr:colOff>165100</xdr:colOff>
      <xdr:row>76</xdr:row>
      <xdr:rowOff>138356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06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154884</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284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17645</xdr:rowOff>
    </xdr:from>
    <xdr:to>
      <xdr:col>6</xdr:col>
      <xdr:colOff>38100</xdr:colOff>
      <xdr:row>76</xdr:row>
      <xdr:rowOff>119245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04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135772</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63111" y="128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138418</xdr:rowOff>
    </xdr:from>
    <xdr:to>
      <xdr:col>24</xdr:col>
      <xdr:colOff>62865</xdr:colOff>
      <xdr:row>98</xdr:row>
      <xdr:rowOff>87846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68918"/>
          <a:ext cx="1270" cy="132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91673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9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87846</xdr:rowOff>
    </xdr:from>
    <xdr:to>
      <xdr:col>24</xdr:col>
      <xdr:colOff>152400</xdr:colOff>
      <xdr:row>98</xdr:row>
      <xdr:rowOff>87846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85095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4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138418</xdr:rowOff>
    </xdr:from>
    <xdr:to>
      <xdr:col>24</xdr:col>
      <xdr:colOff>152400</xdr:colOff>
      <xdr:row>90</xdr:row>
      <xdr:rowOff>138418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6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89776</xdr:rowOff>
    </xdr:from>
    <xdr:to>
      <xdr:col>24</xdr:col>
      <xdr:colOff>63500</xdr:colOff>
      <xdr:row>95</xdr:row>
      <xdr:rowOff>159589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377526"/>
          <a:ext cx="838200" cy="6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159351</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04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136474</xdr:rowOff>
    </xdr:from>
    <xdr:to>
      <xdr:col>24</xdr:col>
      <xdr:colOff>114300</xdr:colOff>
      <xdr:row>95</xdr:row>
      <xdr:rowOff>66624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5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89776</xdr:rowOff>
    </xdr:from>
    <xdr:to>
      <xdr:col>19</xdr:col>
      <xdr:colOff>177800</xdr:colOff>
      <xdr:row>97</xdr:row>
      <xdr:rowOff>73368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377526"/>
          <a:ext cx="889000" cy="32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17030</xdr:rowOff>
    </xdr:from>
    <xdr:to>
      <xdr:col>20</xdr:col>
      <xdr:colOff>38100</xdr:colOff>
      <xdr:row>94</xdr:row>
      <xdr:rowOff>118630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135157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590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73368</xdr:rowOff>
    </xdr:from>
    <xdr:to>
      <xdr:col>15</xdr:col>
      <xdr:colOff>50800</xdr:colOff>
      <xdr:row>97</xdr:row>
      <xdr:rowOff>76860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04018"/>
          <a:ext cx="889000" cy="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145059</xdr:rowOff>
    </xdr:from>
    <xdr:to>
      <xdr:col>15</xdr:col>
      <xdr:colOff>101600</xdr:colOff>
      <xdr:row>96</xdr:row>
      <xdr:rowOff>75209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3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91736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20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76860</xdr:rowOff>
    </xdr:from>
    <xdr:to>
      <xdr:col>10</xdr:col>
      <xdr:colOff>114300</xdr:colOff>
      <xdr:row>97</xdr:row>
      <xdr:rowOff>108801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07510"/>
          <a:ext cx="889000" cy="3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151943</xdr:rowOff>
    </xdr:from>
    <xdr:to>
      <xdr:col>10</xdr:col>
      <xdr:colOff>165100</xdr:colOff>
      <xdr:row>96</xdr:row>
      <xdr:rowOff>82093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43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98620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21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26212</xdr:rowOff>
    </xdr:from>
    <xdr:to>
      <xdr:col>6</xdr:col>
      <xdr:colOff>38100</xdr:colOff>
      <xdr:row>96</xdr:row>
      <xdr:rowOff>127812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48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144339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26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108789</xdr:rowOff>
    </xdr:from>
    <xdr:to>
      <xdr:col>24</xdr:col>
      <xdr:colOff>114300</xdr:colOff>
      <xdr:row>96</xdr:row>
      <xdr:rowOff>38939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9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87216</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37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38976</xdr:rowOff>
    </xdr:from>
    <xdr:to>
      <xdr:col>20</xdr:col>
      <xdr:colOff>38100</xdr:colOff>
      <xdr:row>95</xdr:row>
      <xdr:rowOff>140576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32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131703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4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22568</xdr:rowOff>
    </xdr:from>
    <xdr:to>
      <xdr:col>15</xdr:col>
      <xdr:colOff>101600</xdr:colOff>
      <xdr:row>97</xdr:row>
      <xdr:rowOff>124168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5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115295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74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26060</xdr:rowOff>
    </xdr:from>
    <xdr:to>
      <xdr:col>10</xdr:col>
      <xdr:colOff>165100</xdr:colOff>
      <xdr:row>97</xdr:row>
      <xdr:rowOff>127660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5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118787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74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58001</xdr:rowOff>
    </xdr:from>
    <xdr:to>
      <xdr:col>6</xdr:col>
      <xdr:colOff>38100</xdr:colOff>
      <xdr:row>97</xdr:row>
      <xdr:rowOff>159601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8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150728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78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59073</xdr:rowOff>
    </xdr:from>
    <xdr:to>
      <xdr:col>54</xdr:col>
      <xdr:colOff>189865</xdr:colOff>
      <xdr:row>37</xdr:row>
      <xdr:rowOff>136170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545473"/>
          <a:ext cx="1270" cy="93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139998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8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136170</xdr:rowOff>
    </xdr:from>
    <xdr:to>
      <xdr:col>55</xdr:col>
      <xdr:colOff>88900</xdr:colOff>
      <xdr:row>37</xdr:row>
      <xdr:rowOff>136170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7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5750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32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59073</xdr:rowOff>
    </xdr:from>
    <xdr:to>
      <xdr:col>55</xdr:col>
      <xdr:colOff>88900</xdr:colOff>
      <xdr:row>32</xdr:row>
      <xdr:rowOff>59073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54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145959</xdr:rowOff>
    </xdr:from>
    <xdr:to>
      <xdr:col>55</xdr:col>
      <xdr:colOff>0</xdr:colOff>
      <xdr:row>36</xdr:row>
      <xdr:rowOff>66768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146709"/>
          <a:ext cx="838200" cy="9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139788</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40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161361</xdr:rowOff>
    </xdr:from>
    <xdr:to>
      <xdr:col>55</xdr:col>
      <xdr:colOff>50800</xdr:colOff>
      <xdr:row>36</xdr:row>
      <xdr:rowOff>91511</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142215</xdr:rowOff>
    </xdr:from>
    <xdr:to>
      <xdr:col>50</xdr:col>
      <xdr:colOff>114300</xdr:colOff>
      <xdr:row>36</xdr:row>
      <xdr:rowOff>66768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800065"/>
          <a:ext cx="889000" cy="43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34589</xdr:rowOff>
    </xdr:from>
    <xdr:to>
      <xdr:col>50</xdr:col>
      <xdr:colOff>165100</xdr:colOff>
      <xdr:row>36</xdr:row>
      <xdr:rowOff>136189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127316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9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142215</xdr:rowOff>
    </xdr:from>
    <xdr:to>
      <xdr:col>45</xdr:col>
      <xdr:colOff>177800</xdr:colOff>
      <xdr:row>36</xdr:row>
      <xdr:rowOff>157385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800065"/>
          <a:ext cx="889000" cy="52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75673</xdr:rowOff>
    </xdr:from>
    <xdr:to>
      <xdr:col>46</xdr:col>
      <xdr:colOff>38100</xdr:colOff>
      <xdr:row>34</xdr:row>
      <xdr:rowOff>5823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22350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157385</xdr:rowOff>
    </xdr:from>
    <xdr:to>
      <xdr:col>41</xdr:col>
      <xdr:colOff>50800</xdr:colOff>
      <xdr:row>37</xdr:row>
      <xdr:rowOff>2430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329585"/>
          <a:ext cx="889000" cy="1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52210</xdr:rowOff>
    </xdr:from>
    <xdr:to>
      <xdr:col>41</xdr:col>
      <xdr:colOff>101600</xdr:colOff>
      <xdr:row>37</xdr:row>
      <xdr:rowOff>153810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144937</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4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54670</xdr:rowOff>
    </xdr:from>
    <xdr:to>
      <xdr:col>36</xdr:col>
      <xdr:colOff>165100</xdr:colOff>
      <xdr:row>37</xdr:row>
      <xdr:rowOff>156270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147397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49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95159</xdr:rowOff>
    </xdr:from>
    <xdr:to>
      <xdr:col>55</xdr:col>
      <xdr:colOff>50800</xdr:colOff>
      <xdr:row>36</xdr:row>
      <xdr:rowOff>25309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09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118036</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947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15968</xdr:rowOff>
    </xdr:from>
    <xdr:to>
      <xdr:col>50</xdr:col>
      <xdr:colOff>165100</xdr:colOff>
      <xdr:row>36</xdr:row>
      <xdr:rowOff>117568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18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134095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96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91415</xdr:rowOff>
    </xdr:from>
    <xdr:to>
      <xdr:col>46</xdr:col>
      <xdr:colOff>38100</xdr:colOff>
      <xdr:row>34</xdr:row>
      <xdr:rowOff>21565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74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12692</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84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106585</xdr:rowOff>
    </xdr:from>
    <xdr:to>
      <xdr:col>41</xdr:col>
      <xdr:colOff>101600</xdr:colOff>
      <xdr:row>37</xdr:row>
      <xdr:rowOff>36735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2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53262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05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123080</xdr:rowOff>
    </xdr:from>
    <xdr:to>
      <xdr:col>36</xdr:col>
      <xdr:colOff>165100</xdr:colOff>
      <xdr:row>37</xdr:row>
      <xdr:rowOff>53230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69757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07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93948</xdr:rowOff>
    </xdr:from>
    <xdr:to>
      <xdr:col>54</xdr:col>
      <xdr:colOff>189865</xdr:colOff>
      <xdr:row>58</xdr:row>
      <xdr:rowOff>88585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9180798"/>
          <a:ext cx="1270" cy="851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92412</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3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88585</xdr:rowOff>
    </xdr:from>
    <xdr:to>
      <xdr:col>55</xdr:col>
      <xdr:colOff>88900</xdr:colOff>
      <xdr:row>58</xdr:row>
      <xdr:rowOff>88585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3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40625</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956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93948</xdr:rowOff>
    </xdr:from>
    <xdr:to>
      <xdr:col>55</xdr:col>
      <xdr:colOff>88900</xdr:colOff>
      <xdr:row>53</xdr:row>
      <xdr:rowOff>93948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180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14779</xdr:rowOff>
    </xdr:from>
    <xdr:to>
      <xdr:col>55</xdr:col>
      <xdr:colOff>0</xdr:colOff>
      <xdr:row>56</xdr:row>
      <xdr:rowOff>58940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615979"/>
          <a:ext cx="838200" cy="4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106276</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707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127849</xdr:rowOff>
    </xdr:from>
    <xdr:to>
      <xdr:col>55</xdr:col>
      <xdr:colOff>50800</xdr:colOff>
      <xdr:row>57</xdr:row>
      <xdr:rowOff>57999</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72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64043</xdr:rowOff>
    </xdr:from>
    <xdr:to>
      <xdr:col>50</xdr:col>
      <xdr:colOff>114300</xdr:colOff>
      <xdr:row>56</xdr:row>
      <xdr:rowOff>58940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8807993"/>
          <a:ext cx="889000" cy="85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82440</xdr:rowOff>
    </xdr:from>
    <xdr:to>
      <xdr:col>50</xdr:col>
      <xdr:colOff>165100</xdr:colOff>
      <xdr:row>57</xdr:row>
      <xdr:rowOff>12590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68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3717</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77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64043</xdr:rowOff>
    </xdr:from>
    <xdr:to>
      <xdr:col>45</xdr:col>
      <xdr:colOff>177800</xdr:colOff>
      <xdr:row>56</xdr:row>
      <xdr:rowOff>72720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8807993"/>
          <a:ext cx="889000" cy="86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163204</xdr:rowOff>
    </xdr:from>
    <xdr:to>
      <xdr:col>46</xdr:col>
      <xdr:colOff>38100</xdr:colOff>
      <xdr:row>56</xdr:row>
      <xdr:rowOff>93354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84481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8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72720</xdr:rowOff>
    </xdr:from>
    <xdr:to>
      <xdr:col>41</xdr:col>
      <xdr:colOff>50800</xdr:colOff>
      <xdr:row>56</xdr:row>
      <xdr:rowOff>85878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673920"/>
          <a:ext cx="889000" cy="1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25971</xdr:rowOff>
    </xdr:from>
    <xdr:to>
      <xdr:col>41</xdr:col>
      <xdr:colOff>101600</xdr:colOff>
      <xdr:row>57</xdr:row>
      <xdr:rowOff>127571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118698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8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43697</xdr:rowOff>
    </xdr:from>
    <xdr:to>
      <xdr:col>36</xdr:col>
      <xdr:colOff>165100</xdr:colOff>
      <xdr:row>57</xdr:row>
      <xdr:rowOff>145297</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136424</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90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135429</xdr:rowOff>
    </xdr:from>
    <xdr:to>
      <xdr:col>55</xdr:col>
      <xdr:colOff>50800</xdr:colOff>
      <xdr:row>56</xdr:row>
      <xdr:rowOff>65579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56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158306</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416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8140</xdr:rowOff>
    </xdr:from>
    <xdr:to>
      <xdr:col>50</xdr:col>
      <xdr:colOff>165100</xdr:colOff>
      <xdr:row>56</xdr:row>
      <xdr:rowOff>109740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60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126267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38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13243</xdr:rowOff>
    </xdr:from>
    <xdr:to>
      <xdr:col>46</xdr:col>
      <xdr:colOff>38100</xdr:colOff>
      <xdr:row>51</xdr:row>
      <xdr:rowOff>114843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87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131370</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853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21920</xdr:rowOff>
    </xdr:from>
    <xdr:to>
      <xdr:col>41</xdr:col>
      <xdr:colOff>101600</xdr:colOff>
      <xdr:row>56</xdr:row>
      <xdr:rowOff>123520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6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140047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39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35078</xdr:rowOff>
    </xdr:from>
    <xdr:to>
      <xdr:col>36</xdr:col>
      <xdr:colOff>165100</xdr:colOff>
      <xdr:row>56</xdr:row>
      <xdr:rowOff>136678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63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153205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41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141491</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1971541"/>
          <a:ext cx="1270" cy="161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88168</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74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141491</xdr:rowOff>
    </xdr:from>
    <xdr:to>
      <xdr:col>55</xdr:col>
      <xdr:colOff>88900</xdr:colOff>
      <xdr:row>69</xdr:row>
      <xdr:rowOff>141491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197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15036</xdr:rowOff>
    </xdr:from>
    <xdr:to>
      <xdr:col>55</xdr:col>
      <xdr:colOff>0</xdr:colOff>
      <xdr:row>79</xdr:row>
      <xdr:rowOff>30105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559586"/>
          <a:ext cx="838200" cy="1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92936</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123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70059</xdr:rowOff>
    </xdr:from>
    <xdr:to>
      <xdr:col>55</xdr:col>
      <xdr:colOff>50800</xdr:colOff>
      <xdr:row>78</xdr:row>
      <xdr:rowOff>209</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99199</xdr:rowOff>
    </xdr:from>
    <xdr:to>
      <xdr:col>50</xdr:col>
      <xdr:colOff>114300</xdr:colOff>
      <xdr:row>79</xdr:row>
      <xdr:rowOff>30105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2957949"/>
          <a:ext cx="889000" cy="61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163043</xdr:rowOff>
    </xdr:from>
    <xdr:to>
      <xdr:col>50</xdr:col>
      <xdr:colOff>165100</xdr:colOff>
      <xdr:row>77</xdr:row>
      <xdr:rowOff>93193</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109720</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29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99199</xdr:rowOff>
    </xdr:from>
    <xdr:to>
      <xdr:col>45</xdr:col>
      <xdr:colOff>177800</xdr:colOff>
      <xdr:row>78</xdr:row>
      <xdr:rowOff>135967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2957949"/>
          <a:ext cx="889000" cy="55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110198</xdr:rowOff>
    </xdr:from>
    <xdr:to>
      <xdr:col>46</xdr:col>
      <xdr:colOff>38100</xdr:colOff>
      <xdr:row>76</xdr:row>
      <xdr:rowOff>40348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31475</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06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135967</xdr:rowOff>
    </xdr:from>
    <xdr:to>
      <xdr:col>41</xdr:col>
      <xdr:colOff>50800</xdr:colOff>
      <xdr:row>79</xdr:row>
      <xdr:rowOff>44450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509067"/>
          <a:ext cx="889000" cy="7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35825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159307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0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135686</xdr:rowOff>
    </xdr:from>
    <xdr:to>
      <xdr:col>55</xdr:col>
      <xdr:colOff>50800</xdr:colOff>
      <xdr:row>79</xdr:row>
      <xdr:rowOff>65836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50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50613</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2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150755</xdr:rowOff>
    </xdr:from>
    <xdr:to>
      <xdr:col>50</xdr:col>
      <xdr:colOff>165100</xdr:colOff>
      <xdr:row>79</xdr:row>
      <xdr:rowOff>80905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72032</xdr:rowOff>
    </xdr:from>
    <xdr:ext cx="378565"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50017" y="13616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48399</xdr:rowOff>
    </xdr:from>
    <xdr:to>
      <xdr:col>46</xdr:col>
      <xdr:colOff>38100</xdr:colOff>
      <xdr:row>75</xdr:row>
      <xdr:rowOff>150000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29071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166526</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268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85167</xdr:rowOff>
    </xdr:from>
    <xdr:to>
      <xdr:col>41</xdr:col>
      <xdr:colOff>101600</xdr:colOff>
      <xdr:row>79</xdr:row>
      <xdr:rowOff>15317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45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6444</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55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94</xdr:row>
      <xdr:rowOff>4063</xdr:rowOff>
    </xdr:from>
    <xdr:to>
      <xdr:col>54</xdr:col>
      <xdr:colOff>189865</xdr:colOff>
      <xdr:row>99</xdr:row>
      <xdr:rowOff>21597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6120363"/>
          <a:ext cx="1270" cy="87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25424</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98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21597</xdr:rowOff>
    </xdr:from>
    <xdr:to>
      <xdr:col>55</xdr:col>
      <xdr:colOff>88900</xdr:colOff>
      <xdr:row>99</xdr:row>
      <xdr:rowOff>21597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95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122190</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895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94</xdr:row>
      <xdr:rowOff>4063</xdr:rowOff>
    </xdr:from>
    <xdr:to>
      <xdr:col>55</xdr:col>
      <xdr:colOff>88900</xdr:colOff>
      <xdr:row>94</xdr:row>
      <xdr:rowOff>4063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12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170424</xdr:rowOff>
    </xdr:from>
    <xdr:to>
      <xdr:col>55</xdr:col>
      <xdr:colOff>0</xdr:colOff>
      <xdr:row>96</xdr:row>
      <xdr:rowOff>138221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458174"/>
          <a:ext cx="838200" cy="13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163340</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622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13463</xdr:rowOff>
    </xdr:from>
    <xdr:to>
      <xdr:col>55</xdr:col>
      <xdr:colOff>50800</xdr:colOff>
      <xdr:row>97</xdr:row>
      <xdr:rowOff>115063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64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155770</xdr:rowOff>
    </xdr:from>
    <xdr:to>
      <xdr:col>50</xdr:col>
      <xdr:colOff>114300</xdr:colOff>
      <xdr:row>96</xdr:row>
      <xdr:rowOff>138221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5586270"/>
          <a:ext cx="889000" cy="101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147841</xdr:rowOff>
    </xdr:from>
    <xdr:to>
      <xdr:col>50</xdr:col>
      <xdr:colOff>165100</xdr:colOff>
      <xdr:row>97</xdr:row>
      <xdr:rowOff>77991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60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69118</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69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155770</xdr:rowOff>
    </xdr:from>
    <xdr:to>
      <xdr:col>45</xdr:col>
      <xdr:colOff>177800</xdr:colOff>
      <xdr:row>97</xdr:row>
      <xdr:rowOff>21103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5586270"/>
          <a:ext cx="889000" cy="106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94355</xdr:rowOff>
    </xdr:from>
    <xdr:to>
      <xdr:col>46</xdr:col>
      <xdr:colOff>38100</xdr:colOff>
      <xdr:row>97</xdr:row>
      <xdr:rowOff>24505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55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15632</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64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116528</xdr:rowOff>
    </xdr:from>
    <xdr:to>
      <xdr:col>41</xdr:col>
      <xdr:colOff>50800</xdr:colOff>
      <xdr:row>97</xdr:row>
      <xdr:rowOff>21103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404278"/>
          <a:ext cx="889000" cy="24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113102</xdr:rowOff>
    </xdr:from>
    <xdr:to>
      <xdr:col>41</xdr:col>
      <xdr:colOff>101600</xdr:colOff>
      <xdr:row>98</xdr:row>
      <xdr:rowOff>43252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34379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83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157556</xdr:rowOff>
    </xdr:from>
    <xdr:to>
      <xdr:col>36</xdr:col>
      <xdr:colOff>165100</xdr:colOff>
      <xdr:row>98</xdr:row>
      <xdr:rowOff>87706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78833</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88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119624</xdr:rowOff>
    </xdr:from>
    <xdr:to>
      <xdr:col>55</xdr:col>
      <xdr:colOff>50800</xdr:colOff>
      <xdr:row>96</xdr:row>
      <xdr:rowOff>49774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40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142501</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25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87421</xdr:rowOff>
    </xdr:from>
    <xdr:to>
      <xdr:col>50</xdr:col>
      <xdr:colOff>165100</xdr:colOff>
      <xdr:row>97</xdr:row>
      <xdr:rowOff>17571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54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34098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32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104970</xdr:rowOff>
    </xdr:from>
    <xdr:to>
      <xdr:col>46</xdr:col>
      <xdr:colOff>38100</xdr:colOff>
      <xdr:row>91</xdr:row>
      <xdr:rowOff>35120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553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51647</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50795" y="15310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141753</xdr:rowOff>
    </xdr:from>
    <xdr:to>
      <xdr:col>41</xdr:col>
      <xdr:colOff>101600</xdr:colOff>
      <xdr:row>97</xdr:row>
      <xdr:rowOff>71903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60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88430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37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65728</xdr:rowOff>
    </xdr:from>
    <xdr:to>
      <xdr:col>36</xdr:col>
      <xdr:colOff>165100</xdr:colOff>
      <xdr:row>95</xdr:row>
      <xdr:rowOff>167328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35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12405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12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157506</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129556"/>
          <a:ext cx="1269" cy="1601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104183</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490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157506</xdr:rowOff>
    </xdr:from>
    <xdr:to>
      <xdr:col>86</xdr:col>
      <xdr:colOff>25400</xdr:colOff>
      <xdr:row>29</xdr:row>
      <xdr:rowOff>157506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12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131627</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7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108750</xdr:rowOff>
    </xdr:from>
    <xdr:to>
      <xdr:col>85</xdr:col>
      <xdr:colOff>177800</xdr:colOff>
      <xdr:row>39</xdr:row>
      <xdr:rowOff>38900</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120676</xdr:rowOff>
    </xdr:from>
    <xdr:to>
      <xdr:col>81</xdr:col>
      <xdr:colOff>101600</xdr:colOff>
      <xdr:row>39</xdr:row>
      <xdr:rowOff>50826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3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67353</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1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103340</xdr:rowOff>
    </xdr:from>
    <xdr:to>
      <xdr:col>76</xdr:col>
      <xdr:colOff>165100</xdr:colOff>
      <xdr:row>39</xdr:row>
      <xdr:rowOff>33490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1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50017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39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139382</xdr:rowOff>
    </xdr:from>
    <xdr:to>
      <xdr:col>72</xdr:col>
      <xdr:colOff>38100</xdr:colOff>
      <xdr:row>39</xdr:row>
      <xdr:rowOff>69532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86060</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146126</xdr:rowOff>
    </xdr:from>
    <xdr:to>
      <xdr:col>67</xdr:col>
      <xdr:colOff>101600</xdr:colOff>
      <xdr:row>39</xdr:row>
      <xdr:rowOff>76276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92803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87177</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02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150078</xdr:rowOff>
    </xdr:from>
    <xdr:to>
      <xdr:col>85</xdr:col>
      <xdr:colOff>126364</xdr:colOff>
      <xdr:row>78</xdr:row>
      <xdr:rowOff>116946</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1980128"/>
          <a:ext cx="1269" cy="150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120773</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9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116946</xdr:rowOff>
    </xdr:from>
    <xdr:to>
      <xdr:col>86</xdr:col>
      <xdr:colOff>25400</xdr:colOff>
      <xdr:row>78</xdr:row>
      <xdr:rowOff>116946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96755</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75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150078</xdr:rowOff>
    </xdr:from>
    <xdr:to>
      <xdr:col>86</xdr:col>
      <xdr:colOff>25400</xdr:colOff>
      <xdr:row>69</xdr:row>
      <xdr:rowOff>150078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198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94955</xdr:rowOff>
    </xdr:from>
    <xdr:to>
      <xdr:col>85</xdr:col>
      <xdr:colOff>127000</xdr:colOff>
      <xdr:row>76</xdr:row>
      <xdr:rowOff>155115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125155"/>
          <a:ext cx="838200" cy="6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53314</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083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74887</xdr:rowOff>
    </xdr:from>
    <xdr:to>
      <xdr:col>85</xdr:col>
      <xdr:colOff>177800</xdr:colOff>
      <xdr:row>77</xdr:row>
      <xdr:rowOff>5037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155115</xdr:rowOff>
    </xdr:from>
    <xdr:to>
      <xdr:col>81</xdr:col>
      <xdr:colOff>50800</xdr:colOff>
      <xdr:row>77</xdr:row>
      <xdr:rowOff>26543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185315"/>
          <a:ext cx="889000" cy="4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92162</xdr:rowOff>
    </xdr:from>
    <xdr:to>
      <xdr:col>81</xdr:col>
      <xdr:colOff>101600</xdr:colOff>
      <xdr:row>77</xdr:row>
      <xdr:rowOff>22312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38838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164503</xdr:rowOff>
    </xdr:from>
    <xdr:to>
      <xdr:col>76</xdr:col>
      <xdr:colOff>114300</xdr:colOff>
      <xdr:row>77</xdr:row>
      <xdr:rowOff>26543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3194703"/>
          <a:ext cx="889000" cy="3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111051</xdr:rowOff>
    </xdr:from>
    <xdr:to>
      <xdr:col>76</xdr:col>
      <xdr:colOff>165100</xdr:colOff>
      <xdr:row>77</xdr:row>
      <xdr:rowOff>41201</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57728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140835</xdr:rowOff>
    </xdr:from>
    <xdr:to>
      <xdr:col>71</xdr:col>
      <xdr:colOff>177800</xdr:colOff>
      <xdr:row>76</xdr:row>
      <xdr:rowOff>164503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3171035"/>
          <a:ext cx="889000" cy="2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95225</xdr:rowOff>
    </xdr:from>
    <xdr:to>
      <xdr:col>72</xdr:col>
      <xdr:colOff>38100</xdr:colOff>
      <xdr:row>78</xdr:row>
      <xdr:rowOff>25375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29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16502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38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91712</xdr:rowOff>
    </xdr:from>
    <xdr:to>
      <xdr:col>67</xdr:col>
      <xdr:colOff>101600</xdr:colOff>
      <xdr:row>78</xdr:row>
      <xdr:rowOff>21862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29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12989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38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44155</xdr:rowOff>
    </xdr:from>
    <xdr:to>
      <xdr:col>85</xdr:col>
      <xdr:colOff>177800</xdr:colOff>
      <xdr:row>76</xdr:row>
      <xdr:rowOff>145755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07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67032</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92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104315</xdr:rowOff>
    </xdr:from>
    <xdr:to>
      <xdr:col>81</xdr:col>
      <xdr:colOff>101600</xdr:colOff>
      <xdr:row>77</xdr:row>
      <xdr:rowOff>34465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13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25592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22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147193</xdr:rowOff>
    </xdr:from>
    <xdr:to>
      <xdr:col>76</xdr:col>
      <xdr:colOff>165100</xdr:colOff>
      <xdr:row>77</xdr:row>
      <xdr:rowOff>77343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17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68470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27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113703</xdr:rowOff>
    </xdr:from>
    <xdr:to>
      <xdr:col>72</xdr:col>
      <xdr:colOff>38100</xdr:colOff>
      <xdr:row>77</xdr:row>
      <xdr:rowOff>43853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14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60380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291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90035</xdr:rowOff>
    </xdr:from>
    <xdr:to>
      <xdr:col>67</xdr:col>
      <xdr:colOff>101600</xdr:colOff>
      <xdr:row>77</xdr:row>
      <xdr:rowOff>20185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12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36713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289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160198</xdr:rowOff>
    </xdr:from>
    <xdr:to>
      <xdr:col>85</xdr:col>
      <xdr:colOff>126364</xdr:colOff>
      <xdr:row>98</xdr:row>
      <xdr:rowOff>148971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419248"/>
          <a:ext cx="1269" cy="153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152798</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5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148971</xdr:rowOff>
    </xdr:from>
    <xdr:to>
      <xdr:col>86</xdr:col>
      <xdr:colOff>25400</xdr:colOff>
      <xdr:row>98</xdr:row>
      <xdr:rowOff>148971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5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106875</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19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160198</xdr:rowOff>
    </xdr:from>
    <xdr:to>
      <xdr:col>86</xdr:col>
      <xdr:colOff>25400</xdr:colOff>
      <xdr:row>89</xdr:row>
      <xdr:rowOff>160198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4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98450</xdr:rowOff>
    </xdr:from>
    <xdr:to>
      <xdr:col>85</xdr:col>
      <xdr:colOff>127000</xdr:colOff>
      <xdr:row>96</xdr:row>
      <xdr:rowOff>105144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386200"/>
          <a:ext cx="838200" cy="17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21544</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309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170117</xdr:rowOff>
    </xdr:from>
    <xdr:to>
      <xdr:col>85</xdr:col>
      <xdr:colOff>177800</xdr:colOff>
      <xdr:row>96</xdr:row>
      <xdr:rowOff>100267</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45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98450</xdr:rowOff>
    </xdr:from>
    <xdr:to>
      <xdr:col>81</xdr:col>
      <xdr:colOff>50800</xdr:colOff>
      <xdr:row>96</xdr:row>
      <xdr:rowOff>33452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386200"/>
          <a:ext cx="889000" cy="10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89218</xdr:rowOff>
    </xdr:from>
    <xdr:to>
      <xdr:col>81</xdr:col>
      <xdr:colOff>101600</xdr:colOff>
      <xdr:row>96</xdr:row>
      <xdr:rowOff>19368</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37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10495</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4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33452</xdr:rowOff>
    </xdr:from>
    <xdr:to>
      <xdr:col>76</xdr:col>
      <xdr:colOff>114300</xdr:colOff>
      <xdr:row>97</xdr:row>
      <xdr:rowOff>69114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492652"/>
          <a:ext cx="889000" cy="20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102857</xdr:rowOff>
    </xdr:from>
    <xdr:to>
      <xdr:col>76</xdr:col>
      <xdr:colOff>165100</xdr:colOff>
      <xdr:row>97</xdr:row>
      <xdr:rowOff>33007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56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24134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65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65697</xdr:rowOff>
    </xdr:from>
    <xdr:to>
      <xdr:col>71</xdr:col>
      <xdr:colOff>177800</xdr:colOff>
      <xdr:row>97</xdr:row>
      <xdr:rowOff>69114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696347"/>
          <a:ext cx="889000" cy="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7531</xdr:rowOff>
    </xdr:from>
    <xdr:to>
      <xdr:col>72</xdr:col>
      <xdr:colOff>38100</xdr:colOff>
      <xdr:row>98</xdr:row>
      <xdr:rowOff>109131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100258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90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77242</xdr:rowOff>
    </xdr:from>
    <xdr:to>
      <xdr:col>67</xdr:col>
      <xdr:colOff>101600</xdr:colOff>
      <xdr:row>98</xdr:row>
      <xdr:rowOff>7392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169969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80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54344</xdr:rowOff>
    </xdr:from>
    <xdr:to>
      <xdr:col>85</xdr:col>
      <xdr:colOff>177800</xdr:colOff>
      <xdr:row>96</xdr:row>
      <xdr:rowOff>155944</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51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32771</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49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47650</xdr:rowOff>
    </xdr:from>
    <xdr:to>
      <xdr:col>81</xdr:col>
      <xdr:colOff>101600</xdr:colOff>
      <xdr:row>95</xdr:row>
      <xdr:rowOff>149250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33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165777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11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154102</xdr:rowOff>
    </xdr:from>
    <xdr:to>
      <xdr:col>76</xdr:col>
      <xdr:colOff>165100</xdr:colOff>
      <xdr:row>96</xdr:row>
      <xdr:rowOff>84252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44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100779</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21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18314</xdr:rowOff>
    </xdr:from>
    <xdr:to>
      <xdr:col>72</xdr:col>
      <xdr:colOff>38100</xdr:colOff>
      <xdr:row>97</xdr:row>
      <xdr:rowOff>119914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64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136441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14897</xdr:rowOff>
    </xdr:from>
    <xdr:to>
      <xdr:col>67</xdr:col>
      <xdr:colOff>101600</xdr:colOff>
      <xdr:row>97</xdr:row>
      <xdr:rowOff>116497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64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133024</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42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28677</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3436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146804</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11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28677</xdr:rowOff>
    </xdr:from>
    <xdr:to>
      <xdr:col>116</xdr:col>
      <xdr:colOff>152400</xdr:colOff>
      <xdr:row>31</xdr:row>
      <xdr:rowOff>28677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343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143815</xdr:rowOff>
    </xdr:from>
    <xdr:to>
      <xdr:col>116</xdr:col>
      <xdr:colOff>63500</xdr:colOff>
      <xdr:row>35</xdr:row>
      <xdr:rowOff>108001</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5973115"/>
          <a:ext cx="838200" cy="13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131792</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475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153365</xdr:rowOff>
    </xdr:from>
    <xdr:to>
      <xdr:col>116</xdr:col>
      <xdr:colOff>114300</xdr:colOff>
      <xdr:row>38</xdr:row>
      <xdr:rowOff>83515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4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139548</xdr:rowOff>
    </xdr:from>
    <xdr:to>
      <xdr:col>111</xdr:col>
      <xdr:colOff>177800</xdr:colOff>
      <xdr:row>34</xdr:row>
      <xdr:rowOff>143815</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5968848"/>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20472</xdr:rowOff>
    </xdr:from>
    <xdr:to>
      <xdr:col>112</xdr:col>
      <xdr:colOff>38100</xdr:colOff>
      <xdr:row>38</xdr:row>
      <xdr:rowOff>122072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53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113199</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62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139548</xdr:rowOff>
    </xdr:from>
    <xdr:to>
      <xdr:col>107</xdr:col>
      <xdr:colOff>50800</xdr:colOff>
      <xdr:row>35</xdr:row>
      <xdr:rowOff>104877</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9545300" y="5968848"/>
          <a:ext cx="889000" cy="13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30759</xdr:rowOff>
    </xdr:from>
    <xdr:to>
      <xdr:col>107</xdr:col>
      <xdr:colOff>101600</xdr:colOff>
      <xdr:row>38</xdr:row>
      <xdr:rowOff>132359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123486</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6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104877</xdr:rowOff>
    </xdr:from>
    <xdr:to>
      <xdr:col>102</xdr:col>
      <xdr:colOff>114300</xdr:colOff>
      <xdr:row>36</xdr:row>
      <xdr:rowOff>8560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8656300" y="6105627"/>
          <a:ext cx="889000" cy="7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49657</xdr:rowOff>
    </xdr:from>
    <xdr:to>
      <xdr:col>102</xdr:col>
      <xdr:colOff>165100</xdr:colOff>
      <xdr:row>38</xdr:row>
      <xdr:rowOff>151257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6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142384</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65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78004</xdr:rowOff>
    </xdr:from>
    <xdr:to>
      <xdr:col>98</xdr:col>
      <xdr:colOff>38100</xdr:colOff>
      <xdr:row>39</xdr:row>
      <xdr:rowOff>8154</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59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170731</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68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57201</xdr:rowOff>
    </xdr:from>
    <xdr:to>
      <xdr:col>116</xdr:col>
      <xdr:colOff>114300</xdr:colOff>
      <xdr:row>35</xdr:row>
      <xdr:rowOff>158801</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05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80078</xdr:rowOff>
    </xdr:from>
    <xdr:ext cx="469744"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590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93015</xdr:rowOff>
    </xdr:from>
    <xdr:to>
      <xdr:col>112</xdr:col>
      <xdr:colOff>38100</xdr:colOff>
      <xdr:row>35</xdr:row>
      <xdr:rowOff>23165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592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39692</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088428" y="569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88748</xdr:rowOff>
    </xdr:from>
    <xdr:to>
      <xdr:col>107</xdr:col>
      <xdr:colOff>101600</xdr:colOff>
      <xdr:row>35</xdr:row>
      <xdr:rowOff>18898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59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35425</xdr:rowOff>
    </xdr:from>
    <xdr:ext cx="534377"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67111" y="569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54077</xdr:rowOff>
    </xdr:from>
    <xdr:to>
      <xdr:col>102</xdr:col>
      <xdr:colOff>165100</xdr:colOff>
      <xdr:row>35</xdr:row>
      <xdr:rowOff>155677</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05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754</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10428" y="5830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129210</xdr:rowOff>
    </xdr:from>
    <xdr:to>
      <xdr:col>98</xdr:col>
      <xdr:colOff>38100</xdr:colOff>
      <xdr:row>36</xdr:row>
      <xdr:rowOff>59360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1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75887</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21428" y="590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34372</xdr:rowOff>
    </xdr:from>
    <xdr:to>
      <xdr:col>116</xdr:col>
      <xdr:colOff>62864</xdr:colOff>
      <xdr:row>58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778322"/>
          <a:ext cx="1269" cy="119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152499</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55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34372</xdr:rowOff>
    </xdr:from>
    <xdr:to>
      <xdr:col>116</xdr:col>
      <xdr:colOff>152400</xdr:colOff>
      <xdr:row>51</xdr:row>
      <xdr:rowOff>34372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77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28772</xdr:rowOff>
    </xdr:from>
    <xdr:to>
      <xdr:col>116</xdr:col>
      <xdr:colOff>63500</xdr:colOff>
      <xdr:row>52</xdr:row>
      <xdr:rowOff>148958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8944172"/>
          <a:ext cx="838200" cy="12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26636</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799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48209</xdr:rowOff>
    </xdr:from>
    <xdr:to>
      <xdr:col>116</xdr:col>
      <xdr:colOff>114300</xdr:colOff>
      <xdr:row>57</xdr:row>
      <xdr:rowOff>149809</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148958</xdr:rowOff>
    </xdr:from>
    <xdr:to>
      <xdr:col>111</xdr:col>
      <xdr:colOff>177800</xdr:colOff>
      <xdr:row>52</xdr:row>
      <xdr:rowOff>163988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9064358"/>
          <a:ext cx="889000" cy="1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74726</xdr:rowOff>
    </xdr:from>
    <xdr:to>
      <xdr:col>112</xdr:col>
      <xdr:colOff>38100</xdr:colOff>
      <xdr:row>57</xdr:row>
      <xdr:rowOff>4876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167453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76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129984</xdr:rowOff>
    </xdr:from>
    <xdr:to>
      <xdr:col>107</xdr:col>
      <xdr:colOff>50800</xdr:colOff>
      <xdr:row>52</xdr:row>
      <xdr:rowOff>163988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9045384"/>
          <a:ext cx="889000" cy="3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112846</xdr:rowOff>
    </xdr:from>
    <xdr:to>
      <xdr:col>107</xdr:col>
      <xdr:colOff>101600</xdr:colOff>
      <xdr:row>57</xdr:row>
      <xdr:rowOff>42996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34123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80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87865</xdr:rowOff>
    </xdr:from>
    <xdr:to>
      <xdr:col>102</xdr:col>
      <xdr:colOff>114300</xdr:colOff>
      <xdr:row>52</xdr:row>
      <xdr:rowOff>129984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9003265"/>
          <a:ext cx="889000" cy="4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69183</xdr:rowOff>
    </xdr:from>
    <xdr:to>
      <xdr:col>102</xdr:col>
      <xdr:colOff>165100</xdr:colOff>
      <xdr:row>57</xdr:row>
      <xdr:rowOff>170783</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84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161910</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93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67183</xdr:rowOff>
    </xdr:from>
    <xdr:to>
      <xdr:col>98</xdr:col>
      <xdr:colOff>38100</xdr:colOff>
      <xdr:row>57</xdr:row>
      <xdr:rowOff>168783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83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159910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93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149422</xdr:rowOff>
    </xdr:from>
    <xdr:to>
      <xdr:col>116</xdr:col>
      <xdr:colOff>114300</xdr:colOff>
      <xdr:row>52</xdr:row>
      <xdr:rowOff>79572</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889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849</xdr:rowOff>
    </xdr:from>
    <xdr:ext cx="534377"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874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98158</xdr:rowOff>
    </xdr:from>
    <xdr:to>
      <xdr:col>112</xdr:col>
      <xdr:colOff>38100</xdr:colOff>
      <xdr:row>53</xdr:row>
      <xdr:rowOff>28308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01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44835</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56111" y="878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113188</xdr:rowOff>
    </xdr:from>
    <xdr:to>
      <xdr:col>107</xdr:col>
      <xdr:colOff>101600</xdr:colOff>
      <xdr:row>53</xdr:row>
      <xdr:rowOff>43338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02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59865</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67111" y="880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79184</xdr:rowOff>
    </xdr:from>
    <xdr:to>
      <xdr:col>102</xdr:col>
      <xdr:colOff>165100</xdr:colOff>
      <xdr:row>53</xdr:row>
      <xdr:rowOff>9334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899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25861</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278111" y="876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37065</xdr:rowOff>
    </xdr:from>
    <xdr:to>
      <xdr:col>98</xdr:col>
      <xdr:colOff>38100</xdr:colOff>
      <xdr:row>52</xdr:row>
      <xdr:rowOff>138665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895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155192</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389111" y="872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15162</xdr:rowOff>
    </xdr:from>
    <xdr:to>
      <xdr:col>116</xdr:col>
      <xdr:colOff>62864</xdr:colOff>
      <xdr:row>79</xdr:row>
      <xdr:rowOff>11505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16662"/>
          <a:ext cx="1269" cy="153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15332</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55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11505</xdr:rowOff>
    </xdr:from>
    <xdr:to>
      <xdr:col>116</xdr:col>
      <xdr:colOff>152400</xdr:colOff>
      <xdr:row>79</xdr:row>
      <xdr:rowOff>11505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55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133289</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79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15162</xdr:rowOff>
    </xdr:from>
    <xdr:to>
      <xdr:col>116</xdr:col>
      <xdr:colOff>152400</xdr:colOff>
      <xdr:row>70</xdr:row>
      <xdr:rowOff>15162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1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20861</xdr:rowOff>
    </xdr:from>
    <xdr:to>
      <xdr:col>116</xdr:col>
      <xdr:colOff>63500</xdr:colOff>
      <xdr:row>74</xdr:row>
      <xdr:rowOff>128776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2708161"/>
          <a:ext cx="838200" cy="10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160971</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3019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11094</xdr:rowOff>
    </xdr:from>
    <xdr:to>
      <xdr:col>116</xdr:col>
      <xdr:colOff>114300</xdr:colOff>
      <xdr:row>76</xdr:row>
      <xdr:rowOff>112694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304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128776</xdr:rowOff>
    </xdr:from>
    <xdr:to>
      <xdr:col>111</xdr:col>
      <xdr:colOff>177800</xdr:colOff>
      <xdr:row>74</xdr:row>
      <xdr:rowOff>169059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816076"/>
          <a:ext cx="889000" cy="4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17545</xdr:rowOff>
    </xdr:from>
    <xdr:to>
      <xdr:col>112</xdr:col>
      <xdr:colOff>38100</xdr:colOff>
      <xdr:row>76</xdr:row>
      <xdr:rowOff>119145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110272</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314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169059</xdr:rowOff>
    </xdr:from>
    <xdr:to>
      <xdr:col>107</xdr:col>
      <xdr:colOff>50800</xdr:colOff>
      <xdr:row>75</xdr:row>
      <xdr:rowOff>9627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2856359"/>
          <a:ext cx="889000" cy="1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14295</xdr:rowOff>
    </xdr:from>
    <xdr:to>
      <xdr:col>107</xdr:col>
      <xdr:colOff>101600</xdr:colOff>
      <xdr:row>76</xdr:row>
      <xdr:rowOff>115895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107022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313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9627</xdr:rowOff>
    </xdr:from>
    <xdr:to>
      <xdr:col>102</xdr:col>
      <xdr:colOff>114300</xdr:colOff>
      <xdr:row>75</xdr:row>
      <xdr:rowOff>96445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2868377"/>
          <a:ext cx="889000" cy="8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81291</xdr:rowOff>
    </xdr:from>
    <xdr:to>
      <xdr:col>102</xdr:col>
      <xdr:colOff>165100</xdr:colOff>
      <xdr:row>78</xdr:row>
      <xdr:rowOff>11441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328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2568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337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58970</xdr:rowOff>
    </xdr:from>
    <xdr:to>
      <xdr:col>98</xdr:col>
      <xdr:colOff>38100</xdr:colOff>
      <xdr:row>77</xdr:row>
      <xdr:rowOff>160570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326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151697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335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141511</xdr:rowOff>
    </xdr:from>
    <xdr:to>
      <xdr:col>116</xdr:col>
      <xdr:colOff>114300</xdr:colOff>
      <xdr:row>74</xdr:row>
      <xdr:rowOff>71661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65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164388</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50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77976</xdr:rowOff>
    </xdr:from>
    <xdr:to>
      <xdr:col>112</xdr:col>
      <xdr:colOff>38100</xdr:colOff>
      <xdr:row>75</xdr:row>
      <xdr:rowOff>8126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76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24653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25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118259</xdr:rowOff>
    </xdr:from>
    <xdr:to>
      <xdr:col>107</xdr:col>
      <xdr:colOff>101600</xdr:colOff>
      <xdr:row>75</xdr:row>
      <xdr:rowOff>48409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80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64936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58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130277</xdr:rowOff>
    </xdr:from>
    <xdr:to>
      <xdr:col>102</xdr:col>
      <xdr:colOff>165100</xdr:colOff>
      <xdr:row>75</xdr:row>
      <xdr:rowOff>60427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81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76954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259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45645</xdr:rowOff>
    </xdr:from>
    <xdr:to>
      <xdr:col>98</xdr:col>
      <xdr:colOff>38100</xdr:colOff>
      <xdr:row>75</xdr:row>
      <xdr:rowOff>147245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90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163772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267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主な増加要因として、物件費はふるさと寄附金の増収に伴う返礼品経費等の増、公債費は平成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年度借入の過疎ハード事業償還開始、令和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年度借入の過疎ハード事業（高度無線環境整備推進事業）の事業完了による繰上償還の増が要因となっている。</a:t>
          </a:r>
        </a:p>
        <a:p>
          <a:r>
            <a:rPr kumimoji="1" lang="ja-JP" altLang="en-US" sz="1300">
              <a:latin typeface="ＭＳ Ｐゴシック" panose="020B0600070205080204" pitchFamily="50" charset="-128"/>
              <a:ea typeface="ＭＳ Ｐゴシック" panose="020B0600070205080204" pitchFamily="50" charset="-128"/>
            </a:rPr>
            <a:t>　主な減少要因として、扶助費は、住民税非課税世帯に対する臨時特別給付金事業完了に伴う減が主な要因となっている。</a:t>
          </a:r>
        </a:p>
        <a:p>
          <a:r>
            <a:rPr kumimoji="1" lang="ja-JP" altLang="en-US" sz="1300">
              <a:latin typeface="ＭＳ Ｐゴシック" panose="020B0600070205080204" pitchFamily="50" charset="-128"/>
              <a:ea typeface="ＭＳ Ｐゴシック" panose="020B0600070205080204" pitchFamily="50" charset="-128"/>
            </a:rPr>
            <a:t>　今後、公共施設の更新等に伴う普通建設事業費や公債費の増が見込まれていることから、優先度や緊急性を判断し、事業の選択と集中化を図りながら、引き続き適正な財政運営を行っていく。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18,171
18,058
438.41
13,120,188
12,914,745
174,493
7,055,812
10,634,113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10378</xdr:rowOff>
    </xdr:from>
    <xdr:to>
      <xdr:col>24</xdr:col>
      <xdr:colOff>62865</xdr:colOff>
      <xdr:row>38</xdr:row>
      <xdr:rowOff>40422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53878"/>
          <a:ext cx="1270" cy="140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44249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5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40422</xdr:rowOff>
    </xdr:from>
    <xdr:to>
      <xdr:col>24</xdr:col>
      <xdr:colOff>152400</xdr:colOff>
      <xdr:row>38</xdr:row>
      <xdr:rowOff>40422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5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128505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10378</xdr:rowOff>
    </xdr:from>
    <xdr:to>
      <xdr:col>24</xdr:col>
      <xdr:colOff>152400</xdr:colOff>
      <xdr:row>30</xdr:row>
      <xdr:rowOff>10378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53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14950</xdr:rowOff>
    </xdr:from>
    <xdr:to>
      <xdr:col>24</xdr:col>
      <xdr:colOff>63500</xdr:colOff>
      <xdr:row>34</xdr:row>
      <xdr:rowOff>31278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672800"/>
          <a:ext cx="838200" cy="18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34996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64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56569</xdr:rowOff>
    </xdr:from>
    <xdr:to>
      <xdr:col>24</xdr:col>
      <xdr:colOff>114300</xdr:colOff>
      <xdr:row>34</xdr:row>
      <xdr:rowOff>158169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8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31278</xdr:rowOff>
    </xdr:from>
    <xdr:to>
      <xdr:col>19</xdr:col>
      <xdr:colOff>177800</xdr:colOff>
      <xdr:row>34</xdr:row>
      <xdr:rowOff>83203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860578"/>
          <a:ext cx="889000" cy="5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78776</xdr:rowOff>
    </xdr:from>
    <xdr:to>
      <xdr:col>20</xdr:col>
      <xdr:colOff>38100</xdr:colOff>
      <xdr:row>35</xdr:row>
      <xdr:rowOff>8926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0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0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55445</xdr:rowOff>
    </xdr:from>
    <xdr:to>
      <xdr:col>15</xdr:col>
      <xdr:colOff>50800</xdr:colOff>
      <xdr:row>34</xdr:row>
      <xdr:rowOff>83203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88474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34363</xdr:rowOff>
    </xdr:from>
    <xdr:to>
      <xdr:col>15</xdr:col>
      <xdr:colOff>101600</xdr:colOff>
      <xdr:row>34</xdr:row>
      <xdr:rowOff>135963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127090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55445</xdr:rowOff>
    </xdr:from>
    <xdr:to>
      <xdr:col>10</xdr:col>
      <xdr:colOff>114300</xdr:colOff>
      <xdr:row>34</xdr:row>
      <xdr:rowOff>59690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884745"/>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126456</xdr:rowOff>
    </xdr:from>
    <xdr:to>
      <xdr:col>10</xdr:col>
      <xdr:colOff>165100</xdr:colOff>
      <xdr:row>38</xdr:row>
      <xdr:rowOff>56606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470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47733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56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129722</xdr:rowOff>
    </xdr:from>
    <xdr:to>
      <xdr:col>6</xdr:col>
      <xdr:colOff>38100</xdr:colOff>
      <xdr:row>38</xdr:row>
      <xdr:rowOff>59872</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47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50999</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56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135600</xdr:rowOff>
    </xdr:from>
    <xdr:to>
      <xdr:col>24</xdr:col>
      <xdr:colOff>114300</xdr:colOff>
      <xdr:row>33</xdr:row>
      <xdr:rowOff>65750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6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158477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47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151928</xdr:rowOff>
    </xdr:from>
    <xdr:to>
      <xdr:col>20</xdr:col>
      <xdr:colOff>38100</xdr:colOff>
      <xdr:row>34</xdr:row>
      <xdr:rowOff>82078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0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98605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58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32403</xdr:rowOff>
    </xdr:from>
    <xdr:to>
      <xdr:col>15</xdr:col>
      <xdr:colOff>101600</xdr:colOff>
      <xdr:row>34</xdr:row>
      <xdr:rowOff>134003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6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150530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636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4645</xdr:rowOff>
    </xdr:from>
    <xdr:to>
      <xdr:col>10</xdr:col>
      <xdr:colOff>165100</xdr:colOff>
      <xdr:row>34</xdr:row>
      <xdr:rowOff>106245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3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122772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60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8890</xdr:rowOff>
    </xdr:from>
    <xdr:to>
      <xdr:col>6</xdr:col>
      <xdr:colOff>38100</xdr:colOff>
      <xdr:row>34</xdr:row>
      <xdr:rowOff>110490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3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127017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61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1543</xdr:rowOff>
    </xdr:from>
    <xdr:to>
      <xdr:col>24</xdr:col>
      <xdr:colOff>62865</xdr:colOff>
      <xdr:row>57</xdr:row>
      <xdr:rowOff>91785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45493"/>
          <a:ext cx="1270" cy="111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95612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8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91785</xdr:rowOff>
    </xdr:from>
    <xdr:to>
      <xdr:col>24</xdr:col>
      <xdr:colOff>152400</xdr:colOff>
      <xdr:row>57</xdr:row>
      <xdr:rowOff>91785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8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119670</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292,718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1543</xdr:rowOff>
    </xdr:from>
    <xdr:to>
      <xdr:col>24</xdr:col>
      <xdr:colOff>152400</xdr:colOff>
      <xdr:row>51</xdr:row>
      <xdr:rowOff>1543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58785</xdr:rowOff>
    </xdr:from>
    <xdr:to>
      <xdr:col>24</xdr:col>
      <xdr:colOff>63500</xdr:colOff>
      <xdr:row>55</xdr:row>
      <xdr:rowOff>119904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488535"/>
          <a:ext cx="838200" cy="6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35561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653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57134</xdr:rowOff>
    </xdr:from>
    <xdr:to>
      <xdr:col>24</xdr:col>
      <xdr:colOff>114300</xdr:colOff>
      <xdr:row>55</xdr:row>
      <xdr:rowOff>158734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8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11734</xdr:rowOff>
    </xdr:from>
    <xdr:to>
      <xdr:col>19</xdr:col>
      <xdr:colOff>177800</xdr:colOff>
      <xdr:row>55</xdr:row>
      <xdr:rowOff>119904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8584234"/>
          <a:ext cx="889000" cy="96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45603</xdr:rowOff>
    </xdr:from>
    <xdr:to>
      <xdr:col>20</xdr:col>
      <xdr:colOff>38100</xdr:colOff>
      <xdr:row>55</xdr:row>
      <xdr:rowOff>147203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163730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25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11734</xdr:rowOff>
    </xdr:from>
    <xdr:to>
      <xdr:col>15</xdr:col>
      <xdr:colOff>50800</xdr:colOff>
      <xdr:row>56</xdr:row>
      <xdr:rowOff>99805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8584234"/>
          <a:ext cx="889000" cy="111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124602</xdr:rowOff>
    </xdr:from>
    <xdr:to>
      <xdr:col>15</xdr:col>
      <xdr:colOff>101600</xdr:colOff>
      <xdr:row>53</xdr:row>
      <xdr:rowOff>54752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45879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13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99805</xdr:rowOff>
    </xdr:from>
    <xdr:to>
      <xdr:col>10</xdr:col>
      <xdr:colOff>114300</xdr:colOff>
      <xdr:row>56</xdr:row>
      <xdr:rowOff>143070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701005"/>
          <a:ext cx="889000" cy="4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13101</xdr:rowOff>
    </xdr:from>
    <xdr:to>
      <xdr:col>10</xdr:col>
      <xdr:colOff>165100</xdr:colOff>
      <xdr:row>57</xdr:row>
      <xdr:rowOff>114701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8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105828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7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133752</xdr:rowOff>
    </xdr:from>
    <xdr:to>
      <xdr:col>6</xdr:col>
      <xdr:colOff>38100</xdr:colOff>
      <xdr:row>57</xdr:row>
      <xdr:rowOff>63902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3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55029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2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7985</xdr:rowOff>
    </xdr:from>
    <xdr:to>
      <xdr:col>24</xdr:col>
      <xdr:colOff>114300</xdr:colOff>
      <xdr:row>55</xdr:row>
      <xdr:rowOff>109585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43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30862</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28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69104</xdr:rowOff>
    </xdr:from>
    <xdr:to>
      <xdr:col>20</xdr:col>
      <xdr:colOff>38100</xdr:colOff>
      <xdr:row>55</xdr:row>
      <xdr:rowOff>170704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49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161831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591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132384</xdr:rowOff>
    </xdr:from>
    <xdr:to>
      <xdr:col>15</xdr:col>
      <xdr:colOff>101600</xdr:colOff>
      <xdr:row>50</xdr:row>
      <xdr:rowOff>62534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53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79061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308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49005</xdr:rowOff>
    </xdr:from>
    <xdr:to>
      <xdr:col>10</xdr:col>
      <xdr:colOff>165100</xdr:colOff>
      <xdr:row>56</xdr:row>
      <xdr:rowOff>150605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167132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42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92270</xdr:rowOff>
    </xdr:from>
    <xdr:to>
      <xdr:col>6</xdr:col>
      <xdr:colOff>38100</xdr:colOff>
      <xdr:row>57</xdr:row>
      <xdr:rowOff>22420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9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38947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46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63903</xdr:rowOff>
    </xdr:from>
    <xdr:to>
      <xdr:col>24</xdr:col>
      <xdr:colOff>62865</xdr:colOff>
      <xdr:row>79</xdr:row>
      <xdr:rowOff>65514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6853"/>
          <a:ext cx="1270" cy="1373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69341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613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65514</xdr:rowOff>
    </xdr:from>
    <xdr:to>
      <xdr:col>24</xdr:col>
      <xdr:colOff>152400</xdr:colOff>
      <xdr:row>79</xdr:row>
      <xdr:rowOff>65514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6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10580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63903</xdr:rowOff>
    </xdr:from>
    <xdr:to>
      <xdr:col>24</xdr:col>
      <xdr:colOff>152400</xdr:colOff>
      <xdr:row>71</xdr:row>
      <xdr:rowOff>63903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41708</xdr:rowOff>
    </xdr:from>
    <xdr:to>
      <xdr:col>24</xdr:col>
      <xdr:colOff>63500</xdr:colOff>
      <xdr:row>76</xdr:row>
      <xdr:rowOff>82986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071908"/>
          <a:ext cx="838200" cy="4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40988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99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18111</xdr:rowOff>
    </xdr:from>
    <xdr:to>
      <xdr:col>24</xdr:col>
      <xdr:colOff>114300</xdr:colOff>
      <xdr:row>76</xdr:row>
      <xdr:rowOff>119711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41708</xdr:rowOff>
    </xdr:from>
    <xdr:to>
      <xdr:col>19</xdr:col>
      <xdr:colOff>177800</xdr:colOff>
      <xdr:row>78</xdr:row>
      <xdr:rowOff>20785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71908"/>
          <a:ext cx="889000" cy="32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109409</xdr:rowOff>
    </xdr:from>
    <xdr:to>
      <xdr:col>20</xdr:col>
      <xdr:colOff>38100</xdr:colOff>
      <xdr:row>76</xdr:row>
      <xdr:rowOff>39559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56086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4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5446</xdr:rowOff>
    </xdr:from>
    <xdr:to>
      <xdr:col>15</xdr:col>
      <xdr:colOff>50800</xdr:colOff>
      <xdr:row>78</xdr:row>
      <xdr:rowOff>20785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378546"/>
          <a:ext cx="889000" cy="1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24523</xdr:rowOff>
    </xdr:from>
    <xdr:to>
      <xdr:col>15</xdr:col>
      <xdr:colOff>101600</xdr:colOff>
      <xdr:row>77</xdr:row>
      <xdr:rowOff>126123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142650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0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5446</xdr:rowOff>
    </xdr:from>
    <xdr:to>
      <xdr:col>10</xdr:col>
      <xdr:colOff>114300</xdr:colOff>
      <xdr:row>79</xdr:row>
      <xdr:rowOff>15069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78546"/>
          <a:ext cx="889000" cy="18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114384</xdr:rowOff>
    </xdr:from>
    <xdr:to>
      <xdr:col>10</xdr:col>
      <xdr:colOff>165100</xdr:colOff>
      <xdr:row>79</xdr:row>
      <xdr:rowOff>44534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48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35661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580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6865</xdr:rowOff>
    </xdr:from>
    <xdr:to>
      <xdr:col>6</xdr:col>
      <xdr:colOff>38100</xdr:colOff>
      <xdr:row>79</xdr:row>
      <xdr:rowOff>108465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5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99592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64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32186</xdr:rowOff>
    </xdr:from>
    <xdr:to>
      <xdr:col>24</xdr:col>
      <xdr:colOff>114300</xdr:colOff>
      <xdr:row>76</xdr:row>
      <xdr:rowOff>133786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10613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40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162358</xdr:rowOff>
    </xdr:from>
    <xdr:to>
      <xdr:col>20</xdr:col>
      <xdr:colOff>38100</xdr:colOff>
      <xdr:row>76</xdr:row>
      <xdr:rowOff>92508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2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83635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1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141435</xdr:rowOff>
    </xdr:from>
    <xdr:to>
      <xdr:col>15</xdr:col>
      <xdr:colOff>101600</xdr:colOff>
      <xdr:row>78</xdr:row>
      <xdr:rowOff>71585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4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62712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3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126096</xdr:rowOff>
    </xdr:from>
    <xdr:to>
      <xdr:col>10</xdr:col>
      <xdr:colOff>165100</xdr:colOff>
      <xdr:row>78</xdr:row>
      <xdr:rowOff>56246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2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72773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102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135719</xdr:rowOff>
    </xdr:from>
    <xdr:to>
      <xdr:col>6</xdr:col>
      <xdr:colOff>38100</xdr:colOff>
      <xdr:row>79</xdr:row>
      <xdr:rowOff>65869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0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82396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28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88753</xdr:rowOff>
    </xdr:from>
    <xdr:to>
      <xdr:col>24</xdr:col>
      <xdr:colOff>62865</xdr:colOff>
      <xdr:row>97</xdr:row>
      <xdr:rowOff>168503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19253"/>
          <a:ext cx="1270" cy="127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880</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0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168503</xdr:rowOff>
    </xdr:from>
    <xdr:to>
      <xdr:col>24</xdr:col>
      <xdr:colOff>152400</xdr:colOff>
      <xdr:row>97</xdr:row>
      <xdr:rowOff>168503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9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35430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9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88753</xdr:rowOff>
    </xdr:from>
    <xdr:to>
      <xdr:col>24</xdr:col>
      <xdr:colOff>152400</xdr:colOff>
      <xdr:row>90</xdr:row>
      <xdr:rowOff>88753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1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142816</xdr:rowOff>
    </xdr:from>
    <xdr:to>
      <xdr:col>24</xdr:col>
      <xdr:colOff>63500</xdr:colOff>
      <xdr:row>96</xdr:row>
      <xdr:rowOff>16599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430566"/>
          <a:ext cx="838200" cy="4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37450</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96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59023</xdr:rowOff>
    </xdr:from>
    <xdr:to>
      <xdr:col>24</xdr:col>
      <xdr:colOff>114300</xdr:colOff>
      <xdr:row>96</xdr:row>
      <xdr:rowOff>160623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1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16599</xdr:rowOff>
    </xdr:from>
    <xdr:to>
      <xdr:col>19</xdr:col>
      <xdr:colOff>177800</xdr:colOff>
      <xdr:row>96</xdr:row>
      <xdr:rowOff>110806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475799"/>
          <a:ext cx="889000" cy="9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53634</xdr:rowOff>
    </xdr:from>
    <xdr:to>
      <xdr:col>20</xdr:col>
      <xdr:colOff>38100</xdr:colOff>
      <xdr:row>96</xdr:row>
      <xdr:rowOff>155234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1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146361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0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110806</xdr:rowOff>
    </xdr:from>
    <xdr:to>
      <xdr:col>15</xdr:col>
      <xdr:colOff>50800</xdr:colOff>
      <xdr:row>96</xdr:row>
      <xdr:rowOff>117900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570006"/>
          <a:ext cx="889000" cy="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115494</xdr:rowOff>
    </xdr:from>
    <xdr:to>
      <xdr:col>15</xdr:col>
      <xdr:colOff>101600</xdr:colOff>
      <xdr:row>97</xdr:row>
      <xdr:rowOff>45644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36771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6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117900</xdr:rowOff>
    </xdr:from>
    <xdr:to>
      <xdr:col>10</xdr:col>
      <xdr:colOff>114300</xdr:colOff>
      <xdr:row>96</xdr:row>
      <xdr:rowOff>171224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577100"/>
          <a:ext cx="889000" cy="5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93069</xdr:rowOff>
    </xdr:from>
    <xdr:to>
      <xdr:col>10</xdr:col>
      <xdr:colOff>165100</xdr:colOff>
      <xdr:row>98</xdr:row>
      <xdr:rowOff>23219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72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14346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81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98661</xdr:rowOff>
    </xdr:from>
    <xdr:to>
      <xdr:col>6</xdr:col>
      <xdr:colOff>38100</xdr:colOff>
      <xdr:row>98</xdr:row>
      <xdr:rowOff>28811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72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19938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82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92016</xdr:rowOff>
    </xdr:from>
    <xdr:to>
      <xdr:col>24</xdr:col>
      <xdr:colOff>114300</xdr:colOff>
      <xdr:row>96</xdr:row>
      <xdr:rowOff>22166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37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114893</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23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137249</xdr:rowOff>
    </xdr:from>
    <xdr:to>
      <xdr:col>20</xdr:col>
      <xdr:colOff>38100</xdr:colOff>
      <xdr:row>96</xdr:row>
      <xdr:rowOff>67399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42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83926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20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60006</xdr:rowOff>
    </xdr:from>
    <xdr:to>
      <xdr:col>15</xdr:col>
      <xdr:colOff>101600</xdr:colOff>
      <xdr:row>96</xdr:row>
      <xdr:rowOff>161606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1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6683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67100</xdr:rowOff>
    </xdr:from>
    <xdr:to>
      <xdr:col>10</xdr:col>
      <xdr:colOff>165100</xdr:colOff>
      <xdr:row>96</xdr:row>
      <xdr:rowOff>168700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13777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30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120424</xdr:rowOff>
    </xdr:from>
    <xdr:to>
      <xdr:col>6</xdr:col>
      <xdr:colOff>38100</xdr:colOff>
      <xdr:row>97</xdr:row>
      <xdr:rowOff>50574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57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67101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35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170561</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85511"/>
          <a:ext cx="1270" cy="11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117238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6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170561</xdr:rowOff>
    </xdr:from>
    <xdr:to>
      <xdr:col>55</xdr:col>
      <xdr:colOff>88900</xdr:colOff>
      <xdr:row>31</xdr:row>
      <xdr:rowOff>170561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8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7112</xdr:rowOff>
    </xdr:from>
    <xdr:to>
      <xdr:col>55</xdr:col>
      <xdr:colOff>0</xdr:colOff>
      <xdr:row>37</xdr:row>
      <xdr:rowOff>14884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350762"/>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116019</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596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137592</xdr:rowOff>
    </xdr:from>
    <xdr:to>
      <xdr:col>55</xdr:col>
      <xdr:colOff>50800</xdr:colOff>
      <xdr:row>38</xdr:row>
      <xdr:rowOff>67742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7112</xdr:rowOff>
    </xdr:from>
    <xdr:to>
      <xdr:col>50</xdr:col>
      <xdr:colOff>114300</xdr:colOff>
      <xdr:row>37</xdr:row>
      <xdr:rowOff>9398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35076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130734</xdr:rowOff>
    </xdr:from>
    <xdr:to>
      <xdr:col>50</xdr:col>
      <xdr:colOff>165100</xdr:colOff>
      <xdr:row>38</xdr:row>
      <xdr:rowOff>60884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52011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567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152273</xdr:rowOff>
    </xdr:from>
    <xdr:to>
      <xdr:col>45</xdr:col>
      <xdr:colOff>177800</xdr:colOff>
      <xdr:row>37</xdr:row>
      <xdr:rowOff>9398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324473"/>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118618</xdr:rowOff>
    </xdr:from>
    <xdr:to>
      <xdr:col>46</xdr:col>
      <xdr:colOff>38100</xdr:colOff>
      <xdr:row>38</xdr:row>
      <xdr:rowOff>48768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39895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554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96723</xdr:rowOff>
    </xdr:from>
    <xdr:to>
      <xdr:col>41</xdr:col>
      <xdr:colOff>50800</xdr:colOff>
      <xdr:row>36</xdr:row>
      <xdr:rowOff>152273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268923"/>
          <a:ext cx="889000" cy="5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159766</xdr:rowOff>
    </xdr:from>
    <xdr:to>
      <xdr:col>41</xdr:col>
      <xdr:colOff>101600</xdr:colOff>
      <xdr:row>38</xdr:row>
      <xdr:rowOff>89916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81043</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596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165481</xdr:rowOff>
    </xdr:from>
    <xdr:to>
      <xdr:col>36</xdr:col>
      <xdr:colOff>165100</xdr:colOff>
      <xdr:row>38</xdr:row>
      <xdr:rowOff>95631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0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86758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601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135534</xdr:rowOff>
    </xdr:from>
    <xdr:to>
      <xdr:col>55</xdr:col>
      <xdr:colOff>50800</xdr:colOff>
      <xdr:row>37</xdr:row>
      <xdr:rowOff>65684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30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158411</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15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127762</xdr:rowOff>
    </xdr:from>
    <xdr:to>
      <xdr:col>50</xdr:col>
      <xdr:colOff>165100</xdr:colOff>
      <xdr:row>37</xdr:row>
      <xdr:rowOff>57912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74439</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607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130048</xdr:rowOff>
    </xdr:from>
    <xdr:to>
      <xdr:col>46</xdr:col>
      <xdr:colOff>38100</xdr:colOff>
      <xdr:row>37</xdr:row>
      <xdr:rowOff>60198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30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76725</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6077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101473</xdr:rowOff>
    </xdr:from>
    <xdr:to>
      <xdr:col>41</xdr:col>
      <xdr:colOff>101600</xdr:colOff>
      <xdr:row>37</xdr:row>
      <xdr:rowOff>31623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27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48150</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6048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45923</xdr:rowOff>
    </xdr:from>
    <xdr:to>
      <xdr:col>36</xdr:col>
      <xdr:colOff>165100</xdr:colOff>
      <xdr:row>36</xdr:row>
      <xdr:rowOff>147523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21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164050</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5993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26837</xdr:rowOff>
    </xdr:from>
    <xdr:to>
      <xdr:col>54</xdr:col>
      <xdr:colOff>189865</xdr:colOff>
      <xdr:row>59</xdr:row>
      <xdr:rowOff>82615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70787"/>
          <a:ext cx="1270" cy="142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86442</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20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82615</xdr:rowOff>
    </xdr:from>
    <xdr:to>
      <xdr:col>55</xdr:col>
      <xdr:colOff>88900</xdr:colOff>
      <xdr:row>59</xdr:row>
      <xdr:rowOff>82615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144964</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4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26837</xdr:rowOff>
    </xdr:from>
    <xdr:to>
      <xdr:col>55</xdr:col>
      <xdr:colOff>88900</xdr:colOff>
      <xdr:row>51</xdr:row>
      <xdr:rowOff>26837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77537</xdr:rowOff>
    </xdr:from>
    <xdr:to>
      <xdr:col>55</xdr:col>
      <xdr:colOff>0</xdr:colOff>
      <xdr:row>55</xdr:row>
      <xdr:rowOff>5251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335837"/>
          <a:ext cx="838200" cy="9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153395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5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3518</xdr:rowOff>
    </xdr:from>
    <xdr:to>
      <xdr:col>55</xdr:col>
      <xdr:colOff>50800</xdr:colOff>
      <xdr:row>57</xdr:row>
      <xdr:rowOff>105118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163360</xdr:rowOff>
    </xdr:from>
    <xdr:to>
      <xdr:col>50</xdr:col>
      <xdr:colOff>114300</xdr:colOff>
      <xdr:row>54</xdr:row>
      <xdr:rowOff>77537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078760"/>
          <a:ext cx="889000" cy="25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45874</xdr:rowOff>
    </xdr:from>
    <xdr:to>
      <xdr:col>50</xdr:col>
      <xdr:colOff>165100</xdr:colOff>
      <xdr:row>57</xdr:row>
      <xdr:rowOff>147474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138601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9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163360</xdr:rowOff>
    </xdr:from>
    <xdr:to>
      <xdr:col>45</xdr:col>
      <xdr:colOff>177800</xdr:colOff>
      <xdr:row>55</xdr:row>
      <xdr:rowOff>110831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078760"/>
          <a:ext cx="889000" cy="46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51949</xdr:rowOff>
    </xdr:from>
    <xdr:to>
      <xdr:col>46</xdr:col>
      <xdr:colOff>38100</xdr:colOff>
      <xdr:row>57</xdr:row>
      <xdr:rowOff>153549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144676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91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110831</xdr:rowOff>
    </xdr:from>
    <xdr:to>
      <xdr:col>41</xdr:col>
      <xdr:colOff>50800</xdr:colOff>
      <xdr:row>56</xdr:row>
      <xdr:rowOff>43786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540581"/>
          <a:ext cx="889000" cy="10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145966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100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125261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125901</xdr:rowOff>
    </xdr:from>
    <xdr:to>
      <xdr:col>55</xdr:col>
      <xdr:colOff>50800</xdr:colOff>
      <xdr:row>55</xdr:row>
      <xdr:rowOff>56051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3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148778</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23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26737</xdr:rowOff>
    </xdr:from>
    <xdr:to>
      <xdr:col>50</xdr:col>
      <xdr:colOff>165100</xdr:colOff>
      <xdr:row>54</xdr:row>
      <xdr:rowOff>128337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28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144864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06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112560</xdr:rowOff>
    </xdr:from>
    <xdr:to>
      <xdr:col>46</xdr:col>
      <xdr:colOff>38100</xdr:colOff>
      <xdr:row>53</xdr:row>
      <xdr:rowOff>42710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0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59237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880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60031</xdr:rowOff>
    </xdr:from>
    <xdr:to>
      <xdr:col>41</xdr:col>
      <xdr:colOff>101600</xdr:colOff>
      <xdr:row>55</xdr:row>
      <xdr:rowOff>161631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48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6708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2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164436</xdr:rowOff>
    </xdr:from>
    <xdr:to>
      <xdr:col>36</xdr:col>
      <xdr:colOff>165100</xdr:colOff>
      <xdr:row>56</xdr:row>
      <xdr:rowOff>94586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59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111113</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36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45745</xdr:rowOff>
    </xdr:from>
    <xdr:to>
      <xdr:col>54</xdr:col>
      <xdr:colOff>189865</xdr:colOff>
      <xdr:row>79</xdr:row>
      <xdr:rowOff>88347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47245"/>
          <a:ext cx="1270" cy="158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92174</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636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88347</xdr:rowOff>
    </xdr:from>
    <xdr:to>
      <xdr:col>55</xdr:col>
      <xdr:colOff>88900</xdr:colOff>
      <xdr:row>79</xdr:row>
      <xdr:rowOff>88347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63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163872</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82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97,754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45745</xdr:rowOff>
    </xdr:from>
    <xdr:to>
      <xdr:col>55</xdr:col>
      <xdr:colOff>88900</xdr:colOff>
      <xdr:row>70</xdr:row>
      <xdr:rowOff>45745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4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33254</xdr:rowOff>
    </xdr:from>
    <xdr:to>
      <xdr:col>55</xdr:col>
      <xdr:colOff>0</xdr:colOff>
      <xdr:row>76</xdr:row>
      <xdr:rowOff>109427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063454"/>
          <a:ext cx="838200" cy="7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20366</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2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41939</xdr:rowOff>
    </xdr:from>
    <xdr:to>
      <xdr:col>55</xdr:col>
      <xdr:colOff>50800</xdr:colOff>
      <xdr:row>77</xdr:row>
      <xdr:rowOff>143539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69797</xdr:rowOff>
    </xdr:from>
    <xdr:to>
      <xdr:col>50</xdr:col>
      <xdr:colOff>114300</xdr:colOff>
      <xdr:row>76</xdr:row>
      <xdr:rowOff>109427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099997"/>
          <a:ext cx="889000" cy="3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73665</xdr:rowOff>
    </xdr:from>
    <xdr:to>
      <xdr:col>50</xdr:col>
      <xdr:colOff>165100</xdr:colOff>
      <xdr:row>78</xdr:row>
      <xdr:rowOff>3815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27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166392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36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69797</xdr:rowOff>
    </xdr:from>
    <xdr:to>
      <xdr:col>45</xdr:col>
      <xdr:colOff>177800</xdr:colOff>
      <xdr:row>77</xdr:row>
      <xdr:rowOff>45044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099997"/>
          <a:ext cx="889000" cy="14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16990</xdr:rowOff>
    </xdr:from>
    <xdr:to>
      <xdr:col>46</xdr:col>
      <xdr:colOff>38100</xdr:colOff>
      <xdr:row>77</xdr:row>
      <xdr:rowOff>118590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109717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31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25335</xdr:rowOff>
    </xdr:from>
    <xdr:to>
      <xdr:col>41</xdr:col>
      <xdr:colOff>50800</xdr:colOff>
      <xdr:row>77</xdr:row>
      <xdr:rowOff>45044</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226985"/>
          <a:ext cx="889000" cy="1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107449</xdr:rowOff>
    </xdr:from>
    <xdr:to>
      <xdr:col>41</xdr:col>
      <xdr:colOff>101600</xdr:colOff>
      <xdr:row>79</xdr:row>
      <xdr:rowOff>37599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48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28726</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428" y="1357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109311</xdr:rowOff>
    </xdr:from>
    <xdr:to>
      <xdr:col>36</xdr:col>
      <xdr:colOff>165100</xdr:colOff>
      <xdr:row>79</xdr:row>
      <xdr:rowOff>39461</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48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30588</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357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153904</xdr:rowOff>
    </xdr:from>
    <xdr:to>
      <xdr:col>55</xdr:col>
      <xdr:colOff>50800</xdr:colOff>
      <xdr:row>76</xdr:row>
      <xdr:rowOff>84054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01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5331</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86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58627</xdr:rowOff>
    </xdr:from>
    <xdr:to>
      <xdr:col>50</xdr:col>
      <xdr:colOff>165100</xdr:colOff>
      <xdr:row>76</xdr:row>
      <xdr:rowOff>160227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08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5304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286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18997</xdr:rowOff>
    </xdr:from>
    <xdr:to>
      <xdr:col>46</xdr:col>
      <xdr:colOff>38100</xdr:colOff>
      <xdr:row>76</xdr:row>
      <xdr:rowOff>120597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04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137124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282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165694</xdr:rowOff>
    </xdr:from>
    <xdr:to>
      <xdr:col>41</xdr:col>
      <xdr:colOff>101600</xdr:colOff>
      <xdr:row>77</xdr:row>
      <xdr:rowOff>95844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19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112371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297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145985</xdr:rowOff>
    </xdr:from>
    <xdr:to>
      <xdr:col>36</xdr:col>
      <xdr:colOff>165100</xdr:colOff>
      <xdr:row>77</xdr:row>
      <xdr:rowOff>76135</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17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92662</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29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105116</xdr:rowOff>
    </xdr:from>
    <xdr:to>
      <xdr:col>54</xdr:col>
      <xdr:colOff>189865</xdr:colOff>
      <xdr:row>98</xdr:row>
      <xdr:rowOff>29341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535616"/>
          <a:ext cx="1270" cy="1295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33168</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83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29341</xdr:rowOff>
    </xdr:from>
    <xdr:to>
      <xdr:col>55</xdr:col>
      <xdr:colOff>88900</xdr:colOff>
      <xdr:row>98</xdr:row>
      <xdr:rowOff>29341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83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51793</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31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141,177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105116</xdr:rowOff>
    </xdr:from>
    <xdr:to>
      <xdr:col>55</xdr:col>
      <xdr:colOff>88900</xdr:colOff>
      <xdr:row>90</xdr:row>
      <xdr:rowOff>105116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53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145230</xdr:rowOff>
    </xdr:from>
    <xdr:to>
      <xdr:col>55</xdr:col>
      <xdr:colOff>0</xdr:colOff>
      <xdr:row>95</xdr:row>
      <xdr:rowOff>58198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261530"/>
          <a:ext cx="838200" cy="8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73041</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360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94614</xdr:rowOff>
    </xdr:from>
    <xdr:to>
      <xdr:col>55</xdr:col>
      <xdr:colOff>50800</xdr:colOff>
      <xdr:row>96</xdr:row>
      <xdr:rowOff>24764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38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58198</xdr:rowOff>
    </xdr:from>
    <xdr:to>
      <xdr:col>50</xdr:col>
      <xdr:colOff>114300</xdr:colOff>
      <xdr:row>95</xdr:row>
      <xdr:rowOff>139689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345948"/>
          <a:ext cx="889000" cy="8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81215</xdr:rowOff>
    </xdr:from>
    <xdr:to>
      <xdr:col>50</xdr:col>
      <xdr:colOff>165100</xdr:colOff>
      <xdr:row>96</xdr:row>
      <xdr:rowOff>11365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36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2492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46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118179</xdr:rowOff>
    </xdr:from>
    <xdr:to>
      <xdr:col>45</xdr:col>
      <xdr:colOff>177800</xdr:colOff>
      <xdr:row>95</xdr:row>
      <xdr:rowOff>139689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405929"/>
          <a:ext cx="889000" cy="2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65714</xdr:rowOff>
    </xdr:from>
    <xdr:to>
      <xdr:col>46</xdr:col>
      <xdr:colOff>38100</xdr:colOff>
      <xdr:row>95</xdr:row>
      <xdr:rowOff>167314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35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12391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12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118179</xdr:rowOff>
    </xdr:from>
    <xdr:to>
      <xdr:col>41</xdr:col>
      <xdr:colOff>50800</xdr:colOff>
      <xdr:row>95</xdr:row>
      <xdr:rowOff>144239</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405929"/>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59120</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68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50933</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6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94430</xdr:rowOff>
    </xdr:from>
    <xdr:to>
      <xdr:col>55</xdr:col>
      <xdr:colOff>50800</xdr:colOff>
      <xdr:row>95</xdr:row>
      <xdr:rowOff>24580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21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117307</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06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7398</xdr:rowOff>
    </xdr:from>
    <xdr:to>
      <xdr:col>50</xdr:col>
      <xdr:colOff>165100</xdr:colOff>
      <xdr:row>95</xdr:row>
      <xdr:rowOff>108998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29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125525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07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88889</xdr:rowOff>
    </xdr:from>
    <xdr:to>
      <xdr:col>46</xdr:col>
      <xdr:colOff>38100</xdr:colOff>
      <xdr:row>96</xdr:row>
      <xdr:rowOff>19039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37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10166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46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67379</xdr:rowOff>
    </xdr:from>
    <xdr:to>
      <xdr:col>41</xdr:col>
      <xdr:colOff>101600</xdr:colOff>
      <xdr:row>95</xdr:row>
      <xdr:rowOff>168979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35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14056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13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93439</xdr:rowOff>
    </xdr:from>
    <xdr:to>
      <xdr:col>36</xdr:col>
      <xdr:colOff>165100</xdr:colOff>
      <xdr:row>96</xdr:row>
      <xdr:rowOff>23589</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38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40116</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1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133909</xdr:rowOff>
    </xdr:from>
    <xdr:to>
      <xdr:col>85</xdr:col>
      <xdr:colOff>126364</xdr:colOff>
      <xdr:row>38</xdr:row>
      <xdr:rowOff>132537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77409"/>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136364</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5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132537</xdr:rowOff>
    </xdr:from>
    <xdr:to>
      <xdr:col>86</xdr:col>
      <xdr:colOff>25400</xdr:colOff>
      <xdr:row>38</xdr:row>
      <xdr:rowOff>132537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4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80586</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133909</xdr:rowOff>
    </xdr:from>
    <xdr:to>
      <xdr:col>86</xdr:col>
      <xdr:colOff>25400</xdr:colOff>
      <xdr:row>30</xdr:row>
      <xdr:rowOff>133909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7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3492</xdr:rowOff>
    </xdr:from>
    <xdr:to>
      <xdr:col>85</xdr:col>
      <xdr:colOff>127000</xdr:colOff>
      <xdr:row>36</xdr:row>
      <xdr:rowOff>50508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175692"/>
          <a:ext cx="838200" cy="4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843</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173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22416</xdr:rowOff>
    </xdr:from>
    <xdr:to>
      <xdr:col>85</xdr:col>
      <xdr:colOff>177800</xdr:colOff>
      <xdr:row>36</xdr:row>
      <xdr:rowOff>124016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154025</xdr:rowOff>
    </xdr:from>
    <xdr:to>
      <xdr:col>81</xdr:col>
      <xdr:colOff>50800</xdr:colOff>
      <xdr:row>36</xdr:row>
      <xdr:rowOff>50508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6154775"/>
          <a:ext cx="889000" cy="6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117780</xdr:rowOff>
    </xdr:from>
    <xdr:to>
      <xdr:col>81</xdr:col>
      <xdr:colOff>101600</xdr:colOff>
      <xdr:row>36</xdr:row>
      <xdr:rowOff>47930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11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64457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8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154025</xdr:rowOff>
    </xdr:from>
    <xdr:to>
      <xdr:col>76</xdr:col>
      <xdr:colOff>114300</xdr:colOff>
      <xdr:row>36</xdr:row>
      <xdr:rowOff>53518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154775"/>
          <a:ext cx="889000" cy="7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23025</xdr:rowOff>
    </xdr:from>
    <xdr:to>
      <xdr:col>76</xdr:col>
      <xdr:colOff>165100</xdr:colOff>
      <xdr:row>35</xdr:row>
      <xdr:rowOff>124625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02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141152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79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9360</xdr:rowOff>
    </xdr:from>
    <xdr:to>
      <xdr:col>71</xdr:col>
      <xdr:colOff>177800</xdr:colOff>
      <xdr:row>36</xdr:row>
      <xdr:rowOff>53518</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6181560"/>
          <a:ext cx="889000" cy="4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147414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170159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124142</xdr:rowOff>
    </xdr:from>
    <xdr:to>
      <xdr:col>85</xdr:col>
      <xdr:colOff>177800</xdr:colOff>
      <xdr:row>36</xdr:row>
      <xdr:rowOff>54292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12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147019</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597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171158</xdr:rowOff>
    </xdr:from>
    <xdr:to>
      <xdr:col>81</xdr:col>
      <xdr:colOff>101600</xdr:colOff>
      <xdr:row>36</xdr:row>
      <xdr:rowOff>101308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17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92435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26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103225</xdr:rowOff>
    </xdr:from>
    <xdr:to>
      <xdr:col>76</xdr:col>
      <xdr:colOff>165100</xdr:colOff>
      <xdr:row>36</xdr:row>
      <xdr:rowOff>33375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1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24502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2718</xdr:rowOff>
    </xdr:from>
    <xdr:to>
      <xdr:col>72</xdr:col>
      <xdr:colOff>38100</xdr:colOff>
      <xdr:row>36</xdr:row>
      <xdr:rowOff>104318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17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120845</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595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130010</xdr:rowOff>
    </xdr:from>
    <xdr:to>
      <xdr:col>67</xdr:col>
      <xdr:colOff>101600</xdr:colOff>
      <xdr:row>36</xdr:row>
      <xdr:rowOff>60160</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13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76687</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590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42507</xdr:rowOff>
    </xdr:from>
    <xdr:to>
      <xdr:col>85</xdr:col>
      <xdr:colOff>126364</xdr:colOff>
      <xdr:row>59</xdr:row>
      <xdr:rowOff>5652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786457"/>
          <a:ext cx="1269" cy="1334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9479</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12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5652</xdr:rowOff>
    </xdr:from>
    <xdr:to>
      <xdr:col>86</xdr:col>
      <xdr:colOff>25400</xdr:colOff>
      <xdr:row>59</xdr:row>
      <xdr:rowOff>5652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12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160634</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56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42507</xdr:rowOff>
    </xdr:from>
    <xdr:to>
      <xdr:col>86</xdr:col>
      <xdr:colOff>25400</xdr:colOff>
      <xdr:row>51</xdr:row>
      <xdr:rowOff>42507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786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46482</xdr:rowOff>
    </xdr:from>
    <xdr:to>
      <xdr:col>85</xdr:col>
      <xdr:colOff>127000</xdr:colOff>
      <xdr:row>55</xdr:row>
      <xdr:rowOff>117119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476232"/>
          <a:ext cx="838200" cy="7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57955</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659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79528</xdr:rowOff>
    </xdr:from>
    <xdr:to>
      <xdr:col>85</xdr:col>
      <xdr:colOff>177800</xdr:colOff>
      <xdr:row>57</xdr:row>
      <xdr:rowOff>9678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119037</xdr:rowOff>
    </xdr:from>
    <xdr:to>
      <xdr:col>81</xdr:col>
      <xdr:colOff>50800</xdr:colOff>
      <xdr:row>55</xdr:row>
      <xdr:rowOff>117119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4592300" y="9034437"/>
          <a:ext cx="889000" cy="51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73901</xdr:rowOff>
    </xdr:from>
    <xdr:to>
      <xdr:col>81</xdr:col>
      <xdr:colOff>101600</xdr:colOff>
      <xdr:row>57</xdr:row>
      <xdr:rowOff>4051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166628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76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119037</xdr:rowOff>
    </xdr:from>
    <xdr:to>
      <xdr:col>76</xdr:col>
      <xdr:colOff>114300</xdr:colOff>
      <xdr:row>56</xdr:row>
      <xdr:rowOff>81267</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034437"/>
          <a:ext cx="889000" cy="64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162585</xdr:rowOff>
    </xdr:from>
    <xdr:to>
      <xdr:col>76</xdr:col>
      <xdr:colOff>165100</xdr:colOff>
      <xdr:row>56</xdr:row>
      <xdr:rowOff>92735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83862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68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150431</xdr:rowOff>
    </xdr:from>
    <xdr:to>
      <xdr:col>71</xdr:col>
      <xdr:colOff>177800</xdr:colOff>
      <xdr:row>56</xdr:row>
      <xdr:rowOff>81267</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2814300" y="9408731"/>
          <a:ext cx="889000" cy="2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75756</xdr:rowOff>
    </xdr:from>
    <xdr:to>
      <xdr:col>72</xdr:col>
      <xdr:colOff>38100</xdr:colOff>
      <xdr:row>58</xdr:row>
      <xdr:rowOff>5906</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84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168483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94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133769</xdr:rowOff>
    </xdr:from>
    <xdr:to>
      <xdr:col>67</xdr:col>
      <xdr:colOff>101600</xdr:colOff>
      <xdr:row>58</xdr:row>
      <xdr:rowOff>63919</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55046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99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167132</xdr:rowOff>
    </xdr:from>
    <xdr:to>
      <xdr:col>85</xdr:col>
      <xdr:colOff>177800</xdr:colOff>
      <xdr:row>55</xdr:row>
      <xdr:rowOff>97282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42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18559</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27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66319</xdr:rowOff>
    </xdr:from>
    <xdr:to>
      <xdr:col>81</xdr:col>
      <xdr:colOff>101600</xdr:colOff>
      <xdr:row>55</xdr:row>
      <xdr:rowOff>167919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49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12996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27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68237</xdr:rowOff>
    </xdr:from>
    <xdr:to>
      <xdr:col>76</xdr:col>
      <xdr:colOff>165100</xdr:colOff>
      <xdr:row>52</xdr:row>
      <xdr:rowOff>169837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898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14914</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292795" y="8758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30467</xdr:rowOff>
    </xdr:from>
    <xdr:to>
      <xdr:col>72</xdr:col>
      <xdr:colOff>38100</xdr:colOff>
      <xdr:row>56</xdr:row>
      <xdr:rowOff>132067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63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148594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4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99631</xdr:rowOff>
    </xdr:from>
    <xdr:to>
      <xdr:col>67</xdr:col>
      <xdr:colOff>101600</xdr:colOff>
      <xdr:row>55</xdr:row>
      <xdr:rowOff>29781</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35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46308</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13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157505</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1987555"/>
          <a:ext cx="1269" cy="16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104182</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76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157505</xdr:rowOff>
    </xdr:from>
    <xdr:to>
      <xdr:col>86</xdr:col>
      <xdr:colOff>25400</xdr:colOff>
      <xdr:row>69</xdr:row>
      <xdr:rowOff>157505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198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131627</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33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108750</xdr:rowOff>
    </xdr:from>
    <xdr:to>
      <xdr:col>85</xdr:col>
      <xdr:colOff>177800</xdr:colOff>
      <xdr:row>79</xdr:row>
      <xdr:rowOff>38900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4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120675</xdr:rowOff>
    </xdr:from>
    <xdr:to>
      <xdr:col>81</xdr:col>
      <xdr:colOff>101600</xdr:colOff>
      <xdr:row>79</xdr:row>
      <xdr:rowOff>50825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4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67352</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26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103327</xdr:rowOff>
    </xdr:from>
    <xdr:to>
      <xdr:col>76</xdr:col>
      <xdr:colOff>165100</xdr:colOff>
      <xdr:row>79</xdr:row>
      <xdr:rowOff>33477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47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50004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139382</xdr:rowOff>
    </xdr:from>
    <xdr:to>
      <xdr:col>72</xdr:col>
      <xdr:colOff>38100</xdr:colOff>
      <xdr:row>79</xdr:row>
      <xdr:rowOff>69532</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86059</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146126</xdr:rowOff>
    </xdr:from>
    <xdr:to>
      <xdr:col>67</xdr:col>
      <xdr:colOff>101600</xdr:colOff>
      <xdr:row>79</xdr:row>
      <xdr:rowOff>76276</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92803</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2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87177</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460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150079</xdr:rowOff>
    </xdr:from>
    <xdr:to>
      <xdr:col>85</xdr:col>
      <xdr:colOff>126364</xdr:colOff>
      <xdr:row>98</xdr:row>
      <xdr:rowOff>116946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409129"/>
          <a:ext cx="1269" cy="1509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120773</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2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116946</xdr:rowOff>
    </xdr:from>
    <xdr:to>
      <xdr:col>86</xdr:col>
      <xdr:colOff>25400</xdr:colOff>
      <xdr:row>98</xdr:row>
      <xdr:rowOff>116946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1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96756</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18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211,138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150079</xdr:rowOff>
    </xdr:from>
    <xdr:to>
      <xdr:col>86</xdr:col>
      <xdr:colOff>25400</xdr:colOff>
      <xdr:row>89</xdr:row>
      <xdr:rowOff>150079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40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94955</xdr:rowOff>
    </xdr:from>
    <xdr:to>
      <xdr:col>85</xdr:col>
      <xdr:colOff>127000</xdr:colOff>
      <xdr:row>96</xdr:row>
      <xdr:rowOff>155115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554155"/>
          <a:ext cx="838200" cy="6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53314</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512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74887</xdr:rowOff>
    </xdr:from>
    <xdr:to>
      <xdr:col>85</xdr:col>
      <xdr:colOff>177800</xdr:colOff>
      <xdr:row>97</xdr:row>
      <xdr:rowOff>5037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155115</xdr:rowOff>
    </xdr:from>
    <xdr:to>
      <xdr:col>81</xdr:col>
      <xdr:colOff>50800</xdr:colOff>
      <xdr:row>97</xdr:row>
      <xdr:rowOff>26513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614315"/>
          <a:ext cx="889000" cy="4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92100</xdr:rowOff>
    </xdr:from>
    <xdr:to>
      <xdr:col>81</xdr:col>
      <xdr:colOff>101600</xdr:colOff>
      <xdr:row>97</xdr:row>
      <xdr:rowOff>22250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38777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164450</xdr:rowOff>
    </xdr:from>
    <xdr:to>
      <xdr:col>76</xdr:col>
      <xdr:colOff>114300</xdr:colOff>
      <xdr:row>97</xdr:row>
      <xdr:rowOff>26513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6623650"/>
          <a:ext cx="889000" cy="3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111044</xdr:rowOff>
    </xdr:from>
    <xdr:to>
      <xdr:col>76</xdr:col>
      <xdr:colOff>165100</xdr:colOff>
      <xdr:row>97</xdr:row>
      <xdr:rowOff>41194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57721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140782</xdr:rowOff>
    </xdr:from>
    <xdr:to>
      <xdr:col>71</xdr:col>
      <xdr:colOff>177800</xdr:colOff>
      <xdr:row>96</xdr:row>
      <xdr:rowOff>164450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599982"/>
          <a:ext cx="889000" cy="2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95217</xdr:rowOff>
    </xdr:from>
    <xdr:to>
      <xdr:col>72</xdr:col>
      <xdr:colOff>38100</xdr:colOff>
      <xdr:row>98</xdr:row>
      <xdr:rowOff>25367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72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16494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81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91704</xdr:rowOff>
    </xdr:from>
    <xdr:to>
      <xdr:col>67</xdr:col>
      <xdr:colOff>101600</xdr:colOff>
      <xdr:row>98</xdr:row>
      <xdr:rowOff>21854</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72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12981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81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44155</xdr:rowOff>
    </xdr:from>
    <xdr:to>
      <xdr:col>85</xdr:col>
      <xdr:colOff>177800</xdr:colOff>
      <xdr:row>96</xdr:row>
      <xdr:rowOff>145755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50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67032</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35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104315</xdr:rowOff>
    </xdr:from>
    <xdr:to>
      <xdr:col>81</xdr:col>
      <xdr:colOff>101600</xdr:colOff>
      <xdr:row>97</xdr:row>
      <xdr:rowOff>34465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56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25592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65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147163</xdr:rowOff>
    </xdr:from>
    <xdr:to>
      <xdr:col>76</xdr:col>
      <xdr:colOff>165100</xdr:colOff>
      <xdr:row>97</xdr:row>
      <xdr:rowOff>77313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6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68440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6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113650</xdr:rowOff>
    </xdr:from>
    <xdr:to>
      <xdr:col>72</xdr:col>
      <xdr:colOff>38100</xdr:colOff>
      <xdr:row>97</xdr:row>
      <xdr:rowOff>43800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57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60327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34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89982</xdr:rowOff>
    </xdr:from>
    <xdr:to>
      <xdr:col>67</xdr:col>
      <xdr:colOff>101600</xdr:colOff>
      <xdr:row>97</xdr:row>
      <xdr:rowOff>20132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54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36659</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32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61062</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547462"/>
          <a:ext cx="1269" cy="11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163695</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78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7739</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32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61062</xdr:rowOff>
    </xdr:from>
    <xdr:to>
      <xdr:col>116</xdr:col>
      <xdr:colOff>152400</xdr:colOff>
      <xdr:row>32</xdr:row>
      <xdr:rowOff>61062</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54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81145</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24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58268</xdr:rowOff>
    </xdr:from>
    <xdr:to>
      <xdr:col>116</xdr:col>
      <xdr:colOff>114300</xdr:colOff>
      <xdr:row>38</xdr:row>
      <xdr:rowOff>159868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7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81585</xdr:rowOff>
    </xdr:from>
    <xdr:to>
      <xdr:col>112</xdr:col>
      <xdr:colOff>38100</xdr:colOff>
      <xdr:row>39</xdr:row>
      <xdr:rowOff>11735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5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28262</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37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77013</xdr:rowOff>
    </xdr:from>
    <xdr:to>
      <xdr:col>98</xdr:col>
      <xdr:colOff>38100</xdr:colOff>
      <xdr:row>39</xdr:row>
      <xdr:rowOff>7163</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23690</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36695</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51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主な増加要因として、総務費はふるさと寄附金の増収に伴う返礼品経費等の増が要因となっている。</a:t>
          </a:r>
        </a:p>
        <a:p>
          <a:r>
            <a:rPr kumimoji="1" lang="ja-JP" altLang="en-US" sz="1300">
              <a:latin typeface="ＭＳ Ｐゴシック" panose="020B0600070205080204" pitchFamily="50" charset="-128"/>
              <a:ea typeface="ＭＳ Ｐゴシック" panose="020B0600070205080204" pitchFamily="50" charset="-128"/>
            </a:rPr>
            <a:t>　主な減少要因として、民生費は住民税非課税世帯に対する臨時特別給付金事業完了に伴う減が主な要因となっている。</a:t>
          </a:r>
        </a:p>
        <a:p>
          <a:r>
            <a:rPr kumimoji="1" lang="ja-JP" altLang="en-US" sz="1300">
              <a:latin typeface="ＭＳ Ｐゴシック" panose="020B0600070205080204" pitchFamily="50" charset="-128"/>
              <a:ea typeface="ＭＳ Ｐゴシック" panose="020B0600070205080204" pitchFamily="50" charset="-128"/>
            </a:rPr>
            <a:t>　公債費は、公共施設の更新等に伴う増が見込まれていることから、優先度や緊急性を判断し、事業の選択と集中化を図りながら、引き続き適正な財政運営を行っていく。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財政調整基金残高は、後年度における執行事業の財源確保のため積立を行ったことにより、残高が増加している。</a:t>
          </a:r>
        </a:p>
        <a:p>
          <a:r>
            <a:rPr kumimoji="1" lang="ja-JP" altLang="en-US" sz="1100">
              <a:latin typeface="ＭＳ ゴシック" pitchFamily="49" charset="-128"/>
              <a:ea typeface="ＭＳ ゴシック" pitchFamily="49" charset="-128"/>
            </a:rPr>
            <a:t>　実質収支額は、地方税、ふるさと寄附金の増などにより前年度より増加している。</a:t>
          </a:r>
        </a:p>
        <a:p>
          <a:r>
            <a:rPr kumimoji="1" lang="ja-JP" altLang="en-US" sz="1100">
              <a:latin typeface="ＭＳ ゴシック" pitchFamily="49" charset="-128"/>
              <a:ea typeface="ＭＳ ゴシック" pitchFamily="49" charset="-128"/>
            </a:rPr>
            <a:t>　実質単年度収支は財政調整基金積立額の減により前年度より減少している。</a:t>
          </a:r>
        </a:p>
        <a:p>
          <a:r>
            <a:rPr kumimoji="1" lang="ja-JP" altLang="en-US" sz="1100">
              <a:latin typeface="ＭＳ ゴシック" pitchFamily="49" charset="-128"/>
              <a:ea typeface="ＭＳ ゴシック" pitchFamily="49" charset="-128"/>
            </a:rPr>
            <a:t>　今後、人口減少、少子高齢化の進展などにより、町税や地方交付税の大きな伸びは期待できず、物価・エネルギー価格の高騰による経費の増、公共施設の整備に伴う公債費の増や基金残高の減が予想されることから、優先度や緊急性を判断し、事業の選択と集中を図りながら、持続可能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全会計で赤字が生じていなかったが、公共下水道特別会計については、令和５年度から公営企業会計へ移行することとなり、３月末までに下水道使用料が収入されなかったことから赤字決算となってい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引き続き、各会計で適正な財政運営、企業経営を行っていく。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過去に実施した公的資金補償金免除繰上償還や、過疎対策事業債・辺地対策事業債をはじめとする交付税措置の有利な地方債の活用の成果もあり、本年度においても、許可団体となる基準である</a:t>
          </a:r>
          <a:r>
            <a:rPr kumimoji="1" lang="en-US" altLang="ja-JP" sz="1400">
              <a:latin typeface="ＭＳ ゴシック" pitchFamily="49" charset="-128"/>
              <a:ea typeface="ＭＳ ゴシック" pitchFamily="49" charset="-128"/>
            </a:rPr>
            <a:t>18.0</a:t>
          </a:r>
          <a:r>
            <a:rPr kumimoji="1" lang="ja-JP" altLang="en-US" sz="1400">
              <a:latin typeface="ＭＳ ゴシック" pitchFamily="49" charset="-128"/>
              <a:ea typeface="ＭＳ ゴシック" pitchFamily="49" charset="-128"/>
            </a:rPr>
            <a:t>％を大きく下回ることができた。</a:t>
          </a:r>
        </a:p>
        <a:p>
          <a:r>
            <a:rPr kumimoji="1" lang="ja-JP" altLang="en-US" sz="1400">
              <a:latin typeface="ＭＳ ゴシック" pitchFamily="49" charset="-128"/>
              <a:ea typeface="ＭＳ ゴシック" pitchFamily="49" charset="-128"/>
            </a:rPr>
            <a:t>　今後においても、後年度の財政負担を考慮し、真に活用すべき事業であるか否かの見極めを適切に行い、持続可能な財政基盤の確保に努める。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満期一括償還地方債の償還予定はないため、積立は実施していない状況にある。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財政運営計画に基づく計画的な基金の積立を行うことにより、充当可能基金が増加した結果、将来負担比率は減少傾向にある。</a:t>
          </a:r>
        </a:p>
        <a:p>
          <a:r>
            <a:rPr kumimoji="1" lang="ja-JP" altLang="en-US" sz="1400">
              <a:latin typeface="ＭＳ ゴシック" pitchFamily="49" charset="-128"/>
              <a:ea typeface="ＭＳ ゴシック" pitchFamily="49" charset="-128"/>
            </a:rPr>
            <a:t>　今後は、老朽化した公共施設の更新などにより町債残高の増や基金残高の減が見込まれることから、優先度や緊急性を判断し、事業の選択と集中化を図るなど、将来を見据えた行財政運営に努める。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北海道美幌町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後年度における執行事業の財源確保のため財政調整基金に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百万円（寄附金等積立分を除く）、公共施設整備の財源確保のため公共施設整備基金に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百万円など、基金への計画的な積立を行うとともに、役場庁舎改築等事業に対する基金の繰入をはじめとした必要事業への繰入を実施した結果、基金全体では、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減少や少子高齢化の進展などにより、歳入では、町税や地方交付税の大きな伸びは期待できない中、歳出では、物価・エネルギー価格の高騰の影響や老朽化した公共施設の更新に係る費用等の増加が見込まれ、基金からの多額の繰入が懸念されることから、優先度や緊急性を判断しつつ、事業の見直しや経費の節減を徹底し、適正な財政運営を図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公用若しくは公共用に供する施設の整備及び既設の公共施設の整備に要する経費に資する。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　　豊かで活力あふれる本町の発展を図るための個性的かつ魅力的なまちづくり事業に資する。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　　　　　　　社会福祉施設の整備及び高齢者等の在宅保健福祉の充実に資する。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　　　町立学校施設の整備及び既設の町立学校施設の整備に資する。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　　間伐、人材育成、担い手の確保、木材利用の促進及び普及啓発等の森林整備及びその促進に必要な事業に要する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経費に資する。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公共施設整備基金は、公共施設整備に充当するために積立を行ったことで増額となっている。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ふるさとづくり基金は、ふるさと納税による寄附金の積立と寄附の目的に沿った必要事業への繰入を行った結果、全体では増額となっている。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福祉基金は、社会福祉施設の整備及び高齢者等の在宅保健福祉に係る事業の財源として一部繰入を行ったことで減額となっている。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学校施設整備基金は、学校施設整備に充当するために積立を行ったことで増額となっている。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森林環境譲与税基金は、譲与金の積立と森林整備等の事業への繰入を行った結果、全体では増額となっている。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公共施設整備基金、福祉基金、学校施設整備基金は、財政運営計画に基づく必要事業への繰入を行うことにより、減額となる見込み。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ふるさとづくり基金は、ふるさと納税による寄附金の積立が多くなる見込みのため、寄附の目的に沿ったより多くの事業へ繰入を行う。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森林環境譲与税基金は、譲与金の積立が多額にならないよう目的に沿ったより多くの事業へ繰入を行う。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財政調整基金は、後年度における執行事業の財源確保のため積立を行ったことで増額となっている。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収支不足等への繰入により、減額となる見込み。</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減債基金は、役場庁舎改築事業完了のため役場庁舎改築基金が廃止となり、残額を積み替えしたことで増額となっている。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今後の町債償還額に充当することにより、減額となる見込み。</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7F9EE1A-BD11-4A09-845F-4B3DF9D362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DF6F336-E5F1-464E-8A39-55F98E5C14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FA2FD7B4-D5BD-4B0E-93D2-1F1C6761AABF}"/>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F5F8586C-7034-4C8A-B621-5EE89E2F2796}"/>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25E978AD-069F-4DC0-B837-165E4C6B94E7}"/>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FD9C2A43-C234-4421-A7F6-BA749B9B072A}"/>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1B327378-4674-46AE-A2DD-86B3DBF3A086}"/>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7D090BC5-8AA8-4F08-9078-CE1DDCF2711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547CDFF8-4154-4C64-9F7A-6968280EC513}"/>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F9F36793-A0F9-45F1-8562-6EBE4A70FFF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1EE93C29-CAAA-49CE-8388-BAE750C008CD}"/>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4F5BC8A0-8030-49AA-A0B6-AF7F9A74D96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A4224F33-AB0E-437A-A163-5AA2933DACB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614FAF9C-3C40-471F-967C-F8E2C98B9EC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B910DE33-61D0-4712-B4FF-24670C0A5CF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87440FC1-5EB1-4951-AFAE-B0E21E63512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C25FC4F9-C836-4DFD-878B-4DAE4F92030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5DC0835B-5D8F-426F-B456-9AF785B15CD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A113C64D-FD7C-4EAA-96A9-24501E8429F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CC595ABC-25D8-49CF-B99B-23F963F942C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DB6B4866-61DF-4C70-94B0-7E1A2D22453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F39D28EF-C605-418D-B338-D427556261B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18,171
18,058
438.41
13,120,188
12,914,745
174,493
7,055,812
10,634,113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B00E9C58-03BC-41D1-947D-246C6539218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FB2F4DE6-3DD7-4FB5-A103-D35AD2930CE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2B17FD4F-79A3-4495-B649-8E558CB590B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AF6F7477-4BC0-4B1D-A41F-AEACB068451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B40059B5-5875-4337-A323-A2775F1AB6C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79F63146-A271-449C-9A0A-A5024685E1B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8D56C58B-E2B3-496F-B629-0D64817C9B1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666ACD4F-145B-4472-92A2-CCA197AB41F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E8642A46-4C5A-401C-82F7-0EF6A37D83D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1B3C4DBF-7DA6-4AA5-841C-CC0FB84539D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283B437D-4371-401B-813B-28796FBA013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B4E191DB-8B6A-4153-9076-CB13C068B86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6C676413-3ED4-4BF8-ACC5-641DB41A7AC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E7C2FED3-D4F0-4703-A2D5-2CFF8E20A99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23FA97B1-7985-47AA-A825-E05C8E89298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81CB9A90-2289-44CE-8FF8-005FB65132C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8F8BEE94-E759-4131-8AF6-4135B74B683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58A60682-3D17-4100-9121-2D5681D84ACB}"/>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2152997-50B1-4F16-BA69-D051BFD23AD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29A942BB-F916-4017-A042-C86BDFC4B5F9}"/>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3C2CC382-192F-4805-BDE9-AC2C84B411F1}"/>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F29ADA76-764B-43B4-BF36-492F4B4A7B9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BC71327E-F5C1-47A3-99CC-0D3E7BF60C1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A379C1ED-72D1-42EF-82C5-40524EC0BEC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3C937807-5431-4043-A3E8-AC086F1451B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E48C96F1-4360-4A83-905D-D54BA6C4893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DA66DD42-5FFB-4D82-B731-863E4C3B5B3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6467105A-53FC-485A-A747-02DB23A99E7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C90DE1C4-A2CB-49FA-94B7-F6BF5C58CB5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CDC7946-3E8C-4A51-B33B-7F31A05B0E1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1F7AAA6-E8C2-45CD-A6B8-4452000E5E4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D06649A2-C0D6-4B6B-855E-185E9A7FBD3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36A996D1-2062-4A64-AFE1-9E9595D4505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8F3E9E05-9653-485E-8E61-0A523EBAB05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E9EE102A-E0A9-4DB1-8875-FC6D2468298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類似団体平均を下回っているものの、今後施設の老朽化が進み、修繕や更新等、関連経費の増加が見込まれる。</a:t>
          </a:r>
          <a:endParaRPr lang="ja-JP" altLang="ja-JP">
            <a:effectLst/>
          </a:endParaRPr>
        </a:p>
        <a:p>
          <a:r>
            <a:rPr kumimoji="1" lang="ja-JP" altLang="ja-JP" sz="1100">
              <a:solidFill>
                <a:schemeClr val="dk1"/>
              </a:solidFill>
              <a:effectLst/>
              <a:latin typeface="+mn-lt"/>
              <a:ea typeface="+mn-ea"/>
              <a:cs typeface="+mn-cs"/>
            </a:rPr>
            <a:t>　このことから令和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月に一部改訂した美幌町公共施設等総合管理計画に基づき、施設保有量の適正化に取り組み、財政負担の軽減を図る必要がある。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E0D89413-933F-4166-8B02-2C03FFB4BF7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4C156842-7C30-45EC-9843-CF8140DEEA7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7D2E1997-B446-4B49-A31A-3755A4BC251C}"/>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D132A587-6918-4743-960E-342B4E1B4826}"/>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8E8DDCBB-5022-41FD-A1EA-57D6D0DED90D}"/>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DF00D367-B061-4ACA-AEB1-DD2DAA86D3D2}"/>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64ED93EC-40C2-4DA3-92ED-16EAF9250CD7}"/>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A73BACAE-1C69-4D7F-ACD1-068A33C6E601}"/>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AB33F5AC-6E2D-4B25-9993-1768E4C183D1}"/>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EA92F9FB-8BB4-4F1D-BD62-4F68CFCE2B35}"/>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3FAB12E7-3A2C-46CB-AD60-082B06B8CA54}"/>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22DA89A1-E53F-49D7-88C7-710DBD38AFBA}"/>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DA19FFB5-9895-496A-9F1B-A6BC747C15E9}"/>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9E2A0610-C4F0-4AF5-9709-119EC0E77B2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5E119C1E-D9D7-4F0D-ACC3-624D7464283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DAD82EFE-C3F1-4A1B-8B8C-82276455641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148378</xdr:rowOff>
    </xdr:from>
    <xdr:to>
      <xdr:col>23</xdr:col>
      <xdr:colOff>85090</xdr:colOff>
      <xdr:row>34</xdr:row>
      <xdr:rowOff>126154</xdr:rowOff>
    </xdr:to>
    <xdr:cxnSp macro="">
      <xdr:nvCxnSpPr>
        <xdr:cNvPr id="75" name="直線コネクタ 74">
          <a:extLst>
            <a:ext uri="{FF2B5EF4-FFF2-40B4-BE49-F238E27FC236}">
              <a16:creationId xmlns:a16="http://schemas.microsoft.com/office/drawing/2014/main" id="{39878664-61D4-4FB6-AA93-42AE6B3DA03E}"/>
            </a:ext>
          </a:extLst>
        </xdr:cNvPr>
        <xdr:cNvCxnSpPr/>
      </xdr:nvCxnSpPr>
      <xdr:spPr>
        <a:xfrm flipV="1">
          <a:off x="4760595" y="5377603"/>
          <a:ext cx="1270" cy="134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76" name="有形固定資産減価償却率最小値テキスト">
          <a:extLst>
            <a:ext uri="{FF2B5EF4-FFF2-40B4-BE49-F238E27FC236}">
              <a16:creationId xmlns:a16="http://schemas.microsoft.com/office/drawing/2014/main" id="{1EE16CDE-9C67-459B-B174-2C54AFA8FD9B}"/>
            </a:ext>
          </a:extLst>
        </xdr:cNvPr>
        <xdr:cNvSpPr txBox="1"/>
      </xdr:nvSpPr>
      <xdr:spPr>
        <a:xfrm>
          <a:off x="4813300" y="6730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77" name="直線コネクタ 76">
          <a:extLst>
            <a:ext uri="{FF2B5EF4-FFF2-40B4-BE49-F238E27FC236}">
              <a16:creationId xmlns:a16="http://schemas.microsoft.com/office/drawing/2014/main" id="{9456003D-8311-453B-B6DC-1C18614DB56B}"/>
            </a:ext>
          </a:extLst>
        </xdr:cNvPr>
        <xdr:cNvCxnSpPr/>
      </xdr:nvCxnSpPr>
      <xdr:spPr>
        <a:xfrm>
          <a:off x="4673600" y="672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95055</xdr:rowOff>
    </xdr:from>
    <xdr:ext cx="405111" cy="259045"/>
    <xdr:sp macro="" textlink="">
      <xdr:nvSpPr>
        <xdr:cNvPr id="78" name="有形固定資産減価償却率最大値テキスト">
          <a:extLst>
            <a:ext uri="{FF2B5EF4-FFF2-40B4-BE49-F238E27FC236}">
              <a16:creationId xmlns:a16="http://schemas.microsoft.com/office/drawing/2014/main" id="{A9D03668-79B9-4CC4-A6AA-F208A25B177A}"/>
            </a:ext>
          </a:extLst>
        </xdr:cNvPr>
        <xdr:cNvSpPr txBox="1"/>
      </xdr:nvSpPr>
      <xdr:spPr>
        <a:xfrm>
          <a:off x="4813300" y="5152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148378</xdr:rowOff>
    </xdr:from>
    <xdr:to>
      <xdr:col>23</xdr:col>
      <xdr:colOff>174625</xdr:colOff>
      <xdr:row>26</xdr:row>
      <xdr:rowOff>148378</xdr:rowOff>
    </xdr:to>
    <xdr:cxnSp macro="">
      <xdr:nvCxnSpPr>
        <xdr:cNvPr id="79" name="直線コネクタ 78">
          <a:extLst>
            <a:ext uri="{FF2B5EF4-FFF2-40B4-BE49-F238E27FC236}">
              <a16:creationId xmlns:a16="http://schemas.microsoft.com/office/drawing/2014/main" id="{19F2EB82-31BA-4B40-890C-6A5F2630CC76}"/>
            </a:ext>
          </a:extLst>
        </xdr:cNvPr>
        <xdr:cNvCxnSpPr/>
      </xdr:nvCxnSpPr>
      <xdr:spPr>
        <a:xfrm>
          <a:off x="4673600" y="537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171044</xdr:rowOff>
    </xdr:from>
    <xdr:ext cx="405111" cy="259045"/>
    <xdr:sp macro="" textlink="">
      <xdr:nvSpPr>
        <xdr:cNvPr id="80" name="有形固定資産減価償却率平均値テキスト">
          <a:extLst>
            <a:ext uri="{FF2B5EF4-FFF2-40B4-BE49-F238E27FC236}">
              <a16:creationId xmlns:a16="http://schemas.microsoft.com/office/drawing/2014/main" id="{E8168843-EFBB-4E90-A6AF-6DA19D87B827}"/>
            </a:ext>
          </a:extLst>
        </xdr:cNvPr>
        <xdr:cNvSpPr txBox="1"/>
      </xdr:nvSpPr>
      <xdr:spPr>
        <a:xfrm>
          <a:off x="4813300" y="6086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81" name="フローチャート: 判断 80">
          <a:extLst>
            <a:ext uri="{FF2B5EF4-FFF2-40B4-BE49-F238E27FC236}">
              <a16:creationId xmlns:a16="http://schemas.microsoft.com/office/drawing/2014/main" id="{D805A617-DEE9-4C6D-BF10-B3C95DFE749D}"/>
            </a:ext>
          </a:extLst>
        </xdr:cNvPr>
        <xdr:cNvSpPr/>
      </xdr:nvSpPr>
      <xdr:spPr>
        <a:xfrm>
          <a:off x="4711700" y="61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6773</xdr:rowOff>
    </xdr:from>
    <xdr:to>
      <xdr:col>19</xdr:col>
      <xdr:colOff>187325</xdr:colOff>
      <xdr:row>31</xdr:row>
      <xdr:rowOff>108373</xdr:rowOff>
    </xdr:to>
    <xdr:sp macro="" textlink="">
      <xdr:nvSpPr>
        <xdr:cNvPr id="82" name="フローチャート: 判断 81">
          <a:extLst>
            <a:ext uri="{FF2B5EF4-FFF2-40B4-BE49-F238E27FC236}">
              <a16:creationId xmlns:a16="http://schemas.microsoft.com/office/drawing/2014/main" id="{4DD0D2E3-0614-481F-876F-2B4681D47574}"/>
            </a:ext>
          </a:extLst>
        </xdr:cNvPr>
        <xdr:cNvSpPr/>
      </xdr:nvSpPr>
      <xdr:spPr>
        <a:xfrm>
          <a:off x="40005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83" name="フローチャート: 判断 82">
          <a:extLst>
            <a:ext uri="{FF2B5EF4-FFF2-40B4-BE49-F238E27FC236}">
              <a16:creationId xmlns:a16="http://schemas.microsoft.com/office/drawing/2014/main" id="{8DEA1A8D-C0EA-48C8-B08F-47FE478560F6}"/>
            </a:ext>
          </a:extLst>
        </xdr:cNvPr>
        <xdr:cNvSpPr/>
      </xdr:nvSpPr>
      <xdr:spPr>
        <a:xfrm>
          <a:off x="3238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84" name="フローチャート: 判断 83">
          <a:extLst>
            <a:ext uri="{FF2B5EF4-FFF2-40B4-BE49-F238E27FC236}">
              <a16:creationId xmlns:a16="http://schemas.microsoft.com/office/drawing/2014/main" id="{5ED73262-E165-4CB5-97B3-3B8E300705EC}"/>
            </a:ext>
          </a:extLst>
        </xdr:cNvPr>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85" name="フローチャート: 判断 84">
          <a:extLst>
            <a:ext uri="{FF2B5EF4-FFF2-40B4-BE49-F238E27FC236}">
              <a16:creationId xmlns:a16="http://schemas.microsoft.com/office/drawing/2014/main" id="{2147D559-1C61-40A8-B835-0ABBD0DCEFCF}"/>
            </a:ext>
          </a:extLst>
        </xdr:cNvPr>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3303D0-5497-4BB6-99BF-0D15DAE5348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285EB5EE-12AF-47EB-B9B3-87A46AEA3F6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EA5FBF0D-F2A0-4FF3-B342-C004A566FB9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3BCCF0DD-95FD-436C-8F4D-5C87276FE29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C16107D4-DE76-4F93-9E0C-EDB4B19E5D6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37888</xdr:rowOff>
    </xdr:from>
    <xdr:to>
      <xdr:col>23</xdr:col>
      <xdr:colOff>136525</xdr:colOff>
      <xdr:row>30</xdr:row>
      <xdr:rowOff>139488</xdr:rowOff>
    </xdr:to>
    <xdr:sp macro="" textlink="">
      <xdr:nvSpPr>
        <xdr:cNvPr id="91" name="楕円 90">
          <a:extLst>
            <a:ext uri="{FF2B5EF4-FFF2-40B4-BE49-F238E27FC236}">
              <a16:creationId xmlns:a16="http://schemas.microsoft.com/office/drawing/2014/main" id="{A35EC34B-4E51-49CD-8ABB-871876F3AD19}"/>
            </a:ext>
          </a:extLst>
        </xdr:cNvPr>
        <xdr:cNvSpPr/>
      </xdr:nvSpPr>
      <xdr:spPr>
        <a:xfrm>
          <a:off x="4711700" y="595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60765</xdr:rowOff>
    </xdr:from>
    <xdr:ext cx="405111" cy="259045"/>
    <xdr:sp macro="" textlink="">
      <xdr:nvSpPr>
        <xdr:cNvPr id="92" name="有形固定資産減価償却率該当値テキスト">
          <a:extLst>
            <a:ext uri="{FF2B5EF4-FFF2-40B4-BE49-F238E27FC236}">
              <a16:creationId xmlns:a16="http://schemas.microsoft.com/office/drawing/2014/main" id="{6D864D4B-DC7F-43BC-B868-83E476179C8D}"/>
            </a:ext>
          </a:extLst>
        </xdr:cNvPr>
        <xdr:cNvSpPr txBox="1"/>
      </xdr:nvSpPr>
      <xdr:spPr>
        <a:xfrm>
          <a:off x="4813300" y="580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1905</xdr:rowOff>
    </xdr:from>
    <xdr:to>
      <xdr:col>19</xdr:col>
      <xdr:colOff>187325</xdr:colOff>
      <xdr:row>30</xdr:row>
      <xdr:rowOff>103505</xdr:rowOff>
    </xdr:to>
    <xdr:sp macro="" textlink="">
      <xdr:nvSpPr>
        <xdr:cNvPr id="93" name="楕円 92">
          <a:extLst>
            <a:ext uri="{FF2B5EF4-FFF2-40B4-BE49-F238E27FC236}">
              <a16:creationId xmlns:a16="http://schemas.microsoft.com/office/drawing/2014/main" id="{46A17ACD-9CBF-4A37-AEE0-E4A87F087603}"/>
            </a:ext>
          </a:extLst>
        </xdr:cNvPr>
        <xdr:cNvSpPr/>
      </xdr:nvSpPr>
      <xdr:spPr>
        <a:xfrm>
          <a:off x="4000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52705</xdr:rowOff>
    </xdr:from>
    <xdr:to>
      <xdr:col>23</xdr:col>
      <xdr:colOff>85725</xdr:colOff>
      <xdr:row>30</xdr:row>
      <xdr:rowOff>88688</xdr:rowOff>
    </xdr:to>
    <xdr:cxnSp macro="">
      <xdr:nvCxnSpPr>
        <xdr:cNvPr id="94" name="直線コネクタ 93">
          <a:extLst>
            <a:ext uri="{FF2B5EF4-FFF2-40B4-BE49-F238E27FC236}">
              <a16:creationId xmlns:a16="http://schemas.microsoft.com/office/drawing/2014/main" id="{3BC5F601-85F5-4B69-B534-C336A9086371}"/>
            </a:ext>
          </a:extLst>
        </xdr:cNvPr>
        <xdr:cNvCxnSpPr/>
      </xdr:nvCxnSpPr>
      <xdr:spPr>
        <a:xfrm>
          <a:off x="4051300" y="5967730"/>
          <a:ext cx="7112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137372</xdr:rowOff>
    </xdr:from>
    <xdr:to>
      <xdr:col>15</xdr:col>
      <xdr:colOff>187325</xdr:colOff>
      <xdr:row>30</xdr:row>
      <xdr:rowOff>67522</xdr:rowOff>
    </xdr:to>
    <xdr:sp macro="" textlink="">
      <xdr:nvSpPr>
        <xdr:cNvPr id="95" name="楕円 94">
          <a:extLst>
            <a:ext uri="{FF2B5EF4-FFF2-40B4-BE49-F238E27FC236}">
              <a16:creationId xmlns:a16="http://schemas.microsoft.com/office/drawing/2014/main" id="{A93102A0-2270-4246-B054-1DB9DAA77387}"/>
            </a:ext>
          </a:extLst>
        </xdr:cNvPr>
        <xdr:cNvSpPr/>
      </xdr:nvSpPr>
      <xdr:spPr>
        <a:xfrm>
          <a:off x="3238500" y="588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16722</xdr:rowOff>
    </xdr:from>
    <xdr:to>
      <xdr:col>19</xdr:col>
      <xdr:colOff>136525</xdr:colOff>
      <xdr:row>30</xdr:row>
      <xdr:rowOff>52705</xdr:rowOff>
    </xdr:to>
    <xdr:cxnSp macro="">
      <xdr:nvCxnSpPr>
        <xdr:cNvPr id="96" name="直線コネクタ 95">
          <a:extLst>
            <a:ext uri="{FF2B5EF4-FFF2-40B4-BE49-F238E27FC236}">
              <a16:creationId xmlns:a16="http://schemas.microsoft.com/office/drawing/2014/main" id="{DE6CD5F2-9B4A-4029-BCA1-4FA293FEC479}"/>
            </a:ext>
          </a:extLst>
        </xdr:cNvPr>
        <xdr:cNvCxnSpPr/>
      </xdr:nvCxnSpPr>
      <xdr:spPr>
        <a:xfrm>
          <a:off x="3289300" y="5931747"/>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83397</xdr:rowOff>
    </xdr:from>
    <xdr:to>
      <xdr:col>11</xdr:col>
      <xdr:colOff>187325</xdr:colOff>
      <xdr:row>30</xdr:row>
      <xdr:rowOff>13547</xdr:rowOff>
    </xdr:to>
    <xdr:sp macro="" textlink="">
      <xdr:nvSpPr>
        <xdr:cNvPr id="97" name="楕円 96">
          <a:extLst>
            <a:ext uri="{FF2B5EF4-FFF2-40B4-BE49-F238E27FC236}">
              <a16:creationId xmlns:a16="http://schemas.microsoft.com/office/drawing/2014/main" id="{E28A8463-C7D5-4E0B-9A1B-40B91216EF68}"/>
            </a:ext>
          </a:extLst>
        </xdr:cNvPr>
        <xdr:cNvSpPr/>
      </xdr:nvSpPr>
      <xdr:spPr>
        <a:xfrm>
          <a:off x="2476500" y="582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134197</xdr:rowOff>
    </xdr:from>
    <xdr:to>
      <xdr:col>15</xdr:col>
      <xdr:colOff>136525</xdr:colOff>
      <xdr:row>30</xdr:row>
      <xdr:rowOff>16722</xdr:rowOff>
    </xdr:to>
    <xdr:cxnSp macro="">
      <xdr:nvCxnSpPr>
        <xdr:cNvPr id="98" name="直線コネクタ 97">
          <a:extLst>
            <a:ext uri="{FF2B5EF4-FFF2-40B4-BE49-F238E27FC236}">
              <a16:creationId xmlns:a16="http://schemas.microsoft.com/office/drawing/2014/main" id="{17F62B86-A804-4C77-8781-0307DA81D365}"/>
            </a:ext>
          </a:extLst>
        </xdr:cNvPr>
        <xdr:cNvCxnSpPr/>
      </xdr:nvCxnSpPr>
      <xdr:spPr>
        <a:xfrm>
          <a:off x="2527300" y="5877772"/>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22225</xdr:rowOff>
    </xdr:from>
    <xdr:to>
      <xdr:col>7</xdr:col>
      <xdr:colOff>187325</xdr:colOff>
      <xdr:row>29</xdr:row>
      <xdr:rowOff>123825</xdr:rowOff>
    </xdr:to>
    <xdr:sp macro="" textlink="">
      <xdr:nvSpPr>
        <xdr:cNvPr id="99" name="楕円 98">
          <a:extLst>
            <a:ext uri="{FF2B5EF4-FFF2-40B4-BE49-F238E27FC236}">
              <a16:creationId xmlns:a16="http://schemas.microsoft.com/office/drawing/2014/main" id="{A91EF83A-14D0-4937-8DA7-65B4BEE1F6CD}"/>
            </a:ext>
          </a:extLst>
        </xdr:cNvPr>
        <xdr:cNvSpPr/>
      </xdr:nvSpPr>
      <xdr:spPr>
        <a:xfrm>
          <a:off x="1714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73025</xdr:rowOff>
    </xdr:from>
    <xdr:to>
      <xdr:col>11</xdr:col>
      <xdr:colOff>136525</xdr:colOff>
      <xdr:row>29</xdr:row>
      <xdr:rowOff>134197</xdr:rowOff>
    </xdr:to>
    <xdr:cxnSp macro="">
      <xdr:nvCxnSpPr>
        <xdr:cNvPr id="100" name="直線コネクタ 99">
          <a:extLst>
            <a:ext uri="{FF2B5EF4-FFF2-40B4-BE49-F238E27FC236}">
              <a16:creationId xmlns:a16="http://schemas.microsoft.com/office/drawing/2014/main" id="{98EE811C-AFE7-4693-B1AA-50E44C647485}"/>
            </a:ext>
          </a:extLst>
        </xdr:cNvPr>
        <xdr:cNvCxnSpPr/>
      </xdr:nvCxnSpPr>
      <xdr:spPr>
        <a:xfrm>
          <a:off x="1765300" y="5816600"/>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99500</xdr:rowOff>
    </xdr:from>
    <xdr:ext cx="405111" cy="259045"/>
    <xdr:sp macro="" textlink="">
      <xdr:nvSpPr>
        <xdr:cNvPr id="101" name="n_1aveValue有形固定資産減価償却率">
          <a:extLst>
            <a:ext uri="{FF2B5EF4-FFF2-40B4-BE49-F238E27FC236}">
              <a16:creationId xmlns:a16="http://schemas.microsoft.com/office/drawing/2014/main" id="{C664DC14-0857-4DB5-9ED1-F49D53A211EC}"/>
            </a:ext>
          </a:extLst>
        </xdr:cNvPr>
        <xdr:cNvSpPr txBox="1"/>
      </xdr:nvSpPr>
      <xdr:spPr>
        <a:xfrm>
          <a:off x="3836044" y="618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31132</xdr:rowOff>
    </xdr:from>
    <xdr:ext cx="405111" cy="259045"/>
    <xdr:sp macro="" textlink="">
      <xdr:nvSpPr>
        <xdr:cNvPr id="102" name="n_2aveValue有形固定資産減価償却率">
          <a:extLst>
            <a:ext uri="{FF2B5EF4-FFF2-40B4-BE49-F238E27FC236}">
              <a16:creationId xmlns:a16="http://schemas.microsoft.com/office/drawing/2014/main" id="{169A064C-ECB1-4D00-936D-DE807F68081C}"/>
            </a:ext>
          </a:extLst>
        </xdr:cNvPr>
        <xdr:cNvSpPr txBox="1"/>
      </xdr:nvSpPr>
      <xdr:spPr>
        <a:xfrm>
          <a:off x="3086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170197</xdr:rowOff>
    </xdr:from>
    <xdr:ext cx="405111" cy="259045"/>
    <xdr:sp macro="" textlink="">
      <xdr:nvSpPr>
        <xdr:cNvPr id="103" name="n_3aveValue有形固定資産減価償却率">
          <a:extLst>
            <a:ext uri="{FF2B5EF4-FFF2-40B4-BE49-F238E27FC236}">
              <a16:creationId xmlns:a16="http://schemas.microsoft.com/office/drawing/2014/main" id="{2FB84A14-C5CB-41E5-A324-329F784DE1D8}"/>
            </a:ext>
          </a:extLst>
        </xdr:cNvPr>
        <xdr:cNvSpPr txBox="1"/>
      </xdr:nvSpPr>
      <xdr:spPr>
        <a:xfrm>
          <a:off x="2324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134214</xdr:rowOff>
    </xdr:from>
    <xdr:ext cx="405111" cy="259045"/>
    <xdr:sp macro="" textlink="">
      <xdr:nvSpPr>
        <xdr:cNvPr id="104" name="n_4aveValue有形固定資産減価償却率">
          <a:extLst>
            <a:ext uri="{FF2B5EF4-FFF2-40B4-BE49-F238E27FC236}">
              <a16:creationId xmlns:a16="http://schemas.microsoft.com/office/drawing/2014/main" id="{0D59501B-240E-4A1A-B985-12830A21797B}"/>
            </a:ext>
          </a:extLst>
        </xdr:cNvPr>
        <xdr:cNvSpPr txBox="1"/>
      </xdr:nvSpPr>
      <xdr:spPr>
        <a:xfrm>
          <a:off x="1562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120032</xdr:rowOff>
    </xdr:from>
    <xdr:ext cx="405111" cy="259045"/>
    <xdr:sp macro="" textlink="">
      <xdr:nvSpPr>
        <xdr:cNvPr id="105" name="n_1mainValue有形固定資産減価償却率">
          <a:extLst>
            <a:ext uri="{FF2B5EF4-FFF2-40B4-BE49-F238E27FC236}">
              <a16:creationId xmlns:a16="http://schemas.microsoft.com/office/drawing/2014/main" id="{0F937B2E-A8E6-435D-8862-C1178DF11AA8}"/>
            </a:ext>
          </a:extLst>
        </xdr:cNvPr>
        <xdr:cNvSpPr txBox="1"/>
      </xdr:nvSpPr>
      <xdr:spPr>
        <a:xfrm>
          <a:off x="38360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84049</xdr:rowOff>
    </xdr:from>
    <xdr:ext cx="405111" cy="259045"/>
    <xdr:sp macro="" textlink="">
      <xdr:nvSpPr>
        <xdr:cNvPr id="106" name="n_2mainValue有形固定資産減価償却率">
          <a:extLst>
            <a:ext uri="{FF2B5EF4-FFF2-40B4-BE49-F238E27FC236}">
              <a16:creationId xmlns:a16="http://schemas.microsoft.com/office/drawing/2014/main" id="{AD09D513-A5A5-43C9-A5A5-7F3446429B13}"/>
            </a:ext>
          </a:extLst>
        </xdr:cNvPr>
        <xdr:cNvSpPr txBox="1"/>
      </xdr:nvSpPr>
      <xdr:spPr>
        <a:xfrm>
          <a:off x="3086744" y="5656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30074</xdr:rowOff>
    </xdr:from>
    <xdr:ext cx="405111" cy="259045"/>
    <xdr:sp macro="" textlink="">
      <xdr:nvSpPr>
        <xdr:cNvPr id="107" name="n_3mainValue有形固定資産減価償却率">
          <a:extLst>
            <a:ext uri="{FF2B5EF4-FFF2-40B4-BE49-F238E27FC236}">
              <a16:creationId xmlns:a16="http://schemas.microsoft.com/office/drawing/2014/main" id="{A8F1B5FB-0865-4118-A71F-C877B24FF43E}"/>
            </a:ext>
          </a:extLst>
        </xdr:cNvPr>
        <xdr:cNvSpPr txBox="1"/>
      </xdr:nvSpPr>
      <xdr:spPr>
        <a:xfrm>
          <a:off x="2324744" y="560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140352</xdr:rowOff>
    </xdr:from>
    <xdr:ext cx="405111" cy="259045"/>
    <xdr:sp macro="" textlink="">
      <xdr:nvSpPr>
        <xdr:cNvPr id="108" name="n_4mainValue有形固定資産減価償却率">
          <a:extLst>
            <a:ext uri="{FF2B5EF4-FFF2-40B4-BE49-F238E27FC236}">
              <a16:creationId xmlns:a16="http://schemas.microsoft.com/office/drawing/2014/main" id="{F17538E8-F544-44BC-A10F-F782935C60BD}"/>
            </a:ext>
          </a:extLst>
        </xdr:cNvPr>
        <xdr:cNvSpPr txBox="1"/>
      </xdr:nvSpPr>
      <xdr:spPr>
        <a:xfrm>
          <a:off x="1562744" y="55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E8318F3-2ABC-4604-9782-6B607E86D3A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72747F7A-6CD6-4605-ADF2-7936248AAB2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866EC63F-5150-4E80-8CE1-18C52DA8900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C6BA9D70-BD95-48A1-99AB-5A8F45E95C4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807B75AA-8C9C-46AC-8EE4-B4C7BDFD41C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392CF253-CF3A-4671-9ED2-9C1AD450753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3A68B5AD-37A8-4B7B-8307-F89A17B67C2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12252E5D-51D0-4B6D-AB5F-FEC84CFAE50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E9F392A6-2A47-4147-BC20-193483EC63A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5E31504E-7DA8-40B4-AB23-A5078848A13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6D69288D-54B0-4D9C-AE95-9AD16E07E88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346E21CB-67BB-4CD1-9FC7-C5E5C907EB4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39304BC5-6095-4A59-9EAF-D275ACE2C17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町債現在高の減少や充当可能基金の増額などから、類似団体平均を下回っている状況にあるが、今後は公共施設の更新等、大型事業の実施による町債発行額の増や基金の減額が予想されることから、将来に過度の負担を残さないよう責任を持った財政運営に努めていく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4941788F-04DD-4755-9DE8-104FA8ACCB7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5A800A27-65DC-48BC-81F1-8194E379798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E5AEED98-C2B2-41E5-90A0-2181A1C8A3A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1052BB41-11CD-4D54-BE1E-FD23B27C0B05}"/>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C70D53A3-07D4-4F87-8083-64FFF828053B}"/>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361488FA-1FFE-47FF-892A-4BD391CAC451}"/>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E5A188F6-A863-4ACF-9D93-3BE6611F694F}"/>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FF275C54-1D80-44CD-89B5-2A44185B7F28}"/>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1B1337F5-4FDC-4691-8295-868217FEB394}"/>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469A33B7-2643-4EB3-8D10-75ED11784192}"/>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9C32441D-ACB7-440E-A327-26D8F2321108}"/>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58955B0A-C4F2-494C-AB7E-8E1734F07B33}"/>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1DBC1F27-8647-4181-B34B-3DEA5FA38BD9}"/>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CE6D9143-D2EF-450F-9773-5044B8A1ED0E}"/>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42F173DE-AA93-4020-892E-61601AB13269}"/>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68502DAF-0B43-423B-BD9F-6A2512227C9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9A849FE8-BEB6-4D0C-8F6D-C67E10D7160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119162</xdr:rowOff>
    </xdr:to>
    <xdr:cxnSp macro="">
      <xdr:nvCxnSpPr>
        <xdr:cNvPr id="139" name="直線コネクタ 138">
          <a:extLst>
            <a:ext uri="{FF2B5EF4-FFF2-40B4-BE49-F238E27FC236}">
              <a16:creationId xmlns:a16="http://schemas.microsoft.com/office/drawing/2014/main" id="{77990822-93EA-4F62-8D73-EF363E1E79A2}"/>
            </a:ext>
          </a:extLst>
        </xdr:cNvPr>
        <xdr:cNvCxnSpPr/>
      </xdr:nvCxnSpPr>
      <xdr:spPr>
        <a:xfrm flipV="1">
          <a:off x="14793595" y="5261428"/>
          <a:ext cx="1269" cy="145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122989</xdr:rowOff>
    </xdr:from>
    <xdr:ext cx="469744" cy="259045"/>
    <xdr:sp macro="" textlink="">
      <xdr:nvSpPr>
        <xdr:cNvPr id="140" name="債務償還比率最小値テキスト">
          <a:extLst>
            <a:ext uri="{FF2B5EF4-FFF2-40B4-BE49-F238E27FC236}">
              <a16:creationId xmlns:a16="http://schemas.microsoft.com/office/drawing/2014/main" id="{C4FFFFA4-BEB7-41C2-91CB-5B0523F98A6D}"/>
            </a:ext>
          </a:extLst>
        </xdr:cNvPr>
        <xdr:cNvSpPr txBox="1"/>
      </xdr:nvSpPr>
      <xdr:spPr>
        <a:xfrm>
          <a:off x="14846300" y="67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119162</xdr:rowOff>
    </xdr:from>
    <xdr:to>
      <xdr:col>76</xdr:col>
      <xdr:colOff>111125</xdr:colOff>
      <xdr:row>34</xdr:row>
      <xdr:rowOff>119162</xdr:rowOff>
    </xdr:to>
    <xdr:cxnSp macro="">
      <xdr:nvCxnSpPr>
        <xdr:cNvPr id="141" name="直線コネクタ 140">
          <a:extLst>
            <a:ext uri="{FF2B5EF4-FFF2-40B4-BE49-F238E27FC236}">
              <a16:creationId xmlns:a16="http://schemas.microsoft.com/office/drawing/2014/main" id="{7F34E8D0-37D6-4475-8816-B619A92E516B}"/>
            </a:ext>
          </a:extLst>
        </xdr:cNvPr>
        <xdr:cNvCxnSpPr/>
      </xdr:nvCxnSpPr>
      <xdr:spPr>
        <a:xfrm>
          <a:off x="14706600" y="671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BB8650AB-58B9-46E2-910A-4FAEA9DA9112}"/>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62010DE8-2F98-49A4-9A21-7F1DC229352D}"/>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109990</xdr:rowOff>
    </xdr:from>
    <xdr:ext cx="469744" cy="259045"/>
    <xdr:sp macro="" textlink="">
      <xdr:nvSpPr>
        <xdr:cNvPr id="144" name="債務償還比率平均値テキスト">
          <a:extLst>
            <a:ext uri="{FF2B5EF4-FFF2-40B4-BE49-F238E27FC236}">
              <a16:creationId xmlns:a16="http://schemas.microsoft.com/office/drawing/2014/main" id="{8AE77B38-9D4E-46E9-B306-B2810734C2BF}"/>
            </a:ext>
          </a:extLst>
        </xdr:cNvPr>
        <xdr:cNvSpPr txBox="1"/>
      </xdr:nvSpPr>
      <xdr:spPr>
        <a:xfrm>
          <a:off x="14846300" y="58535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131563</xdr:rowOff>
    </xdr:from>
    <xdr:to>
      <xdr:col>76</xdr:col>
      <xdr:colOff>73025</xdr:colOff>
      <xdr:row>30</xdr:row>
      <xdr:rowOff>61713</xdr:rowOff>
    </xdr:to>
    <xdr:sp macro="" textlink="">
      <xdr:nvSpPr>
        <xdr:cNvPr id="145" name="フローチャート: 判断 144">
          <a:extLst>
            <a:ext uri="{FF2B5EF4-FFF2-40B4-BE49-F238E27FC236}">
              <a16:creationId xmlns:a16="http://schemas.microsoft.com/office/drawing/2014/main" id="{F2FCB4E2-3EAE-4499-8550-82F0DCFA683D}"/>
            </a:ext>
          </a:extLst>
        </xdr:cNvPr>
        <xdr:cNvSpPr/>
      </xdr:nvSpPr>
      <xdr:spPr>
        <a:xfrm>
          <a:off x="14744700" y="587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100103</xdr:rowOff>
    </xdr:from>
    <xdr:to>
      <xdr:col>72</xdr:col>
      <xdr:colOff>123825</xdr:colOff>
      <xdr:row>30</xdr:row>
      <xdr:rowOff>30253</xdr:rowOff>
    </xdr:to>
    <xdr:sp macro="" textlink="">
      <xdr:nvSpPr>
        <xdr:cNvPr id="146" name="フローチャート: 判断 145">
          <a:extLst>
            <a:ext uri="{FF2B5EF4-FFF2-40B4-BE49-F238E27FC236}">
              <a16:creationId xmlns:a16="http://schemas.microsoft.com/office/drawing/2014/main" id="{D8592CAC-7D88-4EEB-85CD-434EDFB5A866}"/>
            </a:ext>
          </a:extLst>
        </xdr:cNvPr>
        <xdr:cNvSpPr/>
      </xdr:nvSpPr>
      <xdr:spPr>
        <a:xfrm>
          <a:off x="14033500" y="58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155657</xdr:rowOff>
    </xdr:from>
    <xdr:to>
      <xdr:col>68</xdr:col>
      <xdr:colOff>123825</xdr:colOff>
      <xdr:row>31</xdr:row>
      <xdr:rowOff>85807</xdr:rowOff>
    </xdr:to>
    <xdr:sp macro="" textlink="">
      <xdr:nvSpPr>
        <xdr:cNvPr id="147" name="フローチャート: 判断 146">
          <a:extLst>
            <a:ext uri="{FF2B5EF4-FFF2-40B4-BE49-F238E27FC236}">
              <a16:creationId xmlns:a16="http://schemas.microsoft.com/office/drawing/2014/main" id="{3638882F-6B5B-471D-BE12-3D352DF949C2}"/>
            </a:ext>
          </a:extLst>
        </xdr:cNvPr>
        <xdr:cNvSpPr/>
      </xdr:nvSpPr>
      <xdr:spPr>
        <a:xfrm>
          <a:off x="13271500" y="607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58075</xdr:rowOff>
    </xdr:from>
    <xdr:to>
      <xdr:col>64</xdr:col>
      <xdr:colOff>123825</xdr:colOff>
      <xdr:row>31</xdr:row>
      <xdr:rowOff>159675</xdr:rowOff>
    </xdr:to>
    <xdr:sp macro="" textlink="">
      <xdr:nvSpPr>
        <xdr:cNvPr id="148" name="フローチャート: 判断 147">
          <a:extLst>
            <a:ext uri="{FF2B5EF4-FFF2-40B4-BE49-F238E27FC236}">
              <a16:creationId xmlns:a16="http://schemas.microsoft.com/office/drawing/2014/main" id="{53EFC1BE-CDC5-465B-8086-4987EE91E550}"/>
            </a:ext>
          </a:extLst>
        </xdr:cNvPr>
        <xdr:cNvSpPr/>
      </xdr:nvSpPr>
      <xdr:spPr>
        <a:xfrm>
          <a:off x="12509500" y="61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36331</xdr:rowOff>
    </xdr:from>
    <xdr:to>
      <xdr:col>60</xdr:col>
      <xdr:colOff>123825</xdr:colOff>
      <xdr:row>31</xdr:row>
      <xdr:rowOff>137931</xdr:rowOff>
    </xdr:to>
    <xdr:sp macro="" textlink="">
      <xdr:nvSpPr>
        <xdr:cNvPr id="149" name="フローチャート: 判断 148">
          <a:extLst>
            <a:ext uri="{FF2B5EF4-FFF2-40B4-BE49-F238E27FC236}">
              <a16:creationId xmlns:a16="http://schemas.microsoft.com/office/drawing/2014/main" id="{7794F41C-63EA-418F-AC32-6BD75A383096}"/>
            </a:ext>
          </a:extLst>
        </xdr:cNvPr>
        <xdr:cNvSpPr/>
      </xdr:nvSpPr>
      <xdr:spPr>
        <a:xfrm>
          <a:off x="11747500" y="612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CEA620C6-3CB2-4281-B89F-987E5E32ED8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A1A7F281-8203-4591-A268-802FE7D3C35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55DA7B95-E6B1-45EE-8A5E-15B0E9AECB2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2A11676C-236E-4A88-BD35-A08E32D98A6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2B6DB448-C185-42D6-9A43-A368692BD7B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127826</xdr:rowOff>
    </xdr:from>
    <xdr:to>
      <xdr:col>76</xdr:col>
      <xdr:colOff>73025</xdr:colOff>
      <xdr:row>29</xdr:row>
      <xdr:rowOff>57976</xdr:rowOff>
    </xdr:to>
    <xdr:sp macro="" textlink="">
      <xdr:nvSpPr>
        <xdr:cNvPr id="155" name="楕円 154">
          <a:extLst>
            <a:ext uri="{FF2B5EF4-FFF2-40B4-BE49-F238E27FC236}">
              <a16:creationId xmlns:a16="http://schemas.microsoft.com/office/drawing/2014/main" id="{30C831A8-F797-4856-B791-32B1F597B916}"/>
            </a:ext>
          </a:extLst>
        </xdr:cNvPr>
        <xdr:cNvSpPr/>
      </xdr:nvSpPr>
      <xdr:spPr>
        <a:xfrm>
          <a:off x="14744700" y="569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150703</xdr:rowOff>
    </xdr:from>
    <xdr:ext cx="469744" cy="259045"/>
    <xdr:sp macro="" textlink="">
      <xdr:nvSpPr>
        <xdr:cNvPr id="156" name="債務償還比率該当値テキスト">
          <a:extLst>
            <a:ext uri="{FF2B5EF4-FFF2-40B4-BE49-F238E27FC236}">
              <a16:creationId xmlns:a16="http://schemas.microsoft.com/office/drawing/2014/main" id="{AAFAE7C1-6285-408A-AB88-BB8F264BDC4C}"/>
            </a:ext>
          </a:extLst>
        </xdr:cNvPr>
        <xdr:cNvSpPr txBox="1"/>
      </xdr:nvSpPr>
      <xdr:spPr>
        <a:xfrm>
          <a:off x="14846300" y="555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135074</xdr:rowOff>
    </xdr:from>
    <xdr:to>
      <xdr:col>72</xdr:col>
      <xdr:colOff>123825</xdr:colOff>
      <xdr:row>29</xdr:row>
      <xdr:rowOff>65224</xdr:rowOff>
    </xdr:to>
    <xdr:sp macro="" textlink="">
      <xdr:nvSpPr>
        <xdr:cNvPr id="157" name="楕円 156">
          <a:extLst>
            <a:ext uri="{FF2B5EF4-FFF2-40B4-BE49-F238E27FC236}">
              <a16:creationId xmlns:a16="http://schemas.microsoft.com/office/drawing/2014/main" id="{A19A2845-8CE5-4DA5-8EF8-8E5687DFDABE}"/>
            </a:ext>
          </a:extLst>
        </xdr:cNvPr>
        <xdr:cNvSpPr/>
      </xdr:nvSpPr>
      <xdr:spPr>
        <a:xfrm>
          <a:off x="14033500" y="570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7176</xdr:rowOff>
    </xdr:from>
    <xdr:to>
      <xdr:col>76</xdr:col>
      <xdr:colOff>22225</xdr:colOff>
      <xdr:row>29</xdr:row>
      <xdr:rowOff>14424</xdr:rowOff>
    </xdr:to>
    <xdr:cxnSp macro="">
      <xdr:nvCxnSpPr>
        <xdr:cNvPr id="158" name="直線コネクタ 157">
          <a:extLst>
            <a:ext uri="{FF2B5EF4-FFF2-40B4-BE49-F238E27FC236}">
              <a16:creationId xmlns:a16="http://schemas.microsoft.com/office/drawing/2014/main" id="{714C1219-F06D-4D87-9740-75174CD952FF}"/>
            </a:ext>
          </a:extLst>
        </xdr:cNvPr>
        <xdr:cNvCxnSpPr/>
      </xdr:nvCxnSpPr>
      <xdr:spPr>
        <a:xfrm flipV="1">
          <a:off x="14084300" y="5750751"/>
          <a:ext cx="711200" cy="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74812</xdr:rowOff>
    </xdr:from>
    <xdr:to>
      <xdr:col>68</xdr:col>
      <xdr:colOff>123825</xdr:colOff>
      <xdr:row>30</xdr:row>
      <xdr:rowOff>4962</xdr:rowOff>
    </xdr:to>
    <xdr:sp macro="" textlink="">
      <xdr:nvSpPr>
        <xdr:cNvPr id="159" name="楕円 158">
          <a:extLst>
            <a:ext uri="{FF2B5EF4-FFF2-40B4-BE49-F238E27FC236}">
              <a16:creationId xmlns:a16="http://schemas.microsoft.com/office/drawing/2014/main" id="{8830117A-5525-49FF-8D1E-7648C69B6D7C}"/>
            </a:ext>
          </a:extLst>
        </xdr:cNvPr>
        <xdr:cNvSpPr/>
      </xdr:nvSpPr>
      <xdr:spPr>
        <a:xfrm>
          <a:off x="13271500" y="581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14424</xdr:rowOff>
    </xdr:from>
    <xdr:to>
      <xdr:col>72</xdr:col>
      <xdr:colOff>73025</xdr:colOff>
      <xdr:row>29</xdr:row>
      <xdr:rowOff>125612</xdr:rowOff>
    </xdr:to>
    <xdr:cxnSp macro="">
      <xdr:nvCxnSpPr>
        <xdr:cNvPr id="160" name="直線コネクタ 159">
          <a:extLst>
            <a:ext uri="{FF2B5EF4-FFF2-40B4-BE49-F238E27FC236}">
              <a16:creationId xmlns:a16="http://schemas.microsoft.com/office/drawing/2014/main" id="{67A209B0-2111-4E5A-AE68-9703CFCDA983}"/>
            </a:ext>
          </a:extLst>
        </xdr:cNvPr>
        <xdr:cNvCxnSpPr/>
      </xdr:nvCxnSpPr>
      <xdr:spPr>
        <a:xfrm flipV="1">
          <a:off x="13322300" y="5757999"/>
          <a:ext cx="762000" cy="11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26198</xdr:rowOff>
    </xdr:from>
    <xdr:to>
      <xdr:col>64</xdr:col>
      <xdr:colOff>123825</xdr:colOff>
      <xdr:row>28</xdr:row>
      <xdr:rowOff>127798</xdr:rowOff>
    </xdr:to>
    <xdr:sp macro="" textlink="">
      <xdr:nvSpPr>
        <xdr:cNvPr id="161" name="楕円 160">
          <a:extLst>
            <a:ext uri="{FF2B5EF4-FFF2-40B4-BE49-F238E27FC236}">
              <a16:creationId xmlns:a16="http://schemas.microsoft.com/office/drawing/2014/main" id="{5CEA38EA-134A-4AEF-9227-D8E2FFE2F2D9}"/>
            </a:ext>
          </a:extLst>
        </xdr:cNvPr>
        <xdr:cNvSpPr/>
      </xdr:nvSpPr>
      <xdr:spPr>
        <a:xfrm>
          <a:off x="12509500" y="559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76998</xdr:rowOff>
    </xdr:from>
    <xdr:to>
      <xdr:col>68</xdr:col>
      <xdr:colOff>73025</xdr:colOff>
      <xdr:row>29</xdr:row>
      <xdr:rowOff>125612</xdr:rowOff>
    </xdr:to>
    <xdr:cxnSp macro="">
      <xdr:nvCxnSpPr>
        <xdr:cNvPr id="162" name="直線コネクタ 161">
          <a:extLst>
            <a:ext uri="{FF2B5EF4-FFF2-40B4-BE49-F238E27FC236}">
              <a16:creationId xmlns:a16="http://schemas.microsoft.com/office/drawing/2014/main" id="{23EDFCDA-B456-4951-9831-B70085CC340E}"/>
            </a:ext>
          </a:extLst>
        </xdr:cNvPr>
        <xdr:cNvCxnSpPr/>
      </xdr:nvCxnSpPr>
      <xdr:spPr>
        <a:xfrm>
          <a:off x="12560300" y="5649123"/>
          <a:ext cx="762000" cy="22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72308</xdr:rowOff>
    </xdr:from>
    <xdr:to>
      <xdr:col>60</xdr:col>
      <xdr:colOff>123825</xdr:colOff>
      <xdr:row>29</xdr:row>
      <xdr:rowOff>2458</xdr:rowOff>
    </xdr:to>
    <xdr:sp macro="" textlink="">
      <xdr:nvSpPr>
        <xdr:cNvPr id="163" name="楕円 162">
          <a:extLst>
            <a:ext uri="{FF2B5EF4-FFF2-40B4-BE49-F238E27FC236}">
              <a16:creationId xmlns:a16="http://schemas.microsoft.com/office/drawing/2014/main" id="{0A62D4B5-1AC4-4DAE-8CD5-2A0BB1CE3226}"/>
            </a:ext>
          </a:extLst>
        </xdr:cNvPr>
        <xdr:cNvSpPr/>
      </xdr:nvSpPr>
      <xdr:spPr>
        <a:xfrm>
          <a:off x="11747500" y="564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76998</xdr:rowOff>
    </xdr:from>
    <xdr:to>
      <xdr:col>64</xdr:col>
      <xdr:colOff>73025</xdr:colOff>
      <xdr:row>28</xdr:row>
      <xdr:rowOff>123108</xdr:rowOff>
    </xdr:to>
    <xdr:cxnSp macro="">
      <xdr:nvCxnSpPr>
        <xdr:cNvPr id="164" name="直線コネクタ 163">
          <a:extLst>
            <a:ext uri="{FF2B5EF4-FFF2-40B4-BE49-F238E27FC236}">
              <a16:creationId xmlns:a16="http://schemas.microsoft.com/office/drawing/2014/main" id="{B9E04C6A-B5B0-4E51-9D69-D01D1BD111DD}"/>
            </a:ext>
          </a:extLst>
        </xdr:cNvPr>
        <xdr:cNvCxnSpPr/>
      </xdr:nvCxnSpPr>
      <xdr:spPr>
        <a:xfrm flipV="1">
          <a:off x="11798300" y="5649123"/>
          <a:ext cx="762000" cy="4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21380</xdr:rowOff>
    </xdr:from>
    <xdr:ext cx="469744" cy="259045"/>
    <xdr:sp macro="" textlink="">
      <xdr:nvSpPr>
        <xdr:cNvPr id="165" name="n_1aveValue債務償還比率">
          <a:extLst>
            <a:ext uri="{FF2B5EF4-FFF2-40B4-BE49-F238E27FC236}">
              <a16:creationId xmlns:a16="http://schemas.microsoft.com/office/drawing/2014/main" id="{6DA227B1-8727-4021-BE10-594C175F6CBC}"/>
            </a:ext>
          </a:extLst>
        </xdr:cNvPr>
        <xdr:cNvSpPr txBox="1"/>
      </xdr:nvSpPr>
      <xdr:spPr>
        <a:xfrm>
          <a:off x="13836727" y="593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76934</xdr:rowOff>
    </xdr:from>
    <xdr:ext cx="469744" cy="259045"/>
    <xdr:sp macro="" textlink="">
      <xdr:nvSpPr>
        <xdr:cNvPr id="166" name="n_2aveValue債務償還比率">
          <a:extLst>
            <a:ext uri="{FF2B5EF4-FFF2-40B4-BE49-F238E27FC236}">
              <a16:creationId xmlns:a16="http://schemas.microsoft.com/office/drawing/2014/main" id="{CF623E4A-8596-4619-B26A-145893E951FA}"/>
            </a:ext>
          </a:extLst>
        </xdr:cNvPr>
        <xdr:cNvSpPr txBox="1"/>
      </xdr:nvSpPr>
      <xdr:spPr>
        <a:xfrm>
          <a:off x="13087427" y="6163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150802</xdr:rowOff>
    </xdr:from>
    <xdr:ext cx="469744" cy="259045"/>
    <xdr:sp macro="" textlink="">
      <xdr:nvSpPr>
        <xdr:cNvPr id="167" name="n_3aveValue債務償還比率">
          <a:extLst>
            <a:ext uri="{FF2B5EF4-FFF2-40B4-BE49-F238E27FC236}">
              <a16:creationId xmlns:a16="http://schemas.microsoft.com/office/drawing/2014/main" id="{9F78037B-A3E4-42B6-9B08-D90A55285B86}"/>
            </a:ext>
          </a:extLst>
        </xdr:cNvPr>
        <xdr:cNvSpPr txBox="1"/>
      </xdr:nvSpPr>
      <xdr:spPr>
        <a:xfrm>
          <a:off x="12325427" y="623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129058</xdr:rowOff>
    </xdr:from>
    <xdr:ext cx="469744" cy="259045"/>
    <xdr:sp macro="" textlink="">
      <xdr:nvSpPr>
        <xdr:cNvPr id="168" name="n_4aveValue債務償還比率">
          <a:extLst>
            <a:ext uri="{FF2B5EF4-FFF2-40B4-BE49-F238E27FC236}">
              <a16:creationId xmlns:a16="http://schemas.microsoft.com/office/drawing/2014/main" id="{2F3B7DEB-C37E-4E2F-AA49-A71B82339914}"/>
            </a:ext>
          </a:extLst>
        </xdr:cNvPr>
        <xdr:cNvSpPr txBox="1"/>
      </xdr:nvSpPr>
      <xdr:spPr>
        <a:xfrm>
          <a:off x="11563427" y="621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81751</xdr:rowOff>
    </xdr:from>
    <xdr:ext cx="469744" cy="259045"/>
    <xdr:sp macro="" textlink="">
      <xdr:nvSpPr>
        <xdr:cNvPr id="169" name="n_1mainValue債務償還比率">
          <a:extLst>
            <a:ext uri="{FF2B5EF4-FFF2-40B4-BE49-F238E27FC236}">
              <a16:creationId xmlns:a16="http://schemas.microsoft.com/office/drawing/2014/main" id="{CA65F4D0-8C0F-4BEC-8F87-C51233344F38}"/>
            </a:ext>
          </a:extLst>
        </xdr:cNvPr>
        <xdr:cNvSpPr txBox="1"/>
      </xdr:nvSpPr>
      <xdr:spPr>
        <a:xfrm>
          <a:off x="13836727" y="548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21489</xdr:rowOff>
    </xdr:from>
    <xdr:ext cx="469744" cy="259045"/>
    <xdr:sp macro="" textlink="">
      <xdr:nvSpPr>
        <xdr:cNvPr id="170" name="n_2mainValue債務償還比率">
          <a:extLst>
            <a:ext uri="{FF2B5EF4-FFF2-40B4-BE49-F238E27FC236}">
              <a16:creationId xmlns:a16="http://schemas.microsoft.com/office/drawing/2014/main" id="{A90E3915-7584-4FEC-9E3C-2E1F7CC28C07}"/>
            </a:ext>
          </a:extLst>
        </xdr:cNvPr>
        <xdr:cNvSpPr txBox="1"/>
      </xdr:nvSpPr>
      <xdr:spPr>
        <a:xfrm>
          <a:off x="13087427" y="55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144325</xdr:rowOff>
    </xdr:from>
    <xdr:ext cx="469744" cy="259045"/>
    <xdr:sp macro="" textlink="">
      <xdr:nvSpPr>
        <xdr:cNvPr id="171" name="n_3mainValue債務償還比率">
          <a:extLst>
            <a:ext uri="{FF2B5EF4-FFF2-40B4-BE49-F238E27FC236}">
              <a16:creationId xmlns:a16="http://schemas.microsoft.com/office/drawing/2014/main" id="{032F935B-E13D-4DF2-93D0-9412238F4F8B}"/>
            </a:ext>
          </a:extLst>
        </xdr:cNvPr>
        <xdr:cNvSpPr txBox="1"/>
      </xdr:nvSpPr>
      <xdr:spPr>
        <a:xfrm>
          <a:off x="12325427" y="537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18985</xdr:rowOff>
    </xdr:from>
    <xdr:ext cx="469744" cy="259045"/>
    <xdr:sp macro="" textlink="">
      <xdr:nvSpPr>
        <xdr:cNvPr id="172" name="n_4mainValue債務償還比率">
          <a:extLst>
            <a:ext uri="{FF2B5EF4-FFF2-40B4-BE49-F238E27FC236}">
              <a16:creationId xmlns:a16="http://schemas.microsoft.com/office/drawing/2014/main" id="{CB6C26B5-386A-4400-A1B6-D2BD8F6A6742}"/>
            </a:ext>
          </a:extLst>
        </xdr:cNvPr>
        <xdr:cNvSpPr txBox="1"/>
      </xdr:nvSpPr>
      <xdr:spPr>
        <a:xfrm>
          <a:off x="11563427" y="541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E2543A15-7985-468B-AC0B-E6102596348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79AAC15B-01DB-4713-8006-C173505F754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41D119B9-A908-400B-A68F-89BFEA0CAE4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7233BE92-8561-4821-811A-8137ABA0067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14E3B214-5A61-400A-BE35-DC4A70021CE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EA557D96-48E2-4934-8291-158A8C21237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DB4D6C6-FA09-45A5-85E4-2F64E99A770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FAA2BB6-B341-4C99-B32E-8BAA90C4D5B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2C565E8-AA06-4405-A6B8-D3CFAE285C7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29A3E6F-6301-4FCA-AC00-2A84A73A1DB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26E7D5E-1286-4F07-80DC-09EB3491B49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DF6BA07-2D1F-4528-90B7-2D7C309E25A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F4081CD-5FEC-4B7D-B158-11B6C68F877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5D99C13-DBCD-4A09-86CB-73B8B723A3E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23A5A6D-654B-4B15-947F-C9ED5FC8EBE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4A7E6E5-C843-4D3B-92C5-8D4390DDA08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18,171
18,058
438.41
13,120,188
12,914,745
174,493
7,055,812
10,634,113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A189A90-7F90-4E64-8DBD-BD47622D996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CD8945E-5B93-41AF-B731-4843303BFB8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77C800F-3B3C-4E8E-9A5C-3EE47C1CB6B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A5C33EA-5E59-4F00-94CB-866AACCD0BC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9B484FF-1B20-4194-924B-32206DDBD45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BA9A59B-C1CE-424F-B347-C60CF827A26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940A50C-9625-46A7-8602-FCC2B56219F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A0F6901-6AD3-4259-A20D-FDBFAE0EFCB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F7D6C3B-863A-44A3-91B9-2AC0EAE3E0F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0E78C29-E835-49BC-8236-D656C1309E5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284CED0-400E-4C76-A2BD-0723C77055B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25335E5-E8E6-4879-AFA9-12C003ED4F0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381DFED-E46A-49C5-8F5C-B1DEA3F3FFF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2D8BB49-CBE8-4F48-A3FB-E7D6DA357DF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89B5963-4ECC-446B-BA49-F066144C17F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0CE715B-70A4-4099-95AE-5C5F7BDD4FE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57DED21-B852-4A79-96B2-8A303CFF4CC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D69B5D8-B363-4E03-B1FF-6FD5DC08F57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ED6102D-D271-4780-8DE2-5E34C8FDB21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FB26547-2C7E-4D5F-AA46-5E0EEC1209D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3E35141-2BB2-4995-9916-865DE272F46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BCB491C-140C-49C6-80A4-4173891B445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1C5F561-CBC2-43A2-98FF-DA6ECBB3BC1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98AD18E-787C-47B9-9617-AF2CEFE125F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B037195-D9B7-462E-8854-381AC12D845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E27370B-7C43-48F1-819F-01D4F6B86D9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C59709E-3246-4300-842D-746A1C7CADE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2CF7ADD-4A43-4F03-B041-99FDD605041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6FED9E6-2E4E-4032-92BB-342CF6A95A6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8664B7E-883A-44FB-A898-C716EB2D892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AC04BA5-EC1C-4288-ADA2-C1CEAD97B86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34D6635-0D77-4D85-A842-77D91F0367D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AA5AD47-7E25-4036-B8DD-B9ADFA46DF9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681B50B-6A5E-44C6-B560-5E55CFD8AD61}"/>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235E9F1-4624-4732-8D30-E49F3A0F924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7EFDC17-7073-4D6F-8CF1-FA4EE7BE4FB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301A370-7F89-44B4-A5BE-96006A9091E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9AC2923-C656-452E-90BE-3923F4FFA69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3DC937E-C858-4313-B850-652302F2B85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8EA3206-9476-4F41-A174-00B96C6FB29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DDE9777-58DC-49C5-A8AD-D559FF2064C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4E4E432-52D3-44DE-985A-5DEB75D3AEB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28DEACF-3D7A-4C1F-B352-00597AE7880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D62A780-81F6-4DF6-82DA-DFFAF9DC0EC6}"/>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A5A9EA5-CCF6-4F6B-8452-3EBEE491421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76200</xdr:rowOff>
    </xdr:from>
    <xdr:to>
      <xdr:col>24</xdr:col>
      <xdr:colOff>62865</xdr:colOff>
      <xdr:row>41</xdr:row>
      <xdr:rowOff>93345</xdr:rowOff>
    </xdr:to>
    <xdr:cxnSp macro="">
      <xdr:nvCxnSpPr>
        <xdr:cNvPr id="57" name="直線コネクタ 56">
          <a:extLst>
            <a:ext uri="{FF2B5EF4-FFF2-40B4-BE49-F238E27FC236}">
              <a16:creationId xmlns:a16="http://schemas.microsoft.com/office/drawing/2014/main" id="{326FA788-319E-4C1D-86FD-794BF5CE8D53}"/>
            </a:ext>
          </a:extLst>
        </xdr:cNvPr>
        <xdr:cNvCxnSpPr/>
      </xdr:nvCxnSpPr>
      <xdr:spPr>
        <a:xfrm flipV="1">
          <a:off x="4634865" y="573405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97172</xdr:rowOff>
    </xdr:from>
    <xdr:ext cx="405111" cy="259045"/>
    <xdr:sp macro="" textlink="">
      <xdr:nvSpPr>
        <xdr:cNvPr id="58" name="【道路】&#10;有形固定資産減価償却率最小値テキスト">
          <a:extLst>
            <a:ext uri="{FF2B5EF4-FFF2-40B4-BE49-F238E27FC236}">
              <a16:creationId xmlns:a16="http://schemas.microsoft.com/office/drawing/2014/main" id="{EE8982F3-985D-44D9-898E-9CE2BFAA771B}"/>
            </a:ext>
          </a:extLst>
        </xdr:cNvPr>
        <xdr:cNvSpPr txBox="1"/>
      </xdr:nvSpPr>
      <xdr:spPr>
        <a:xfrm>
          <a:off x="46736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93345</xdr:rowOff>
    </xdr:from>
    <xdr:to>
      <xdr:col>24</xdr:col>
      <xdr:colOff>152400</xdr:colOff>
      <xdr:row>41</xdr:row>
      <xdr:rowOff>93345</xdr:rowOff>
    </xdr:to>
    <xdr:cxnSp macro="">
      <xdr:nvCxnSpPr>
        <xdr:cNvPr id="59" name="直線コネクタ 58">
          <a:extLst>
            <a:ext uri="{FF2B5EF4-FFF2-40B4-BE49-F238E27FC236}">
              <a16:creationId xmlns:a16="http://schemas.microsoft.com/office/drawing/2014/main" id="{F3FF76DF-7713-45D5-98BF-E55C632A9E4F}"/>
            </a:ext>
          </a:extLst>
        </xdr:cNvPr>
        <xdr:cNvCxnSpPr/>
      </xdr:nvCxnSpPr>
      <xdr:spPr>
        <a:xfrm>
          <a:off x="4546600" y="71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22877</xdr:rowOff>
    </xdr:from>
    <xdr:ext cx="405111" cy="259045"/>
    <xdr:sp macro="" textlink="">
      <xdr:nvSpPr>
        <xdr:cNvPr id="60" name="【道路】&#10;有形固定資産減価償却率最大値テキスト">
          <a:extLst>
            <a:ext uri="{FF2B5EF4-FFF2-40B4-BE49-F238E27FC236}">
              <a16:creationId xmlns:a16="http://schemas.microsoft.com/office/drawing/2014/main" id="{72D4176D-5B94-404F-8B77-1D27B1805B72}"/>
            </a:ext>
          </a:extLst>
        </xdr:cNvPr>
        <xdr:cNvSpPr txBox="1"/>
      </xdr:nvSpPr>
      <xdr:spPr>
        <a:xfrm>
          <a:off x="4673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76200</xdr:rowOff>
    </xdr:from>
    <xdr:to>
      <xdr:col>24</xdr:col>
      <xdr:colOff>152400</xdr:colOff>
      <xdr:row>33</xdr:row>
      <xdr:rowOff>76200</xdr:rowOff>
    </xdr:to>
    <xdr:cxnSp macro="">
      <xdr:nvCxnSpPr>
        <xdr:cNvPr id="61" name="直線コネクタ 60">
          <a:extLst>
            <a:ext uri="{FF2B5EF4-FFF2-40B4-BE49-F238E27FC236}">
              <a16:creationId xmlns:a16="http://schemas.microsoft.com/office/drawing/2014/main" id="{2CBF7D57-7A38-42CF-A4F0-4A3F48BEF717}"/>
            </a:ext>
          </a:extLst>
        </xdr:cNvPr>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5732</xdr:rowOff>
    </xdr:from>
    <xdr:ext cx="405111" cy="259045"/>
    <xdr:sp macro="" textlink="">
      <xdr:nvSpPr>
        <xdr:cNvPr id="62" name="【道路】&#10;有形固定資産減価償却率平均値テキスト">
          <a:extLst>
            <a:ext uri="{FF2B5EF4-FFF2-40B4-BE49-F238E27FC236}">
              <a16:creationId xmlns:a16="http://schemas.microsoft.com/office/drawing/2014/main" id="{340802AF-6651-48AA-AD65-31A433D9EB6C}"/>
            </a:ext>
          </a:extLst>
        </xdr:cNvPr>
        <xdr:cNvSpPr txBox="1"/>
      </xdr:nvSpPr>
      <xdr:spPr>
        <a:xfrm>
          <a:off x="4673600" y="652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a:extLst>
            <a:ext uri="{FF2B5EF4-FFF2-40B4-BE49-F238E27FC236}">
              <a16:creationId xmlns:a16="http://schemas.microsoft.com/office/drawing/2014/main" id="{4BA08A42-50C6-4CD9-A676-626DCEFBD6DB}"/>
            </a:ext>
          </a:extLst>
        </xdr:cNvPr>
        <xdr:cNvSpPr/>
      </xdr:nvSpPr>
      <xdr:spPr>
        <a:xfrm>
          <a:off x="4584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31115</xdr:rowOff>
    </xdr:from>
    <xdr:to>
      <xdr:col>20</xdr:col>
      <xdr:colOff>38100</xdr:colOff>
      <xdr:row>38</xdr:row>
      <xdr:rowOff>132715</xdr:rowOff>
    </xdr:to>
    <xdr:sp macro="" textlink="">
      <xdr:nvSpPr>
        <xdr:cNvPr id="64" name="フローチャート: 判断 63">
          <a:extLst>
            <a:ext uri="{FF2B5EF4-FFF2-40B4-BE49-F238E27FC236}">
              <a16:creationId xmlns:a16="http://schemas.microsoft.com/office/drawing/2014/main" id="{EC9A210B-4939-4D33-AAE4-9D879F881BD0}"/>
            </a:ext>
          </a:extLst>
        </xdr:cNvPr>
        <xdr:cNvSpPr/>
      </xdr:nvSpPr>
      <xdr:spPr>
        <a:xfrm>
          <a:off x="3746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143510</xdr:rowOff>
    </xdr:from>
    <xdr:to>
      <xdr:col>15</xdr:col>
      <xdr:colOff>101600</xdr:colOff>
      <xdr:row>38</xdr:row>
      <xdr:rowOff>73660</xdr:rowOff>
    </xdr:to>
    <xdr:sp macro="" textlink="">
      <xdr:nvSpPr>
        <xdr:cNvPr id="65" name="フローチャート: 判断 64">
          <a:extLst>
            <a:ext uri="{FF2B5EF4-FFF2-40B4-BE49-F238E27FC236}">
              <a16:creationId xmlns:a16="http://schemas.microsoft.com/office/drawing/2014/main" id="{01DF4735-FA2E-4352-8B64-A787ADB1C51F}"/>
            </a:ext>
          </a:extLst>
        </xdr:cNvPr>
        <xdr:cNvSpPr/>
      </xdr:nvSpPr>
      <xdr:spPr>
        <a:xfrm>
          <a:off x="2857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a:extLst>
            <a:ext uri="{FF2B5EF4-FFF2-40B4-BE49-F238E27FC236}">
              <a16:creationId xmlns:a16="http://schemas.microsoft.com/office/drawing/2014/main" id="{FB2DF112-80E8-45EA-BB04-6CF1E70E7DED}"/>
            </a:ext>
          </a:extLst>
        </xdr:cNvPr>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a:extLst>
            <a:ext uri="{FF2B5EF4-FFF2-40B4-BE49-F238E27FC236}">
              <a16:creationId xmlns:a16="http://schemas.microsoft.com/office/drawing/2014/main" id="{FEA45524-8667-4653-977B-2CBBC143A864}"/>
            </a:ext>
          </a:extLst>
        </xdr:cNvPr>
        <xdr:cNvSpPr/>
      </xdr:nvSpPr>
      <xdr:spPr>
        <a:xfrm>
          <a:off x="1079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B1D9FC0-BF47-4AD8-9DAC-86D16723E73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6221C72-8775-4EDA-BB00-C43421C12E8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29CBEE5-203E-404F-AD33-3D94EFEE7BC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EB9B4F3-19CC-4711-8AD1-1C4BDD9B559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C23814B-AAB4-49A4-819A-8B1B7AA2B0D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xdr:rowOff>
    </xdr:from>
    <xdr:to>
      <xdr:col>24</xdr:col>
      <xdr:colOff>114300</xdr:colOff>
      <xdr:row>37</xdr:row>
      <xdr:rowOff>113665</xdr:rowOff>
    </xdr:to>
    <xdr:sp macro="" textlink="">
      <xdr:nvSpPr>
        <xdr:cNvPr id="73" name="楕円 72">
          <a:extLst>
            <a:ext uri="{FF2B5EF4-FFF2-40B4-BE49-F238E27FC236}">
              <a16:creationId xmlns:a16="http://schemas.microsoft.com/office/drawing/2014/main" id="{ACA7AADB-4A7A-4820-8180-BDF297F2CB50}"/>
            </a:ext>
          </a:extLst>
        </xdr:cNvPr>
        <xdr:cNvSpPr/>
      </xdr:nvSpPr>
      <xdr:spPr>
        <a:xfrm>
          <a:off x="45847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34942</xdr:rowOff>
    </xdr:from>
    <xdr:ext cx="405111" cy="259045"/>
    <xdr:sp macro="" textlink="">
      <xdr:nvSpPr>
        <xdr:cNvPr id="74" name="【道路】&#10;有形固定資産減価償却率該当値テキスト">
          <a:extLst>
            <a:ext uri="{FF2B5EF4-FFF2-40B4-BE49-F238E27FC236}">
              <a16:creationId xmlns:a16="http://schemas.microsoft.com/office/drawing/2014/main" id="{4E68EB77-DA58-4F45-B6E1-E9182F1AF7C8}"/>
            </a:ext>
          </a:extLst>
        </xdr:cNvPr>
        <xdr:cNvSpPr txBox="1"/>
      </xdr:nvSpPr>
      <xdr:spPr>
        <a:xfrm>
          <a:off x="4673600"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145415</xdr:rowOff>
    </xdr:from>
    <xdr:to>
      <xdr:col>20</xdr:col>
      <xdr:colOff>38100</xdr:colOff>
      <xdr:row>37</xdr:row>
      <xdr:rowOff>75565</xdr:rowOff>
    </xdr:to>
    <xdr:sp macro="" textlink="">
      <xdr:nvSpPr>
        <xdr:cNvPr id="75" name="楕円 74">
          <a:extLst>
            <a:ext uri="{FF2B5EF4-FFF2-40B4-BE49-F238E27FC236}">
              <a16:creationId xmlns:a16="http://schemas.microsoft.com/office/drawing/2014/main" id="{915CD03A-4AF8-451F-9F98-C9F699E23727}"/>
            </a:ext>
          </a:extLst>
        </xdr:cNvPr>
        <xdr:cNvSpPr/>
      </xdr:nvSpPr>
      <xdr:spPr>
        <a:xfrm>
          <a:off x="3746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24765</xdr:rowOff>
    </xdr:from>
    <xdr:to>
      <xdr:col>24</xdr:col>
      <xdr:colOff>63500</xdr:colOff>
      <xdr:row>37</xdr:row>
      <xdr:rowOff>62865</xdr:rowOff>
    </xdr:to>
    <xdr:cxnSp macro="">
      <xdr:nvCxnSpPr>
        <xdr:cNvPr id="76" name="直線コネクタ 75">
          <a:extLst>
            <a:ext uri="{FF2B5EF4-FFF2-40B4-BE49-F238E27FC236}">
              <a16:creationId xmlns:a16="http://schemas.microsoft.com/office/drawing/2014/main" id="{99149A17-DB74-46EB-825D-EC5D0D5D7C25}"/>
            </a:ext>
          </a:extLst>
        </xdr:cNvPr>
        <xdr:cNvCxnSpPr/>
      </xdr:nvCxnSpPr>
      <xdr:spPr>
        <a:xfrm>
          <a:off x="3797300" y="636841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111125</xdr:rowOff>
    </xdr:from>
    <xdr:to>
      <xdr:col>15</xdr:col>
      <xdr:colOff>101600</xdr:colOff>
      <xdr:row>37</xdr:row>
      <xdr:rowOff>41275</xdr:rowOff>
    </xdr:to>
    <xdr:sp macro="" textlink="">
      <xdr:nvSpPr>
        <xdr:cNvPr id="77" name="楕円 76">
          <a:extLst>
            <a:ext uri="{FF2B5EF4-FFF2-40B4-BE49-F238E27FC236}">
              <a16:creationId xmlns:a16="http://schemas.microsoft.com/office/drawing/2014/main" id="{88DF3082-055F-4CE3-8A3C-0AE566F2BF4E}"/>
            </a:ext>
          </a:extLst>
        </xdr:cNvPr>
        <xdr:cNvSpPr/>
      </xdr:nvSpPr>
      <xdr:spPr>
        <a:xfrm>
          <a:off x="2857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161925</xdr:rowOff>
    </xdr:from>
    <xdr:to>
      <xdr:col>19</xdr:col>
      <xdr:colOff>177800</xdr:colOff>
      <xdr:row>37</xdr:row>
      <xdr:rowOff>24765</xdr:rowOff>
    </xdr:to>
    <xdr:cxnSp macro="">
      <xdr:nvCxnSpPr>
        <xdr:cNvPr id="78" name="直線コネクタ 77">
          <a:extLst>
            <a:ext uri="{FF2B5EF4-FFF2-40B4-BE49-F238E27FC236}">
              <a16:creationId xmlns:a16="http://schemas.microsoft.com/office/drawing/2014/main" id="{16A38A11-0AC8-4D32-B2CB-22F2C22204D1}"/>
            </a:ext>
          </a:extLst>
        </xdr:cNvPr>
        <xdr:cNvCxnSpPr/>
      </xdr:nvCxnSpPr>
      <xdr:spPr>
        <a:xfrm>
          <a:off x="2908300" y="63341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74930</xdr:rowOff>
    </xdr:from>
    <xdr:to>
      <xdr:col>10</xdr:col>
      <xdr:colOff>165100</xdr:colOff>
      <xdr:row>37</xdr:row>
      <xdr:rowOff>5080</xdr:rowOff>
    </xdr:to>
    <xdr:sp macro="" textlink="">
      <xdr:nvSpPr>
        <xdr:cNvPr id="79" name="楕円 78">
          <a:extLst>
            <a:ext uri="{FF2B5EF4-FFF2-40B4-BE49-F238E27FC236}">
              <a16:creationId xmlns:a16="http://schemas.microsoft.com/office/drawing/2014/main" id="{F0B64C61-C81F-47CD-B277-833B79D67301}"/>
            </a:ext>
          </a:extLst>
        </xdr:cNvPr>
        <xdr:cNvSpPr/>
      </xdr:nvSpPr>
      <xdr:spPr>
        <a:xfrm>
          <a:off x="1968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125730</xdr:rowOff>
    </xdr:from>
    <xdr:to>
      <xdr:col>15</xdr:col>
      <xdr:colOff>50800</xdr:colOff>
      <xdr:row>36</xdr:row>
      <xdr:rowOff>161925</xdr:rowOff>
    </xdr:to>
    <xdr:cxnSp macro="">
      <xdr:nvCxnSpPr>
        <xdr:cNvPr id="80" name="直線コネクタ 79">
          <a:extLst>
            <a:ext uri="{FF2B5EF4-FFF2-40B4-BE49-F238E27FC236}">
              <a16:creationId xmlns:a16="http://schemas.microsoft.com/office/drawing/2014/main" id="{5DDA7755-DE2B-46E7-A339-DFC9264EE798}"/>
            </a:ext>
          </a:extLst>
        </xdr:cNvPr>
        <xdr:cNvCxnSpPr/>
      </xdr:nvCxnSpPr>
      <xdr:spPr>
        <a:xfrm>
          <a:off x="2019300" y="62979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38735</xdr:rowOff>
    </xdr:from>
    <xdr:to>
      <xdr:col>6</xdr:col>
      <xdr:colOff>38100</xdr:colOff>
      <xdr:row>36</xdr:row>
      <xdr:rowOff>140335</xdr:rowOff>
    </xdr:to>
    <xdr:sp macro="" textlink="">
      <xdr:nvSpPr>
        <xdr:cNvPr id="81" name="楕円 80">
          <a:extLst>
            <a:ext uri="{FF2B5EF4-FFF2-40B4-BE49-F238E27FC236}">
              <a16:creationId xmlns:a16="http://schemas.microsoft.com/office/drawing/2014/main" id="{DEBB7394-C3ED-445B-A6CC-B0DB4ABEB47E}"/>
            </a:ext>
          </a:extLst>
        </xdr:cNvPr>
        <xdr:cNvSpPr/>
      </xdr:nvSpPr>
      <xdr:spPr>
        <a:xfrm>
          <a:off x="10795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89535</xdr:rowOff>
    </xdr:from>
    <xdr:to>
      <xdr:col>10</xdr:col>
      <xdr:colOff>114300</xdr:colOff>
      <xdr:row>36</xdr:row>
      <xdr:rowOff>125730</xdr:rowOff>
    </xdr:to>
    <xdr:cxnSp macro="">
      <xdr:nvCxnSpPr>
        <xdr:cNvPr id="82" name="直線コネクタ 81">
          <a:extLst>
            <a:ext uri="{FF2B5EF4-FFF2-40B4-BE49-F238E27FC236}">
              <a16:creationId xmlns:a16="http://schemas.microsoft.com/office/drawing/2014/main" id="{01768F20-0591-4A10-83D9-599ED3C999C3}"/>
            </a:ext>
          </a:extLst>
        </xdr:cNvPr>
        <xdr:cNvCxnSpPr/>
      </xdr:nvCxnSpPr>
      <xdr:spPr>
        <a:xfrm>
          <a:off x="1130300" y="62617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123842</xdr:rowOff>
    </xdr:from>
    <xdr:ext cx="405111" cy="259045"/>
    <xdr:sp macro="" textlink="">
      <xdr:nvSpPr>
        <xdr:cNvPr id="83" name="n_1aveValue【道路】&#10;有形固定資産減価償却率">
          <a:extLst>
            <a:ext uri="{FF2B5EF4-FFF2-40B4-BE49-F238E27FC236}">
              <a16:creationId xmlns:a16="http://schemas.microsoft.com/office/drawing/2014/main" id="{EA7A29BD-395C-49F3-95EC-0A2A7340CC09}"/>
            </a:ext>
          </a:extLst>
        </xdr:cNvPr>
        <xdr:cNvSpPr txBox="1"/>
      </xdr:nvSpPr>
      <xdr:spPr>
        <a:xfrm>
          <a:off x="35820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64787</xdr:rowOff>
    </xdr:from>
    <xdr:ext cx="405111" cy="259045"/>
    <xdr:sp macro="" textlink="">
      <xdr:nvSpPr>
        <xdr:cNvPr id="84" name="n_2aveValue【道路】&#10;有形固定資産減価償却率">
          <a:extLst>
            <a:ext uri="{FF2B5EF4-FFF2-40B4-BE49-F238E27FC236}">
              <a16:creationId xmlns:a16="http://schemas.microsoft.com/office/drawing/2014/main" id="{969AE53B-6958-4119-95CA-399B9DF6F2CC}"/>
            </a:ext>
          </a:extLst>
        </xdr:cNvPr>
        <xdr:cNvSpPr txBox="1"/>
      </xdr:nvSpPr>
      <xdr:spPr>
        <a:xfrm>
          <a:off x="2705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68597</xdr:rowOff>
    </xdr:from>
    <xdr:ext cx="405111" cy="259045"/>
    <xdr:sp macro="" textlink="">
      <xdr:nvSpPr>
        <xdr:cNvPr id="85" name="n_3aveValue【道路】&#10;有形固定資産減価償却率">
          <a:extLst>
            <a:ext uri="{FF2B5EF4-FFF2-40B4-BE49-F238E27FC236}">
              <a16:creationId xmlns:a16="http://schemas.microsoft.com/office/drawing/2014/main" id="{DD888FAF-D50E-40CF-A15A-60B7B1CFFE3F}"/>
            </a:ext>
          </a:extLst>
        </xdr:cNvPr>
        <xdr:cNvSpPr txBox="1"/>
      </xdr:nvSpPr>
      <xdr:spPr>
        <a:xfrm>
          <a:off x="1816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34307</xdr:rowOff>
    </xdr:from>
    <xdr:ext cx="405111" cy="259045"/>
    <xdr:sp macro="" textlink="">
      <xdr:nvSpPr>
        <xdr:cNvPr id="86" name="n_4aveValue【道路】&#10;有形固定資産減価償却率">
          <a:extLst>
            <a:ext uri="{FF2B5EF4-FFF2-40B4-BE49-F238E27FC236}">
              <a16:creationId xmlns:a16="http://schemas.microsoft.com/office/drawing/2014/main" id="{181CD06B-E7BE-4F94-9F58-6B8C979D1EE4}"/>
            </a:ext>
          </a:extLst>
        </xdr:cNvPr>
        <xdr:cNvSpPr txBox="1"/>
      </xdr:nvSpPr>
      <xdr:spPr>
        <a:xfrm>
          <a:off x="927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92092</xdr:rowOff>
    </xdr:from>
    <xdr:ext cx="405111" cy="259045"/>
    <xdr:sp macro="" textlink="">
      <xdr:nvSpPr>
        <xdr:cNvPr id="87" name="n_1mainValue【道路】&#10;有形固定資産減価償却率">
          <a:extLst>
            <a:ext uri="{FF2B5EF4-FFF2-40B4-BE49-F238E27FC236}">
              <a16:creationId xmlns:a16="http://schemas.microsoft.com/office/drawing/2014/main" id="{992AE64D-6B30-4536-8BC7-2F7261789410}"/>
            </a:ext>
          </a:extLst>
        </xdr:cNvPr>
        <xdr:cNvSpPr txBox="1"/>
      </xdr:nvSpPr>
      <xdr:spPr>
        <a:xfrm>
          <a:off x="35820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57802</xdr:rowOff>
    </xdr:from>
    <xdr:ext cx="405111" cy="259045"/>
    <xdr:sp macro="" textlink="">
      <xdr:nvSpPr>
        <xdr:cNvPr id="88" name="n_2mainValue【道路】&#10;有形固定資産減価償却率">
          <a:extLst>
            <a:ext uri="{FF2B5EF4-FFF2-40B4-BE49-F238E27FC236}">
              <a16:creationId xmlns:a16="http://schemas.microsoft.com/office/drawing/2014/main" id="{07279572-3DD1-40A2-B188-1B8DFCF6C448}"/>
            </a:ext>
          </a:extLst>
        </xdr:cNvPr>
        <xdr:cNvSpPr txBox="1"/>
      </xdr:nvSpPr>
      <xdr:spPr>
        <a:xfrm>
          <a:off x="27057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21607</xdr:rowOff>
    </xdr:from>
    <xdr:ext cx="405111" cy="259045"/>
    <xdr:sp macro="" textlink="">
      <xdr:nvSpPr>
        <xdr:cNvPr id="89" name="n_3mainValue【道路】&#10;有形固定資産減価償却率">
          <a:extLst>
            <a:ext uri="{FF2B5EF4-FFF2-40B4-BE49-F238E27FC236}">
              <a16:creationId xmlns:a16="http://schemas.microsoft.com/office/drawing/2014/main" id="{A894AF4E-777D-4BAF-B7C4-0DEB6F12A4CD}"/>
            </a:ext>
          </a:extLst>
        </xdr:cNvPr>
        <xdr:cNvSpPr txBox="1"/>
      </xdr:nvSpPr>
      <xdr:spPr>
        <a:xfrm>
          <a:off x="1816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156862</xdr:rowOff>
    </xdr:from>
    <xdr:ext cx="405111" cy="259045"/>
    <xdr:sp macro="" textlink="">
      <xdr:nvSpPr>
        <xdr:cNvPr id="90" name="n_4mainValue【道路】&#10;有形固定資産減価償却率">
          <a:extLst>
            <a:ext uri="{FF2B5EF4-FFF2-40B4-BE49-F238E27FC236}">
              <a16:creationId xmlns:a16="http://schemas.microsoft.com/office/drawing/2014/main" id="{CA21BB79-D19E-4112-A6B1-BCF1B7533C6C}"/>
            </a:ext>
          </a:extLst>
        </xdr:cNvPr>
        <xdr:cNvSpPr txBox="1"/>
      </xdr:nvSpPr>
      <xdr:spPr>
        <a:xfrm>
          <a:off x="92774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E820CBF-4D3B-4914-A4F8-013829E4EBB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9CC22BE-B113-4016-A567-50A7F4D8563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38A4957-DAC6-43A2-9546-E9D7BD00160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3499EB93-471E-4DB5-BAAE-ECDD62A8EA1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0C2F653-BDB3-4BF6-ADEE-624606FB2E8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C806C491-3ABC-4471-9A8A-DD0516293E5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C8F4EF3F-0386-4E0E-B61E-1A5F0A3E6DD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4D958CA1-95FB-4F1C-9E99-76FA5F14C3C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68456C14-B01A-4E98-99C3-FC06A17CE18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152E782-A099-4D38-98BD-4C6584E0B08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D1B51FE5-C3D4-409C-9832-4F5752EA8F1F}"/>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80C55F1B-7B0A-454A-BEEE-A055A633EFE8}"/>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B95A11AF-60FA-4E77-8D21-3497CDDDC76D}"/>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732AC1AC-2F76-4AAD-86A7-85AAE2E56BFE}"/>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EE6E7FD6-85A0-4381-9168-0655D17A7358}"/>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E465685A-92C0-476D-A50B-21F5C0C33384}"/>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A07CF140-7B25-458E-9296-9F6540DD903A}"/>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5A50F4AE-A2F3-4EAE-84A4-DF9DB9EC027A}"/>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C339F07A-2ADB-461E-A10A-2803DD6ABD3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3EA6D26D-B8B3-4D4B-A5DE-7A9A2D2433F9}"/>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10C90FC2-DDA3-4FFC-BF6A-7AA1E9C6B81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27942</xdr:rowOff>
    </xdr:from>
    <xdr:to>
      <xdr:col>54</xdr:col>
      <xdr:colOff>189865</xdr:colOff>
      <xdr:row>41</xdr:row>
      <xdr:rowOff>130703</xdr:rowOff>
    </xdr:to>
    <xdr:cxnSp macro="">
      <xdr:nvCxnSpPr>
        <xdr:cNvPr id="112" name="直線コネクタ 111">
          <a:extLst>
            <a:ext uri="{FF2B5EF4-FFF2-40B4-BE49-F238E27FC236}">
              <a16:creationId xmlns:a16="http://schemas.microsoft.com/office/drawing/2014/main" id="{A116D179-EAFB-4945-9752-A570930C4CB7}"/>
            </a:ext>
          </a:extLst>
        </xdr:cNvPr>
        <xdr:cNvCxnSpPr/>
      </xdr:nvCxnSpPr>
      <xdr:spPr>
        <a:xfrm flipV="1">
          <a:off x="10476865" y="5685792"/>
          <a:ext cx="0" cy="147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145051</xdr:rowOff>
    </xdr:from>
    <xdr:ext cx="469744" cy="259045"/>
    <xdr:sp macro="" textlink="">
      <xdr:nvSpPr>
        <xdr:cNvPr id="113" name="【道路】&#10;一人当たり延長最小値テキスト">
          <a:extLst>
            <a:ext uri="{FF2B5EF4-FFF2-40B4-BE49-F238E27FC236}">
              <a16:creationId xmlns:a16="http://schemas.microsoft.com/office/drawing/2014/main" id="{C458C51A-8144-4D87-B26B-33AE793B9FDD}"/>
            </a:ext>
          </a:extLst>
        </xdr:cNvPr>
        <xdr:cNvSpPr txBox="1"/>
      </xdr:nvSpPr>
      <xdr:spPr>
        <a:xfrm>
          <a:off x="10515600" y="717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130703</xdr:rowOff>
    </xdr:from>
    <xdr:to>
      <xdr:col>55</xdr:col>
      <xdr:colOff>88900</xdr:colOff>
      <xdr:row>41</xdr:row>
      <xdr:rowOff>130703</xdr:rowOff>
    </xdr:to>
    <xdr:cxnSp macro="">
      <xdr:nvCxnSpPr>
        <xdr:cNvPr id="114" name="直線コネクタ 113">
          <a:extLst>
            <a:ext uri="{FF2B5EF4-FFF2-40B4-BE49-F238E27FC236}">
              <a16:creationId xmlns:a16="http://schemas.microsoft.com/office/drawing/2014/main" id="{4A80E4EA-A06B-4EF0-BB44-CC209BBF53DF}"/>
            </a:ext>
          </a:extLst>
        </xdr:cNvPr>
        <xdr:cNvCxnSpPr/>
      </xdr:nvCxnSpPr>
      <xdr:spPr>
        <a:xfrm>
          <a:off x="10388600" y="716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146069</xdr:rowOff>
    </xdr:from>
    <xdr:ext cx="690189" cy="259045"/>
    <xdr:sp macro="" textlink="">
      <xdr:nvSpPr>
        <xdr:cNvPr id="115" name="【道路】&#10;一人当たり延長最大値テキスト">
          <a:extLst>
            <a:ext uri="{FF2B5EF4-FFF2-40B4-BE49-F238E27FC236}">
              <a16:creationId xmlns:a16="http://schemas.microsoft.com/office/drawing/2014/main" id="{02D1B220-BF33-4879-B9DD-7F5B189C36BD}"/>
            </a:ext>
          </a:extLst>
        </xdr:cNvPr>
        <xdr:cNvSpPr txBox="1"/>
      </xdr:nvSpPr>
      <xdr:spPr>
        <a:xfrm>
          <a:off x="10515600" y="54610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27942</xdr:rowOff>
    </xdr:from>
    <xdr:to>
      <xdr:col>55</xdr:col>
      <xdr:colOff>88900</xdr:colOff>
      <xdr:row>33</xdr:row>
      <xdr:rowOff>27942</xdr:rowOff>
    </xdr:to>
    <xdr:cxnSp macro="">
      <xdr:nvCxnSpPr>
        <xdr:cNvPr id="116" name="直線コネクタ 115">
          <a:extLst>
            <a:ext uri="{FF2B5EF4-FFF2-40B4-BE49-F238E27FC236}">
              <a16:creationId xmlns:a16="http://schemas.microsoft.com/office/drawing/2014/main" id="{10153965-A875-4A8D-8B02-C3C5CF27CC7A}"/>
            </a:ext>
          </a:extLst>
        </xdr:cNvPr>
        <xdr:cNvCxnSpPr/>
      </xdr:nvCxnSpPr>
      <xdr:spPr>
        <a:xfrm>
          <a:off x="10388600" y="56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62500</xdr:rowOff>
    </xdr:from>
    <xdr:ext cx="534377" cy="259045"/>
    <xdr:sp macro="" textlink="">
      <xdr:nvSpPr>
        <xdr:cNvPr id="117" name="【道路】&#10;一人当たり延長平均値テキスト">
          <a:extLst>
            <a:ext uri="{FF2B5EF4-FFF2-40B4-BE49-F238E27FC236}">
              <a16:creationId xmlns:a16="http://schemas.microsoft.com/office/drawing/2014/main" id="{7E92D9AE-CC64-4746-9835-4ADE84B1C219}"/>
            </a:ext>
          </a:extLst>
        </xdr:cNvPr>
        <xdr:cNvSpPr txBox="1"/>
      </xdr:nvSpPr>
      <xdr:spPr>
        <a:xfrm>
          <a:off x="10515600" y="6920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39623</xdr:rowOff>
    </xdr:from>
    <xdr:to>
      <xdr:col>55</xdr:col>
      <xdr:colOff>50800</xdr:colOff>
      <xdr:row>41</xdr:row>
      <xdr:rowOff>141223</xdr:rowOff>
    </xdr:to>
    <xdr:sp macro="" textlink="">
      <xdr:nvSpPr>
        <xdr:cNvPr id="118" name="フローチャート: 判断 117">
          <a:extLst>
            <a:ext uri="{FF2B5EF4-FFF2-40B4-BE49-F238E27FC236}">
              <a16:creationId xmlns:a16="http://schemas.microsoft.com/office/drawing/2014/main" id="{526E2052-DD9F-42C4-AFB6-ABEAACE6D0C7}"/>
            </a:ext>
          </a:extLst>
        </xdr:cNvPr>
        <xdr:cNvSpPr/>
      </xdr:nvSpPr>
      <xdr:spPr>
        <a:xfrm>
          <a:off x="10426700" y="7069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40228</xdr:rowOff>
    </xdr:from>
    <xdr:to>
      <xdr:col>50</xdr:col>
      <xdr:colOff>165100</xdr:colOff>
      <xdr:row>41</xdr:row>
      <xdr:rowOff>141828</xdr:rowOff>
    </xdr:to>
    <xdr:sp macro="" textlink="">
      <xdr:nvSpPr>
        <xdr:cNvPr id="119" name="フローチャート: 判断 118">
          <a:extLst>
            <a:ext uri="{FF2B5EF4-FFF2-40B4-BE49-F238E27FC236}">
              <a16:creationId xmlns:a16="http://schemas.microsoft.com/office/drawing/2014/main" id="{A82635E5-ECF2-4716-85DE-25C5A8A77C87}"/>
            </a:ext>
          </a:extLst>
        </xdr:cNvPr>
        <xdr:cNvSpPr/>
      </xdr:nvSpPr>
      <xdr:spPr>
        <a:xfrm>
          <a:off x="9588500" y="706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37357</xdr:rowOff>
    </xdr:from>
    <xdr:to>
      <xdr:col>46</xdr:col>
      <xdr:colOff>38100</xdr:colOff>
      <xdr:row>41</xdr:row>
      <xdr:rowOff>138957</xdr:rowOff>
    </xdr:to>
    <xdr:sp macro="" textlink="">
      <xdr:nvSpPr>
        <xdr:cNvPr id="120" name="フローチャート: 判断 119">
          <a:extLst>
            <a:ext uri="{FF2B5EF4-FFF2-40B4-BE49-F238E27FC236}">
              <a16:creationId xmlns:a16="http://schemas.microsoft.com/office/drawing/2014/main" id="{BDEE93D5-3AE5-4EC9-B9D9-F662120CD0EF}"/>
            </a:ext>
          </a:extLst>
        </xdr:cNvPr>
        <xdr:cNvSpPr/>
      </xdr:nvSpPr>
      <xdr:spPr>
        <a:xfrm>
          <a:off x="8699500" y="70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73813</xdr:rowOff>
    </xdr:from>
    <xdr:to>
      <xdr:col>41</xdr:col>
      <xdr:colOff>101600</xdr:colOff>
      <xdr:row>42</xdr:row>
      <xdr:rowOff>3963</xdr:rowOff>
    </xdr:to>
    <xdr:sp macro="" textlink="">
      <xdr:nvSpPr>
        <xdr:cNvPr id="121" name="フローチャート: 判断 120">
          <a:extLst>
            <a:ext uri="{FF2B5EF4-FFF2-40B4-BE49-F238E27FC236}">
              <a16:creationId xmlns:a16="http://schemas.microsoft.com/office/drawing/2014/main" id="{83DD6FF2-AB46-402A-9F2D-7CFF90851BB9}"/>
            </a:ext>
          </a:extLst>
        </xdr:cNvPr>
        <xdr:cNvSpPr/>
      </xdr:nvSpPr>
      <xdr:spPr>
        <a:xfrm>
          <a:off x="7810500" y="710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73767</xdr:rowOff>
    </xdr:from>
    <xdr:to>
      <xdr:col>36</xdr:col>
      <xdr:colOff>165100</xdr:colOff>
      <xdr:row>42</xdr:row>
      <xdr:rowOff>3917</xdr:rowOff>
    </xdr:to>
    <xdr:sp macro="" textlink="">
      <xdr:nvSpPr>
        <xdr:cNvPr id="122" name="フローチャート: 判断 121">
          <a:extLst>
            <a:ext uri="{FF2B5EF4-FFF2-40B4-BE49-F238E27FC236}">
              <a16:creationId xmlns:a16="http://schemas.microsoft.com/office/drawing/2014/main" id="{768E3117-32AC-42D4-82F8-18BEB23716B0}"/>
            </a:ext>
          </a:extLst>
        </xdr:cNvPr>
        <xdr:cNvSpPr/>
      </xdr:nvSpPr>
      <xdr:spPr>
        <a:xfrm>
          <a:off x="6921500" y="710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86D0784-6296-4A1F-83FA-0E61FFAC6AF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FA8F598-4132-449A-8F1A-6184CD785B5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25DBB63-68A8-41F8-AB6E-02E0EAFFA49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F137F67-A165-4FE6-9389-3C4BCB2B45C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13CBA1C-B0C2-420A-89EA-58BDE7D5008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58036</xdr:rowOff>
    </xdr:from>
    <xdr:to>
      <xdr:col>55</xdr:col>
      <xdr:colOff>50800</xdr:colOff>
      <xdr:row>41</xdr:row>
      <xdr:rowOff>159636</xdr:rowOff>
    </xdr:to>
    <xdr:sp macro="" textlink="">
      <xdr:nvSpPr>
        <xdr:cNvPr id="128" name="楕円 127">
          <a:extLst>
            <a:ext uri="{FF2B5EF4-FFF2-40B4-BE49-F238E27FC236}">
              <a16:creationId xmlns:a16="http://schemas.microsoft.com/office/drawing/2014/main" id="{A069A5BA-6377-43A2-9999-5AC45DD40CA1}"/>
            </a:ext>
          </a:extLst>
        </xdr:cNvPr>
        <xdr:cNvSpPr/>
      </xdr:nvSpPr>
      <xdr:spPr>
        <a:xfrm>
          <a:off x="10426700" y="708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18051</xdr:rowOff>
    </xdr:from>
    <xdr:ext cx="534377" cy="259045"/>
    <xdr:sp macro="" textlink="">
      <xdr:nvSpPr>
        <xdr:cNvPr id="129" name="【道路】&#10;一人当たり延長該当値テキスト">
          <a:extLst>
            <a:ext uri="{FF2B5EF4-FFF2-40B4-BE49-F238E27FC236}">
              <a16:creationId xmlns:a16="http://schemas.microsoft.com/office/drawing/2014/main" id="{AE7D8AC3-0A63-4C5F-AB3E-8A1BF0426A90}"/>
            </a:ext>
          </a:extLst>
        </xdr:cNvPr>
        <xdr:cNvSpPr txBox="1"/>
      </xdr:nvSpPr>
      <xdr:spPr>
        <a:xfrm>
          <a:off x="10515600" y="704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58521</xdr:rowOff>
    </xdr:from>
    <xdr:to>
      <xdr:col>50</xdr:col>
      <xdr:colOff>165100</xdr:colOff>
      <xdr:row>41</xdr:row>
      <xdr:rowOff>160121</xdr:rowOff>
    </xdr:to>
    <xdr:sp macro="" textlink="">
      <xdr:nvSpPr>
        <xdr:cNvPr id="130" name="楕円 129">
          <a:extLst>
            <a:ext uri="{FF2B5EF4-FFF2-40B4-BE49-F238E27FC236}">
              <a16:creationId xmlns:a16="http://schemas.microsoft.com/office/drawing/2014/main" id="{76AA3C91-A14D-4E2E-A808-C141EF67B16C}"/>
            </a:ext>
          </a:extLst>
        </xdr:cNvPr>
        <xdr:cNvSpPr/>
      </xdr:nvSpPr>
      <xdr:spPr>
        <a:xfrm>
          <a:off x="9588500" y="708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108836</xdr:rowOff>
    </xdr:from>
    <xdr:to>
      <xdr:col>55</xdr:col>
      <xdr:colOff>0</xdr:colOff>
      <xdr:row>41</xdr:row>
      <xdr:rowOff>109321</xdr:rowOff>
    </xdr:to>
    <xdr:cxnSp macro="">
      <xdr:nvCxnSpPr>
        <xdr:cNvPr id="131" name="直線コネクタ 130">
          <a:extLst>
            <a:ext uri="{FF2B5EF4-FFF2-40B4-BE49-F238E27FC236}">
              <a16:creationId xmlns:a16="http://schemas.microsoft.com/office/drawing/2014/main" id="{81219DB0-35D0-4DE7-8D84-E73CCD188A5D}"/>
            </a:ext>
          </a:extLst>
        </xdr:cNvPr>
        <xdr:cNvCxnSpPr/>
      </xdr:nvCxnSpPr>
      <xdr:spPr>
        <a:xfrm flipV="1">
          <a:off x="9639300" y="7138286"/>
          <a:ext cx="838200" cy="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59020</xdr:rowOff>
    </xdr:from>
    <xdr:to>
      <xdr:col>46</xdr:col>
      <xdr:colOff>38100</xdr:colOff>
      <xdr:row>41</xdr:row>
      <xdr:rowOff>160620</xdr:rowOff>
    </xdr:to>
    <xdr:sp macro="" textlink="">
      <xdr:nvSpPr>
        <xdr:cNvPr id="132" name="楕円 131">
          <a:extLst>
            <a:ext uri="{FF2B5EF4-FFF2-40B4-BE49-F238E27FC236}">
              <a16:creationId xmlns:a16="http://schemas.microsoft.com/office/drawing/2014/main" id="{EB596CF0-5EEE-4B36-B5E1-B325E97CDB29}"/>
            </a:ext>
          </a:extLst>
        </xdr:cNvPr>
        <xdr:cNvSpPr/>
      </xdr:nvSpPr>
      <xdr:spPr>
        <a:xfrm>
          <a:off x="8699500" y="708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109321</xdr:rowOff>
    </xdr:from>
    <xdr:to>
      <xdr:col>50</xdr:col>
      <xdr:colOff>114300</xdr:colOff>
      <xdr:row>41</xdr:row>
      <xdr:rowOff>109820</xdr:rowOff>
    </xdr:to>
    <xdr:cxnSp macro="">
      <xdr:nvCxnSpPr>
        <xdr:cNvPr id="133" name="直線コネクタ 132">
          <a:extLst>
            <a:ext uri="{FF2B5EF4-FFF2-40B4-BE49-F238E27FC236}">
              <a16:creationId xmlns:a16="http://schemas.microsoft.com/office/drawing/2014/main" id="{CD735B20-F4FE-4901-9281-47CB6522A17E}"/>
            </a:ext>
          </a:extLst>
        </xdr:cNvPr>
        <xdr:cNvCxnSpPr/>
      </xdr:nvCxnSpPr>
      <xdr:spPr>
        <a:xfrm flipV="1">
          <a:off x="8750300" y="7138771"/>
          <a:ext cx="889000" cy="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59395</xdr:rowOff>
    </xdr:from>
    <xdr:to>
      <xdr:col>41</xdr:col>
      <xdr:colOff>101600</xdr:colOff>
      <xdr:row>41</xdr:row>
      <xdr:rowOff>160995</xdr:rowOff>
    </xdr:to>
    <xdr:sp macro="" textlink="">
      <xdr:nvSpPr>
        <xdr:cNvPr id="134" name="楕円 133">
          <a:extLst>
            <a:ext uri="{FF2B5EF4-FFF2-40B4-BE49-F238E27FC236}">
              <a16:creationId xmlns:a16="http://schemas.microsoft.com/office/drawing/2014/main" id="{9C0A288C-803A-49AA-AADB-EFB9E94C69F0}"/>
            </a:ext>
          </a:extLst>
        </xdr:cNvPr>
        <xdr:cNvSpPr/>
      </xdr:nvSpPr>
      <xdr:spPr>
        <a:xfrm>
          <a:off x="7810500" y="708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109820</xdr:rowOff>
    </xdr:from>
    <xdr:to>
      <xdr:col>45</xdr:col>
      <xdr:colOff>177800</xdr:colOff>
      <xdr:row>41</xdr:row>
      <xdr:rowOff>110195</xdr:rowOff>
    </xdr:to>
    <xdr:cxnSp macro="">
      <xdr:nvCxnSpPr>
        <xdr:cNvPr id="135" name="直線コネクタ 134">
          <a:extLst>
            <a:ext uri="{FF2B5EF4-FFF2-40B4-BE49-F238E27FC236}">
              <a16:creationId xmlns:a16="http://schemas.microsoft.com/office/drawing/2014/main" id="{2A365B4F-81AC-4E48-AB56-3AC75CD1E8AF}"/>
            </a:ext>
          </a:extLst>
        </xdr:cNvPr>
        <xdr:cNvCxnSpPr/>
      </xdr:nvCxnSpPr>
      <xdr:spPr>
        <a:xfrm flipV="1">
          <a:off x="7861300" y="7139270"/>
          <a:ext cx="8890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59811</xdr:rowOff>
    </xdr:from>
    <xdr:to>
      <xdr:col>36</xdr:col>
      <xdr:colOff>165100</xdr:colOff>
      <xdr:row>41</xdr:row>
      <xdr:rowOff>161411</xdr:rowOff>
    </xdr:to>
    <xdr:sp macro="" textlink="">
      <xdr:nvSpPr>
        <xdr:cNvPr id="136" name="楕円 135">
          <a:extLst>
            <a:ext uri="{FF2B5EF4-FFF2-40B4-BE49-F238E27FC236}">
              <a16:creationId xmlns:a16="http://schemas.microsoft.com/office/drawing/2014/main" id="{5810B70D-BED2-4926-87A5-6E7DB927F595}"/>
            </a:ext>
          </a:extLst>
        </xdr:cNvPr>
        <xdr:cNvSpPr/>
      </xdr:nvSpPr>
      <xdr:spPr>
        <a:xfrm>
          <a:off x="6921500" y="708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110195</xdr:rowOff>
    </xdr:from>
    <xdr:to>
      <xdr:col>41</xdr:col>
      <xdr:colOff>50800</xdr:colOff>
      <xdr:row>41</xdr:row>
      <xdr:rowOff>110611</xdr:rowOff>
    </xdr:to>
    <xdr:cxnSp macro="">
      <xdr:nvCxnSpPr>
        <xdr:cNvPr id="137" name="直線コネクタ 136">
          <a:extLst>
            <a:ext uri="{FF2B5EF4-FFF2-40B4-BE49-F238E27FC236}">
              <a16:creationId xmlns:a16="http://schemas.microsoft.com/office/drawing/2014/main" id="{109B797D-3B31-4C56-86DE-B280DBAB9161}"/>
            </a:ext>
          </a:extLst>
        </xdr:cNvPr>
        <xdr:cNvCxnSpPr/>
      </xdr:nvCxnSpPr>
      <xdr:spPr>
        <a:xfrm flipV="1">
          <a:off x="6972300" y="7139645"/>
          <a:ext cx="889000" cy="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158355</xdr:rowOff>
    </xdr:from>
    <xdr:ext cx="534377" cy="259045"/>
    <xdr:sp macro="" textlink="">
      <xdr:nvSpPr>
        <xdr:cNvPr id="138" name="n_1aveValue【道路】&#10;一人当たり延長">
          <a:extLst>
            <a:ext uri="{FF2B5EF4-FFF2-40B4-BE49-F238E27FC236}">
              <a16:creationId xmlns:a16="http://schemas.microsoft.com/office/drawing/2014/main" id="{5824D2CF-CBB8-4A2C-B270-6D9472BADF44}"/>
            </a:ext>
          </a:extLst>
        </xdr:cNvPr>
        <xdr:cNvSpPr txBox="1"/>
      </xdr:nvSpPr>
      <xdr:spPr>
        <a:xfrm>
          <a:off x="9359411" y="684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155484</xdr:rowOff>
    </xdr:from>
    <xdr:ext cx="534377" cy="259045"/>
    <xdr:sp macro="" textlink="">
      <xdr:nvSpPr>
        <xdr:cNvPr id="139" name="n_2aveValue【道路】&#10;一人当たり延長">
          <a:extLst>
            <a:ext uri="{FF2B5EF4-FFF2-40B4-BE49-F238E27FC236}">
              <a16:creationId xmlns:a16="http://schemas.microsoft.com/office/drawing/2014/main" id="{549F4E10-349B-4AE7-A793-E224936EAF42}"/>
            </a:ext>
          </a:extLst>
        </xdr:cNvPr>
        <xdr:cNvSpPr txBox="1"/>
      </xdr:nvSpPr>
      <xdr:spPr>
        <a:xfrm>
          <a:off x="8483111" y="68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166540</xdr:rowOff>
    </xdr:from>
    <xdr:ext cx="469744" cy="259045"/>
    <xdr:sp macro="" textlink="">
      <xdr:nvSpPr>
        <xdr:cNvPr id="140" name="n_3aveValue【道路】&#10;一人当たり延長">
          <a:extLst>
            <a:ext uri="{FF2B5EF4-FFF2-40B4-BE49-F238E27FC236}">
              <a16:creationId xmlns:a16="http://schemas.microsoft.com/office/drawing/2014/main" id="{77DA7BC0-DDE6-410B-9ED5-29A0699C3291}"/>
            </a:ext>
          </a:extLst>
        </xdr:cNvPr>
        <xdr:cNvSpPr txBox="1"/>
      </xdr:nvSpPr>
      <xdr:spPr>
        <a:xfrm>
          <a:off x="7626427" y="719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166494</xdr:rowOff>
    </xdr:from>
    <xdr:ext cx="469744" cy="259045"/>
    <xdr:sp macro="" textlink="">
      <xdr:nvSpPr>
        <xdr:cNvPr id="141" name="n_4aveValue【道路】&#10;一人当たり延長">
          <a:extLst>
            <a:ext uri="{FF2B5EF4-FFF2-40B4-BE49-F238E27FC236}">
              <a16:creationId xmlns:a16="http://schemas.microsoft.com/office/drawing/2014/main" id="{32D9C23F-1E07-4CD7-BA90-930DC0851E85}"/>
            </a:ext>
          </a:extLst>
        </xdr:cNvPr>
        <xdr:cNvSpPr txBox="1"/>
      </xdr:nvSpPr>
      <xdr:spPr>
        <a:xfrm>
          <a:off x="6737427" y="719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151248</xdr:rowOff>
    </xdr:from>
    <xdr:ext cx="534377" cy="259045"/>
    <xdr:sp macro="" textlink="">
      <xdr:nvSpPr>
        <xdr:cNvPr id="142" name="n_1mainValue【道路】&#10;一人当たり延長">
          <a:extLst>
            <a:ext uri="{FF2B5EF4-FFF2-40B4-BE49-F238E27FC236}">
              <a16:creationId xmlns:a16="http://schemas.microsoft.com/office/drawing/2014/main" id="{B847421E-6479-4252-AE0C-E48DFC6549BD}"/>
            </a:ext>
          </a:extLst>
        </xdr:cNvPr>
        <xdr:cNvSpPr txBox="1"/>
      </xdr:nvSpPr>
      <xdr:spPr>
        <a:xfrm>
          <a:off x="9359411" y="718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151747</xdr:rowOff>
    </xdr:from>
    <xdr:ext cx="534377" cy="259045"/>
    <xdr:sp macro="" textlink="">
      <xdr:nvSpPr>
        <xdr:cNvPr id="143" name="n_2mainValue【道路】&#10;一人当たり延長">
          <a:extLst>
            <a:ext uri="{FF2B5EF4-FFF2-40B4-BE49-F238E27FC236}">
              <a16:creationId xmlns:a16="http://schemas.microsoft.com/office/drawing/2014/main" id="{9248C1E2-2F56-412F-BFF8-84B175D299BB}"/>
            </a:ext>
          </a:extLst>
        </xdr:cNvPr>
        <xdr:cNvSpPr txBox="1"/>
      </xdr:nvSpPr>
      <xdr:spPr>
        <a:xfrm>
          <a:off x="8483111" y="718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6072</xdr:rowOff>
    </xdr:from>
    <xdr:ext cx="534377" cy="259045"/>
    <xdr:sp macro="" textlink="">
      <xdr:nvSpPr>
        <xdr:cNvPr id="144" name="n_3mainValue【道路】&#10;一人当たり延長">
          <a:extLst>
            <a:ext uri="{FF2B5EF4-FFF2-40B4-BE49-F238E27FC236}">
              <a16:creationId xmlns:a16="http://schemas.microsoft.com/office/drawing/2014/main" id="{BF3F8BB3-27CE-4E7D-A81B-C9400F250070}"/>
            </a:ext>
          </a:extLst>
        </xdr:cNvPr>
        <xdr:cNvSpPr txBox="1"/>
      </xdr:nvSpPr>
      <xdr:spPr>
        <a:xfrm>
          <a:off x="7594111" y="686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6488</xdr:rowOff>
    </xdr:from>
    <xdr:ext cx="534377" cy="259045"/>
    <xdr:sp macro="" textlink="">
      <xdr:nvSpPr>
        <xdr:cNvPr id="145" name="n_4mainValue【道路】&#10;一人当たり延長">
          <a:extLst>
            <a:ext uri="{FF2B5EF4-FFF2-40B4-BE49-F238E27FC236}">
              <a16:creationId xmlns:a16="http://schemas.microsoft.com/office/drawing/2014/main" id="{C8329135-C33A-47A1-8C99-AAC7224DBFD5}"/>
            </a:ext>
          </a:extLst>
        </xdr:cNvPr>
        <xdr:cNvSpPr txBox="1"/>
      </xdr:nvSpPr>
      <xdr:spPr>
        <a:xfrm>
          <a:off x="6705111" y="686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FCB307DB-D5CD-4B3B-AB63-FD3C72674B1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E7AC4FB7-4EBF-4565-BEDF-5EAB24E1D87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F945DBA-6C8B-4103-85B1-F38AA75871E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7FB5AF41-2E75-4563-9949-BC8E747371D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912A2F07-2C82-4CD5-8E94-8C6250FEA65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D04908A2-447D-48BF-A95C-EBE6ACF61A7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3166B7B1-FC31-4552-845F-2FC5EADC2CF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5759ED6A-2D5B-4F7F-B140-BC296834E35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B6186978-A31D-417E-B9EF-C5F9CE7B18E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75E634F4-BE55-4231-8652-67D631DB122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9CEB78A3-6B8E-4BFA-B540-05BE1116D92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7E11C3F0-6853-44B3-A274-2B74574A44F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8AF28ABC-1AC2-4043-8232-618F38984A01}"/>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1AF5858C-AA67-4293-810C-B943308D796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BE0DC6C5-11FA-483A-BBEF-CE7B6E12EE5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9B122A1F-0267-4F2C-927D-A50C52619BD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C87551CD-35CA-4B59-BE2F-ADA3CB3856F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CFDEF812-9DB1-493B-98E9-3ECE4A6CD96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E9A06915-AF3C-4769-B755-FCB41D40A5B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5A649755-97B5-41EB-A4EF-AEC4D3B9A99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D2BA7630-AE5A-4CF8-930F-FC51F4E3B0C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EF31AB78-7EB3-48F8-8F4D-F4E94140DD5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BDDF37B1-1698-421A-BF16-C3E1B37FA0D4}"/>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450715C8-E8BF-4FBB-9B0B-1F94101EF5B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64</xdr:row>
      <xdr:rowOff>28575</xdr:rowOff>
    </xdr:to>
    <xdr:cxnSp macro="">
      <xdr:nvCxnSpPr>
        <xdr:cNvPr id="170" name="直線コネクタ 169">
          <a:extLst>
            <a:ext uri="{FF2B5EF4-FFF2-40B4-BE49-F238E27FC236}">
              <a16:creationId xmlns:a16="http://schemas.microsoft.com/office/drawing/2014/main" id="{692042C7-0661-4F5E-85DB-7ED3233B8C74}"/>
            </a:ext>
          </a:extLst>
        </xdr:cNvPr>
        <xdr:cNvCxnSpPr/>
      </xdr:nvCxnSpPr>
      <xdr:spPr>
        <a:xfrm flipV="1">
          <a:off x="4634865" y="9568815"/>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32402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53D7190B-7184-4BF7-8B8E-5CDC6EBFCDBC}"/>
            </a:ext>
          </a:extLst>
        </xdr:cNvPr>
        <xdr:cNvSpPr txBox="1"/>
      </xdr:nvSpPr>
      <xdr:spPr>
        <a:xfrm>
          <a:off x="4673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28575</xdr:rowOff>
    </xdr:from>
    <xdr:to>
      <xdr:col>24</xdr:col>
      <xdr:colOff>152400</xdr:colOff>
      <xdr:row>64</xdr:row>
      <xdr:rowOff>28575</xdr:rowOff>
    </xdr:to>
    <xdr:cxnSp macro="">
      <xdr:nvCxnSpPr>
        <xdr:cNvPr id="172" name="直線コネクタ 171">
          <a:extLst>
            <a:ext uri="{FF2B5EF4-FFF2-40B4-BE49-F238E27FC236}">
              <a16:creationId xmlns:a16="http://schemas.microsoft.com/office/drawing/2014/main" id="{E419A057-C582-440A-BA82-8938A4BAF6EC}"/>
            </a:ext>
          </a:extLst>
        </xdr:cNvPr>
        <xdr:cNvCxnSpPr/>
      </xdr:nvCxnSpPr>
      <xdr:spPr>
        <a:xfrm>
          <a:off x="4546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99D5D2AD-FDA6-48CB-811D-A2AE4289E06B}"/>
            </a:ext>
          </a:extLst>
        </xdr:cNvPr>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74" name="直線コネクタ 173">
          <a:extLst>
            <a:ext uri="{FF2B5EF4-FFF2-40B4-BE49-F238E27FC236}">
              <a16:creationId xmlns:a16="http://schemas.microsoft.com/office/drawing/2014/main" id="{1158DF42-654F-4868-B2C3-BB16EC92A47E}"/>
            </a:ext>
          </a:extLst>
        </xdr:cNvPr>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110507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831C0BD4-EA6C-4E24-A12E-4142D9B0EBCD}"/>
            </a:ext>
          </a:extLst>
        </xdr:cNvPr>
        <xdr:cNvSpPr txBox="1"/>
      </xdr:nvSpPr>
      <xdr:spPr>
        <a:xfrm>
          <a:off x="4673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76" name="フローチャート: 判断 175">
          <a:extLst>
            <a:ext uri="{FF2B5EF4-FFF2-40B4-BE49-F238E27FC236}">
              <a16:creationId xmlns:a16="http://schemas.microsoft.com/office/drawing/2014/main" id="{718B2D6E-EDE7-4BE5-B4E8-F1713859555B}"/>
            </a:ext>
          </a:extLst>
        </xdr:cNvPr>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113030</xdr:rowOff>
    </xdr:from>
    <xdr:to>
      <xdr:col>20</xdr:col>
      <xdr:colOff>38100</xdr:colOff>
      <xdr:row>60</xdr:row>
      <xdr:rowOff>43180</xdr:rowOff>
    </xdr:to>
    <xdr:sp macro="" textlink="">
      <xdr:nvSpPr>
        <xdr:cNvPr id="177" name="フローチャート: 判断 176">
          <a:extLst>
            <a:ext uri="{FF2B5EF4-FFF2-40B4-BE49-F238E27FC236}">
              <a16:creationId xmlns:a16="http://schemas.microsoft.com/office/drawing/2014/main" id="{3845FB15-7756-42C9-A1DC-4C7635300721}"/>
            </a:ext>
          </a:extLst>
        </xdr:cNvPr>
        <xdr:cNvSpPr/>
      </xdr:nvSpPr>
      <xdr:spPr>
        <a:xfrm>
          <a:off x="3746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95885</xdr:rowOff>
    </xdr:from>
    <xdr:to>
      <xdr:col>15</xdr:col>
      <xdr:colOff>101600</xdr:colOff>
      <xdr:row>60</xdr:row>
      <xdr:rowOff>26035</xdr:rowOff>
    </xdr:to>
    <xdr:sp macro="" textlink="">
      <xdr:nvSpPr>
        <xdr:cNvPr id="178" name="フローチャート: 判断 177">
          <a:extLst>
            <a:ext uri="{FF2B5EF4-FFF2-40B4-BE49-F238E27FC236}">
              <a16:creationId xmlns:a16="http://schemas.microsoft.com/office/drawing/2014/main" id="{2FBDF8B3-B71B-4F50-A2E7-526C5EB6B219}"/>
            </a:ext>
          </a:extLst>
        </xdr:cNvPr>
        <xdr:cNvSpPr/>
      </xdr:nvSpPr>
      <xdr:spPr>
        <a:xfrm>
          <a:off x="2857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97790</xdr:rowOff>
    </xdr:from>
    <xdr:to>
      <xdr:col>10</xdr:col>
      <xdr:colOff>165100</xdr:colOff>
      <xdr:row>60</xdr:row>
      <xdr:rowOff>27940</xdr:rowOff>
    </xdr:to>
    <xdr:sp macro="" textlink="">
      <xdr:nvSpPr>
        <xdr:cNvPr id="179" name="フローチャート: 判断 178">
          <a:extLst>
            <a:ext uri="{FF2B5EF4-FFF2-40B4-BE49-F238E27FC236}">
              <a16:creationId xmlns:a16="http://schemas.microsoft.com/office/drawing/2014/main" id="{56C58854-45E8-45D8-A773-64B93AC22EE6}"/>
            </a:ext>
          </a:extLst>
        </xdr:cNvPr>
        <xdr:cNvSpPr/>
      </xdr:nvSpPr>
      <xdr:spPr>
        <a:xfrm>
          <a:off x="1968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71120</xdr:rowOff>
    </xdr:from>
    <xdr:to>
      <xdr:col>6</xdr:col>
      <xdr:colOff>38100</xdr:colOff>
      <xdr:row>60</xdr:row>
      <xdr:rowOff>1270</xdr:rowOff>
    </xdr:to>
    <xdr:sp macro="" textlink="">
      <xdr:nvSpPr>
        <xdr:cNvPr id="180" name="フローチャート: 判断 179">
          <a:extLst>
            <a:ext uri="{FF2B5EF4-FFF2-40B4-BE49-F238E27FC236}">
              <a16:creationId xmlns:a16="http://schemas.microsoft.com/office/drawing/2014/main" id="{E09C9C29-B546-4051-84E6-8FE3F3C2ABA8}"/>
            </a:ext>
          </a:extLst>
        </xdr:cNvPr>
        <xdr:cNvSpPr/>
      </xdr:nvSpPr>
      <xdr:spPr>
        <a:xfrm>
          <a:off x="1079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A00EC0CB-6950-4251-806D-22719693C20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7A0B155-E387-4667-94B9-187B7A6E92C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1345CAB-EDDD-4F7A-8F3F-0D4DBDABD4C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01F0369-755C-4476-AFD5-B923C56B786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E8EF2AB-5F60-46B0-AFB9-649BFDD341B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113030</xdr:rowOff>
    </xdr:from>
    <xdr:to>
      <xdr:col>24</xdr:col>
      <xdr:colOff>114300</xdr:colOff>
      <xdr:row>60</xdr:row>
      <xdr:rowOff>43180</xdr:rowOff>
    </xdr:to>
    <xdr:sp macro="" textlink="">
      <xdr:nvSpPr>
        <xdr:cNvPr id="186" name="楕円 185">
          <a:extLst>
            <a:ext uri="{FF2B5EF4-FFF2-40B4-BE49-F238E27FC236}">
              <a16:creationId xmlns:a16="http://schemas.microsoft.com/office/drawing/2014/main" id="{A859A805-9F99-4320-A4E7-44B53F57FF31}"/>
            </a:ext>
          </a:extLst>
        </xdr:cNvPr>
        <xdr:cNvSpPr/>
      </xdr:nvSpPr>
      <xdr:spPr>
        <a:xfrm>
          <a:off x="45847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135907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B134E39F-9992-4C53-A29E-54F8E68D2ECF}"/>
            </a:ext>
          </a:extLst>
        </xdr:cNvPr>
        <xdr:cNvSpPr txBox="1"/>
      </xdr:nvSpPr>
      <xdr:spPr>
        <a:xfrm>
          <a:off x="4673600"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84455</xdr:rowOff>
    </xdr:from>
    <xdr:to>
      <xdr:col>20</xdr:col>
      <xdr:colOff>38100</xdr:colOff>
      <xdr:row>60</xdr:row>
      <xdr:rowOff>14605</xdr:rowOff>
    </xdr:to>
    <xdr:sp macro="" textlink="">
      <xdr:nvSpPr>
        <xdr:cNvPr id="188" name="楕円 187">
          <a:extLst>
            <a:ext uri="{FF2B5EF4-FFF2-40B4-BE49-F238E27FC236}">
              <a16:creationId xmlns:a16="http://schemas.microsoft.com/office/drawing/2014/main" id="{EF5228F5-7C21-4FCE-B9EB-6EC36529BB1E}"/>
            </a:ext>
          </a:extLst>
        </xdr:cNvPr>
        <xdr:cNvSpPr/>
      </xdr:nvSpPr>
      <xdr:spPr>
        <a:xfrm>
          <a:off x="3746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135255</xdr:rowOff>
    </xdr:from>
    <xdr:to>
      <xdr:col>24</xdr:col>
      <xdr:colOff>63500</xdr:colOff>
      <xdr:row>59</xdr:row>
      <xdr:rowOff>163830</xdr:rowOff>
    </xdr:to>
    <xdr:cxnSp macro="">
      <xdr:nvCxnSpPr>
        <xdr:cNvPr id="189" name="直線コネクタ 188">
          <a:extLst>
            <a:ext uri="{FF2B5EF4-FFF2-40B4-BE49-F238E27FC236}">
              <a16:creationId xmlns:a16="http://schemas.microsoft.com/office/drawing/2014/main" id="{A4445364-A5E0-4AC6-A64D-D0C8B6FF4F21}"/>
            </a:ext>
          </a:extLst>
        </xdr:cNvPr>
        <xdr:cNvCxnSpPr/>
      </xdr:nvCxnSpPr>
      <xdr:spPr>
        <a:xfrm>
          <a:off x="3797300" y="102508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55880</xdr:rowOff>
    </xdr:from>
    <xdr:to>
      <xdr:col>15</xdr:col>
      <xdr:colOff>101600</xdr:colOff>
      <xdr:row>59</xdr:row>
      <xdr:rowOff>157480</xdr:rowOff>
    </xdr:to>
    <xdr:sp macro="" textlink="">
      <xdr:nvSpPr>
        <xdr:cNvPr id="190" name="楕円 189">
          <a:extLst>
            <a:ext uri="{FF2B5EF4-FFF2-40B4-BE49-F238E27FC236}">
              <a16:creationId xmlns:a16="http://schemas.microsoft.com/office/drawing/2014/main" id="{5D2ABF39-51C2-46DA-B667-5712A67902FB}"/>
            </a:ext>
          </a:extLst>
        </xdr:cNvPr>
        <xdr:cNvSpPr/>
      </xdr:nvSpPr>
      <xdr:spPr>
        <a:xfrm>
          <a:off x="2857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106680</xdr:rowOff>
    </xdr:from>
    <xdr:to>
      <xdr:col>19</xdr:col>
      <xdr:colOff>177800</xdr:colOff>
      <xdr:row>59</xdr:row>
      <xdr:rowOff>135255</xdr:rowOff>
    </xdr:to>
    <xdr:cxnSp macro="">
      <xdr:nvCxnSpPr>
        <xdr:cNvPr id="191" name="直線コネクタ 190">
          <a:extLst>
            <a:ext uri="{FF2B5EF4-FFF2-40B4-BE49-F238E27FC236}">
              <a16:creationId xmlns:a16="http://schemas.microsoft.com/office/drawing/2014/main" id="{F42D4C42-A4E2-4C75-AD15-E22AF0D312B8}"/>
            </a:ext>
          </a:extLst>
        </xdr:cNvPr>
        <xdr:cNvCxnSpPr/>
      </xdr:nvCxnSpPr>
      <xdr:spPr>
        <a:xfrm>
          <a:off x="2908300" y="102222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27305</xdr:rowOff>
    </xdr:from>
    <xdr:to>
      <xdr:col>10</xdr:col>
      <xdr:colOff>165100</xdr:colOff>
      <xdr:row>59</xdr:row>
      <xdr:rowOff>128905</xdr:rowOff>
    </xdr:to>
    <xdr:sp macro="" textlink="">
      <xdr:nvSpPr>
        <xdr:cNvPr id="192" name="楕円 191">
          <a:extLst>
            <a:ext uri="{FF2B5EF4-FFF2-40B4-BE49-F238E27FC236}">
              <a16:creationId xmlns:a16="http://schemas.microsoft.com/office/drawing/2014/main" id="{47458CA3-0635-47CF-B8D6-597E5A1D673C}"/>
            </a:ext>
          </a:extLst>
        </xdr:cNvPr>
        <xdr:cNvSpPr/>
      </xdr:nvSpPr>
      <xdr:spPr>
        <a:xfrm>
          <a:off x="1968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78105</xdr:rowOff>
    </xdr:from>
    <xdr:to>
      <xdr:col>15</xdr:col>
      <xdr:colOff>50800</xdr:colOff>
      <xdr:row>59</xdr:row>
      <xdr:rowOff>106680</xdr:rowOff>
    </xdr:to>
    <xdr:cxnSp macro="">
      <xdr:nvCxnSpPr>
        <xdr:cNvPr id="193" name="直線コネクタ 192">
          <a:extLst>
            <a:ext uri="{FF2B5EF4-FFF2-40B4-BE49-F238E27FC236}">
              <a16:creationId xmlns:a16="http://schemas.microsoft.com/office/drawing/2014/main" id="{6BCFF67D-4CCD-421B-B720-0AD71A0C34F4}"/>
            </a:ext>
          </a:extLst>
        </xdr:cNvPr>
        <xdr:cNvCxnSpPr/>
      </xdr:nvCxnSpPr>
      <xdr:spPr>
        <a:xfrm>
          <a:off x="2019300" y="101936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168275</xdr:rowOff>
    </xdr:from>
    <xdr:to>
      <xdr:col>6</xdr:col>
      <xdr:colOff>38100</xdr:colOff>
      <xdr:row>59</xdr:row>
      <xdr:rowOff>98425</xdr:rowOff>
    </xdr:to>
    <xdr:sp macro="" textlink="">
      <xdr:nvSpPr>
        <xdr:cNvPr id="194" name="楕円 193">
          <a:extLst>
            <a:ext uri="{FF2B5EF4-FFF2-40B4-BE49-F238E27FC236}">
              <a16:creationId xmlns:a16="http://schemas.microsoft.com/office/drawing/2014/main" id="{E6D7D9A5-8EC7-4DFC-956F-EEECE0A335B8}"/>
            </a:ext>
          </a:extLst>
        </xdr:cNvPr>
        <xdr:cNvSpPr/>
      </xdr:nvSpPr>
      <xdr:spPr>
        <a:xfrm>
          <a:off x="1079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47625</xdr:rowOff>
    </xdr:from>
    <xdr:to>
      <xdr:col>10</xdr:col>
      <xdr:colOff>114300</xdr:colOff>
      <xdr:row>59</xdr:row>
      <xdr:rowOff>78105</xdr:rowOff>
    </xdr:to>
    <xdr:cxnSp macro="">
      <xdr:nvCxnSpPr>
        <xdr:cNvPr id="195" name="直線コネクタ 194">
          <a:extLst>
            <a:ext uri="{FF2B5EF4-FFF2-40B4-BE49-F238E27FC236}">
              <a16:creationId xmlns:a16="http://schemas.microsoft.com/office/drawing/2014/main" id="{24312980-9E75-4969-8D99-114219D5AF4B}"/>
            </a:ext>
          </a:extLst>
        </xdr:cNvPr>
        <xdr:cNvCxnSpPr/>
      </xdr:nvCxnSpPr>
      <xdr:spPr>
        <a:xfrm>
          <a:off x="1130300" y="101631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34307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81545132-0CD7-495B-B139-53362C989878}"/>
            </a:ext>
          </a:extLst>
        </xdr:cNvPr>
        <xdr:cNvSpPr txBox="1"/>
      </xdr:nvSpPr>
      <xdr:spPr>
        <a:xfrm>
          <a:off x="35820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17162</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B9C85420-3A50-4013-958A-B53F0D0C4413}"/>
            </a:ext>
          </a:extLst>
        </xdr:cNvPr>
        <xdr:cNvSpPr txBox="1"/>
      </xdr:nvSpPr>
      <xdr:spPr>
        <a:xfrm>
          <a:off x="2705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19067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87A8BCB9-85E4-4ADD-87F8-0DDD890B8068}"/>
            </a:ext>
          </a:extLst>
        </xdr:cNvPr>
        <xdr:cNvSpPr txBox="1"/>
      </xdr:nvSpPr>
      <xdr:spPr>
        <a:xfrm>
          <a:off x="1816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163847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2309EFC5-BC3A-4179-A68B-17E9B8B278E7}"/>
            </a:ext>
          </a:extLst>
        </xdr:cNvPr>
        <xdr:cNvSpPr txBox="1"/>
      </xdr:nvSpPr>
      <xdr:spPr>
        <a:xfrm>
          <a:off x="9277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31132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AB88ED5F-7D3F-4906-B2EB-609FC6DA546A}"/>
            </a:ext>
          </a:extLst>
        </xdr:cNvPr>
        <xdr:cNvSpPr txBox="1"/>
      </xdr:nvSpPr>
      <xdr:spPr>
        <a:xfrm>
          <a:off x="35820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2557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F0598F1D-01CA-4F63-8585-D17CB40F3CD5}"/>
            </a:ext>
          </a:extLst>
        </xdr:cNvPr>
        <xdr:cNvSpPr txBox="1"/>
      </xdr:nvSpPr>
      <xdr:spPr>
        <a:xfrm>
          <a:off x="2705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145432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05971DB4-AE25-4C95-BA25-C789C56510E9}"/>
            </a:ext>
          </a:extLst>
        </xdr:cNvPr>
        <xdr:cNvSpPr txBox="1"/>
      </xdr:nvSpPr>
      <xdr:spPr>
        <a:xfrm>
          <a:off x="18167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114952</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C793E6E6-A18E-4DB9-94E9-94E0D4098377}"/>
            </a:ext>
          </a:extLst>
        </xdr:cNvPr>
        <xdr:cNvSpPr txBox="1"/>
      </xdr:nvSpPr>
      <xdr:spPr>
        <a:xfrm>
          <a:off x="9277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82106AD-DE0C-4322-A4FD-D443912CFCD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D6451A3F-C3B8-4E55-BD6E-B55CA653D82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32A78B23-7410-4D93-A216-315FBDF895D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5AB959AF-4926-4528-A9E9-EC7A6CF2516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28080F53-8946-44EC-BF40-8BA6527B724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FB2E5E9D-C306-47AD-AE37-F3CA3D22BD1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C90D3703-6577-43FC-B141-9E818D6F410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A9B18576-D567-40F4-BE6D-EB0D912E7BB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D5EB5421-5671-49A0-B2B3-5CF7E049BEC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AD6952BB-6781-4DD7-BFA7-34282B17603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640B5C8D-604F-461C-A796-A0C8B21837DD}"/>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45A8BB66-9605-4B16-9717-C79D189DB36B}"/>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63037C77-FCE7-44A2-8250-33FFA4F768C5}"/>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7" name="テキスト ボックス 216">
          <a:extLst>
            <a:ext uri="{FF2B5EF4-FFF2-40B4-BE49-F238E27FC236}">
              <a16:creationId xmlns:a16="http://schemas.microsoft.com/office/drawing/2014/main" id="{B4FE0942-E65F-48F9-962F-6A38CA2B629D}"/>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BE18CF1A-CE56-4346-A59E-1FECC10D4AB3}"/>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id="{C39DC266-C936-4AFE-9623-4DE62473B9A2}"/>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63586F87-E3DA-4BFC-8FC5-AC76EE7F78A9}"/>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id="{4150852D-012A-4DB3-B096-096585A690EE}"/>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4BA4B4BE-67A1-40AA-AB99-867746C21FC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DEDC2E86-01D9-43A0-A0DE-14833A32C8C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22BD7311-2184-4712-98A5-EB9DDABDE3A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22310</xdr:rowOff>
    </xdr:from>
    <xdr:to>
      <xdr:col>54</xdr:col>
      <xdr:colOff>189865</xdr:colOff>
      <xdr:row>63</xdr:row>
      <xdr:rowOff>170707</xdr:rowOff>
    </xdr:to>
    <xdr:cxnSp macro="">
      <xdr:nvCxnSpPr>
        <xdr:cNvPr id="225" name="直線コネクタ 224">
          <a:extLst>
            <a:ext uri="{FF2B5EF4-FFF2-40B4-BE49-F238E27FC236}">
              <a16:creationId xmlns:a16="http://schemas.microsoft.com/office/drawing/2014/main" id="{D5E2025D-087B-4C16-98E4-E6C6774ABF1F}"/>
            </a:ext>
          </a:extLst>
        </xdr:cNvPr>
        <xdr:cNvCxnSpPr/>
      </xdr:nvCxnSpPr>
      <xdr:spPr>
        <a:xfrm flipV="1">
          <a:off x="10476865" y="9794960"/>
          <a:ext cx="0" cy="1177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5A8A7D43-A6FD-4C63-A748-99AC56A3EF71}"/>
            </a:ext>
          </a:extLst>
        </xdr:cNvPr>
        <xdr:cNvSpPr txBox="1"/>
      </xdr:nvSpPr>
      <xdr:spPr>
        <a:xfrm>
          <a:off x="10515600" y="109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227" name="直線コネクタ 226">
          <a:extLst>
            <a:ext uri="{FF2B5EF4-FFF2-40B4-BE49-F238E27FC236}">
              <a16:creationId xmlns:a16="http://schemas.microsoft.com/office/drawing/2014/main" id="{DE97DF98-447E-4A52-A2D2-64DAC27012A0}"/>
            </a:ext>
          </a:extLst>
        </xdr:cNvPr>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140437</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id="{DC93BDB6-480B-431B-91DC-9EFD107AF6DC}"/>
            </a:ext>
          </a:extLst>
        </xdr:cNvPr>
        <xdr:cNvSpPr txBox="1"/>
      </xdr:nvSpPr>
      <xdr:spPr>
        <a:xfrm>
          <a:off x="10515600" y="95701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22310</xdr:rowOff>
    </xdr:from>
    <xdr:to>
      <xdr:col>55</xdr:col>
      <xdr:colOff>88900</xdr:colOff>
      <xdr:row>57</xdr:row>
      <xdr:rowOff>22310</xdr:rowOff>
    </xdr:to>
    <xdr:cxnSp macro="">
      <xdr:nvCxnSpPr>
        <xdr:cNvPr id="229" name="直線コネクタ 228">
          <a:extLst>
            <a:ext uri="{FF2B5EF4-FFF2-40B4-BE49-F238E27FC236}">
              <a16:creationId xmlns:a16="http://schemas.microsoft.com/office/drawing/2014/main" id="{3B03707B-3993-4BF9-BE52-70F7258E328B}"/>
            </a:ext>
          </a:extLst>
        </xdr:cNvPr>
        <xdr:cNvCxnSpPr/>
      </xdr:nvCxnSpPr>
      <xdr:spPr>
        <a:xfrm>
          <a:off x="10388600" y="979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153223</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14E041C0-5361-46D5-8455-C1871811C698}"/>
            </a:ext>
          </a:extLst>
        </xdr:cNvPr>
        <xdr:cNvSpPr txBox="1"/>
      </xdr:nvSpPr>
      <xdr:spPr>
        <a:xfrm>
          <a:off x="10515600" y="107831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3346</xdr:rowOff>
    </xdr:from>
    <xdr:to>
      <xdr:col>55</xdr:col>
      <xdr:colOff>50800</xdr:colOff>
      <xdr:row>63</xdr:row>
      <xdr:rowOff>104946</xdr:rowOff>
    </xdr:to>
    <xdr:sp macro="" textlink="">
      <xdr:nvSpPr>
        <xdr:cNvPr id="231" name="フローチャート: 判断 230">
          <a:extLst>
            <a:ext uri="{FF2B5EF4-FFF2-40B4-BE49-F238E27FC236}">
              <a16:creationId xmlns:a16="http://schemas.microsoft.com/office/drawing/2014/main" id="{57849A57-B966-40E1-B97D-519C6A2346DF}"/>
            </a:ext>
          </a:extLst>
        </xdr:cNvPr>
        <xdr:cNvSpPr/>
      </xdr:nvSpPr>
      <xdr:spPr>
        <a:xfrm>
          <a:off x="10426700" y="1080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6111</xdr:rowOff>
    </xdr:from>
    <xdr:to>
      <xdr:col>50</xdr:col>
      <xdr:colOff>165100</xdr:colOff>
      <xdr:row>63</xdr:row>
      <xdr:rowOff>107711</xdr:rowOff>
    </xdr:to>
    <xdr:sp macro="" textlink="">
      <xdr:nvSpPr>
        <xdr:cNvPr id="232" name="フローチャート: 判断 231">
          <a:extLst>
            <a:ext uri="{FF2B5EF4-FFF2-40B4-BE49-F238E27FC236}">
              <a16:creationId xmlns:a16="http://schemas.microsoft.com/office/drawing/2014/main" id="{9C15B1D1-78B9-4F84-9B0C-ADC17FDD8C77}"/>
            </a:ext>
          </a:extLst>
        </xdr:cNvPr>
        <xdr:cNvSpPr/>
      </xdr:nvSpPr>
      <xdr:spPr>
        <a:xfrm>
          <a:off x="9588500" y="108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2306</xdr:rowOff>
    </xdr:from>
    <xdr:to>
      <xdr:col>46</xdr:col>
      <xdr:colOff>38100</xdr:colOff>
      <xdr:row>63</xdr:row>
      <xdr:rowOff>103906</xdr:rowOff>
    </xdr:to>
    <xdr:sp macro="" textlink="">
      <xdr:nvSpPr>
        <xdr:cNvPr id="233" name="フローチャート: 判断 232">
          <a:extLst>
            <a:ext uri="{FF2B5EF4-FFF2-40B4-BE49-F238E27FC236}">
              <a16:creationId xmlns:a16="http://schemas.microsoft.com/office/drawing/2014/main" id="{395C89E7-A62C-4695-BFEA-F05444F00C3B}"/>
            </a:ext>
          </a:extLst>
        </xdr:cNvPr>
        <xdr:cNvSpPr/>
      </xdr:nvSpPr>
      <xdr:spPr>
        <a:xfrm>
          <a:off x="8699500" y="108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74154</xdr:rowOff>
    </xdr:from>
    <xdr:to>
      <xdr:col>41</xdr:col>
      <xdr:colOff>101600</xdr:colOff>
      <xdr:row>64</xdr:row>
      <xdr:rowOff>4304</xdr:rowOff>
    </xdr:to>
    <xdr:sp macro="" textlink="">
      <xdr:nvSpPr>
        <xdr:cNvPr id="234" name="フローチャート: 判断 233">
          <a:extLst>
            <a:ext uri="{FF2B5EF4-FFF2-40B4-BE49-F238E27FC236}">
              <a16:creationId xmlns:a16="http://schemas.microsoft.com/office/drawing/2014/main" id="{C436901C-1A79-48AD-BAB9-36E4ECC76488}"/>
            </a:ext>
          </a:extLst>
        </xdr:cNvPr>
        <xdr:cNvSpPr/>
      </xdr:nvSpPr>
      <xdr:spPr>
        <a:xfrm>
          <a:off x="7810500" y="1087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76753</xdr:rowOff>
    </xdr:from>
    <xdr:to>
      <xdr:col>36</xdr:col>
      <xdr:colOff>165100</xdr:colOff>
      <xdr:row>64</xdr:row>
      <xdr:rowOff>6903</xdr:rowOff>
    </xdr:to>
    <xdr:sp macro="" textlink="">
      <xdr:nvSpPr>
        <xdr:cNvPr id="235" name="フローチャート: 判断 234">
          <a:extLst>
            <a:ext uri="{FF2B5EF4-FFF2-40B4-BE49-F238E27FC236}">
              <a16:creationId xmlns:a16="http://schemas.microsoft.com/office/drawing/2014/main" id="{054387DE-8812-4B60-93BD-842B78A7B004}"/>
            </a:ext>
          </a:extLst>
        </xdr:cNvPr>
        <xdr:cNvSpPr/>
      </xdr:nvSpPr>
      <xdr:spPr>
        <a:xfrm>
          <a:off x="6921500" y="1087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DB7A6903-7DB5-4F31-A351-E34D5B989AA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8D7C6F29-6673-48A8-87A6-BD6DF9C5D82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B803A8BC-B647-4C2E-B3AF-71F9D809BF2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497B997-71C6-47D0-88A5-0450DE44B48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715C8B1-9F6B-4912-B798-B685DF09B27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46220</xdr:rowOff>
    </xdr:from>
    <xdr:to>
      <xdr:col>55</xdr:col>
      <xdr:colOff>50800</xdr:colOff>
      <xdr:row>57</xdr:row>
      <xdr:rowOff>147820</xdr:rowOff>
    </xdr:to>
    <xdr:sp macro="" textlink="">
      <xdr:nvSpPr>
        <xdr:cNvPr id="241" name="楕円 240">
          <a:extLst>
            <a:ext uri="{FF2B5EF4-FFF2-40B4-BE49-F238E27FC236}">
              <a16:creationId xmlns:a16="http://schemas.microsoft.com/office/drawing/2014/main" id="{0CC27CE5-DB14-49C9-9734-6C8856DFBD27}"/>
            </a:ext>
          </a:extLst>
        </xdr:cNvPr>
        <xdr:cNvSpPr/>
      </xdr:nvSpPr>
      <xdr:spPr>
        <a:xfrm>
          <a:off x="10426700" y="981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132597</xdr:rowOff>
    </xdr:from>
    <xdr:ext cx="690189" cy="259045"/>
    <xdr:sp macro="" textlink="">
      <xdr:nvSpPr>
        <xdr:cNvPr id="242" name="【橋りょう・トンネル】&#10;一人当たり有形固定資産（償却資産）額該当値テキスト">
          <a:extLst>
            <a:ext uri="{FF2B5EF4-FFF2-40B4-BE49-F238E27FC236}">
              <a16:creationId xmlns:a16="http://schemas.microsoft.com/office/drawing/2014/main" id="{B436A231-8C4E-4C91-9184-F52D46DCAF13}"/>
            </a:ext>
          </a:extLst>
        </xdr:cNvPr>
        <xdr:cNvSpPr txBox="1"/>
      </xdr:nvSpPr>
      <xdr:spPr>
        <a:xfrm>
          <a:off x="10515600" y="97337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70134</xdr:rowOff>
    </xdr:from>
    <xdr:to>
      <xdr:col>50</xdr:col>
      <xdr:colOff>165100</xdr:colOff>
      <xdr:row>58</xdr:row>
      <xdr:rowOff>284</xdr:rowOff>
    </xdr:to>
    <xdr:sp macro="" textlink="">
      <xdr:nvSpPr>
        <xdr:cNvPr id="243" name="楕円 242">
          <a:extLst>
            <a:ext uri="{FF2B5EF4-FFF2-40B4-BE49-F238E27FC236}">
              <a16:creationId xmlns:a16="http://schemas.microsoft.com/office/drawing/2014/main" id="{6DEC2920-5FBB-4922-96DE-0A73711A9928}"/>
            </a:ext>
          </a:extLst>
        </xdr:cNvPr>
        <xdr:cNvSpPr/>
      </xdr:nvSpPr>
      <xdr:spPr>
        <a:xfrm>
          <a:off x="9588500" y="984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97020</xdr:rowOff>
    </xdr:from>
    <xdr:to>
      <xdr:col>55</xdr:col>
      <xdr:colOff>0</xdr:colOff>
      <xdr:row>57</xdr:row>
      <xdr:rowOff>120934</xdr:rowOff>
    </xdr:to>
    <xdr:cxnSp macro="">
      <xdr:nvCxnSpPr>
        <xdr:cNvPr id="244" name="直線コネクタ 243">
          <a:extLst>
            <a:ext uri="{FF2B5EF4-FFF2-40B4-BE49-F238E27FC236}">
              <a16:creationId xmlns:a16="http://schemas.microsoft.com/office/drawing/2014/main" id="{BA7818E5-2248-4F11-B106-EC497457E146}"/>
            </a:ext>
          </a:extLst>
        </xdr:cNvPr>
        <xdr:cNvCxnSpPr/>
      </xdr:nvCxnSpPr>
      <xdr:spPr>
        <a:xfrm flipV="1">
          <a:off x="9639300" y="9869670"/>
          <a:ext cx="838200" cy="2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91987</xdr:rowOff>
    </xdr:from>
    <xdr:to>
      <xdr:col>46</xdr:col>
      <xdr:colOff>38100</xdr:colOff>
      <xdr:row>58</xdr:row>
      <xdr:rowOff>22137</xdr:rowOff>
    </xdr:to>
    <xdr:sp macro="" textlink="">
      <xdr:nvSpPr>
        <xdr:cNvPr id="245" name="楕円 244">
          <a:extLst>
            <a:ext uri="{FF2B5EF4-FFF2-40B4-BE49-F238E27FC236}">
              <a16:creationId xmlns:a16="http://schemas.microsoft.com/office/drawing/2014/main" id="{A855E456-D969-41CC-AAED-CBB749C5A151}"/>
            </a:ext>
          </a:extLst>
        </xdr:cNvPr>
        <xdr:cNvSpPr/>
      </xdr:nvSpPr>
      <xdr:spPr>
        <a:xfrm>
          <a:off x="8699500" y="986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120934</xdr:rowOff>
    </xdr:from>
    <xdr:to>
      <xdr:col>50</xdr:col>
      <xdr:colOff>114300</xdr:colOff>
      <xdr:row>57</xdr:row>
      <xdr:rowOff>142787</xdr:rowOff>
    </xdr:to>
    <xdr:cxnSp macro="">
      <xdr:nvCxnSpPr>
        <xdr:cNvPr id="246" name="直線コネクタ 245">
          <a:extLst>
            <a:ext uri="{FF2B5EF4-FFF2-40B4-BE49-F238E27FC236}">
              <a16:creationId xmlns:a16="http://schemas.microsoft.com/office/drawing/2014/main" id="{F005E79A-BF6A-46E5-9B3B-6DFD3B16092C}"/>
            </a:ext>
          </a:extLst>
        </xdr:cNvPr>
        <xdr:cNvCxnSpPr/>
      </xdr:nvCxnSpPr>
      <xdr:spPr>
        <a:xfrm flipV="1">
          <a:off x="8750300" y="9893584"/>
          <a:ext cx="889000" cy="2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108348</xdr:rowOff>
    </xdr:from>
    <xdr:to>
      <xdr:col>41</xdr:col>
      <xdr:colOff>101600</xdr:colOff>
      <xdr:row>58</xdr:row>
      <xdr:rowOff>38498</xdr:rowOff>
    </xdr:to>
    <xdr:sp macro="" textlink="">
      <xdr:nvSpPr>
        <xdr:cNvPr id="247" name="楕円 246">
          <a:extLst>
            <a:ext uri="{FF2B5EF4-FFF2-40B4-BE49-F238E27FC236}">
              <a16:creationId xmlns:a16="http://schemas.microsoft.com/office/drawing/2014/main" id="{57EAF6A8-2DDF-470A-B5AD-AF7ACC96AE4A}"/>
            </a:ext>
          </a:extLst>
        </xdr:cNvPr>
        <xdr:cNvSpPr/>
      </xdr:nvSpPr>
      <xdr:spPr>
        <a:xfrm>
          <a:off x="7810500" y="988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142787</xdr:rowOff>
    </xdr:from>
    <xdr:to>
      <xdr:col>45</xdr:col>
      <xdr:colOff>177800</xdr:colOff>
      <xdr:row>57</xdr:row>
      <xdr:rowOff>159148</xdr:rowOff>
    </xdr:to>
    <xdr:cxnSp macro="">
      <xdr:nvCxnSpPr>
        <xdr:cNvPr id="248" name="直線コネクタ 247">
          <a:extLst>
            <a:ext uri="{FF2B5EF4-FFF2-40B4-BE49-F238E27FC236}">
              <a16:creationId xmlns:a16="http://schemas.microsoft.com/office/drawing/2014/main" id="{F238F810-38BD-40D1-814F-4977D2610B46}"/>
            </a:ext>
          </a:extLst>
        </xdr:cNvPr>
        <xdr:cNvCxnSpPr/>
      </xdr:nvCxnSpPr>
      <xdr:spPr>
        <a:xfrm flipV="1">
          <a:off x="7861300" y="9915437"/>
          <a:ext cx="889000" cy="1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126770</xdr:rowOff>
    </xdr:from>
    <xdr:to>
      <xdr:col>36</xdr:col>
      <xdr:colOff>165100</xdr:colOff>
      <xdr:row>58</xdr:row>
      <xdr:rowOff>56920</xdr:rowOff>
    </xdr:to>
    <xdr:sp macro="" textlink="">
      <xdr:nvSpPr>
        <xdr:cNvPr id="249" name="楕円 248">
          <a:extLst>
            <a:ext uri="{FF2B5EF4-FFF2-40B4-BE49-F238E27FC236}">
              <a16:creationId xmlns:a16="http://schemas.microsoft.com/office/drawing/2014/main" id="{1231DAAA-7C0E-4CD8-B140-C73246B61F77}"/>
            </a:ext>
          </a:extLst>
        </xdr:cNvPr>
        <xdr:cNvSpPr/>
      </xdr:nvSpPr>
      <xdr:spPr>
        <a:xfrm>
          <a:off x="6921500" y="98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159148</xdr:rowOff>
    </xdr:from>
    <xdr:to>
      <xdr:col>41</xdr:col>
      <xdr:colOff>50800</xdr:colOff>
      <xdr:row>58</xdr:row>
      <xdr:rowOff>6120</xdr:rowOff>
    </xdr:to>
    <xdr:cxnSp macro="">
      <xdr:nvCxnSpPr>
        <xdr:cNvPr id="250" name="直線コネクタ 249">
          <a:extLst>
            <a:ext uri="{FF2B5EF4-FFF2-40B4-BE49-F238E27FC236}">
              <a16:creationId xmlns:a16="http://schemas.microsoft.com/office/drawing/2014/main" id="{F74AAF24-0897-4345-B29E-A188B639FD60}"/>
            </a:ext>
          </a:extLst>
        </xdr:cNvPr>
        <xdr:cNvCxnSpPr/>
      </xdr:nvCxnSpPr>
      <xdr:spPr>
        <a:xfrm flipV="1">
          <a:off x="6972300" y="9931798"/>
          <a:ext cx="889000" cy="1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98838</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C426B2F8-077B-421E-B14C-346979A847F7}"/>
            </a:ext>
          </a:extLst>
        </xdr:cNvPr>
        <xdr:cNvSpPr txBox="1"/>
      </xdr:nvSpPr>
      <xdr:spPr>
        <a:xfrm>
          <a:off x="9327095" y="1090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95033</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A0EBC452-C276-4B07-A9B2-960C1DE15E85}"/>
            </a:ext>
          </a:extLst>
        </xdr:cNvPr>
        <xdr:cNvSpPr txBox="1"/>
      </xdr:nvSpPr>
      <xdr:spPr>
        <a:xfrm>
          <a:off x="8450795" y="1089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166881</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D27B0DBB-1E12-4447-BC6E-71CB6CC888E6}"/>
            </a:ext>
          </a:extLst>
        </xdr:cNvPr>
        <xdr:cNvSpPr txBox="1"/>
      </xdr:nvSpPr>
      <xdr:spPr>
        <a:xfrm>
          <a:off x="7561795" y="1096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169480</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A25E998A-02B6-4FFB-A5A9-352FCB8B0803}"/>
            </a:ext>
          </a:extLst>
        </xdr:cNvPr>
        <xdr:cNvSpPr txBox="1"/>
      </xdr:nvSpPr>
      <xdr:spPr>
        <a:xfrm>
          <a:off x="6672795" y="1097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56</xdr:row>
      <xdr:rowOff>16811</xdr:rowOff>
    </xdr:from>
    <xdr:ext cx="690189" cy="259045"/>
    <xdr:sp macro="" textlink="">
      <xdr:nvSpPr>
        <xdr:cNvPr id="255" name="n_1mainValue【橋りょう・トンネル】&#10;一人当たり有形固定資産（償却資産）額">
          <a:extLst>
            <a:ext uri="{FF2B5EF4-FFF2-40B4-BE49-F238E27FC236}">
              <a16:creationId xmlns:a16="http://schemas.microsoft.com/office/drawing/2014/main" id="{8CC73762-5E49-46E3-8A00-E10595B96113}"/>
            </a:ext>
          </a:extLst>
        </xdr:cNvPr>
        <xdr:cNvSpPr txBox="1"/>
      </xdr:nvSpPr>
      <xdr:spPr>
        <a:xfrm>
          <a:off x="9281505" y="96180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56</xdr:row>
      <xdr:rowOff>38664</xdr:rowOff>
    </xdr:from>
    <xdr:ext cx="690189" cy="259045"/>
    <xdr:sp macro="" textlink="">
      <xdr:nvSpPr>
        <xdr:cNvPr id="256" name="n_2mainValue【橋りょう・トンネル】&#10;一人当たり有形固定資産（償却資産）額">
          <a:extLst>
            <a:ext uri="{FF2B5EF4-FFF2-40B4-BE49-F238E27FC236}">
              <a16:creationId xmlns:a16="http://schemas.microsoft.com/office/drawing/2014/main" id="{827BB86E-4824-4DC2-8527-CAF2A0F383C7}"/>
            </a:ext>
          </a:extLst>
        </xdr:cNvPr>
        <xdr:cNvSpPr txBox="1"/>
      </xdr:nvSpPr>
      <xdr:spPr>
        <a:xfrm>
          <a:off x="8405205" y="96398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56</xdr:row>
      <xdr:rowOff>55025</xdr:rowOff>
    </xdr:from>
    <xdr:ext cx="690189" cy="259045"/>
    <xdr:sp macro="" textlink="">
      <xdr:nvSpPr>
        <xdr:cNvPr id="257" name="n_3mainValue【橋りょう・トンネル】&#10;一人当たり有形固定資産（償却資産）額">
          <a:extLst>
            <a:ext uri="{FF2B5EF4-FFF2-40B4-BE49-F238E27FC236}">
              <a16:creationId xmlns:a16="http://schemas.microsoft.com/office/drawing/2014/main" id="{48CFB5C0-8CB8-4C3F-800F-CF45F357B0F0}"/>
            </a:ext>
          </a:extLst>
        </xdr:cNvPr>
        <xdr:cNvSpPr txBox="1"/>
      </xdr:nvSpPr>
      <xdr:spPr>
        <a:xfrm>
          <a:off x="7516205" y="96562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56</xdr:row>
      <xdr:rowOff>73447</xdr:rowOff>
    </xdr:from>
    <xdr:ext cx="690189" cy="259045"/>
    <xdr:sp macro="" textlink="">
      <xdr:nvSpPr>
        <xdr:cNvPr id="258" name="n_4mainValue【橋りょう・トンネル】&#10;一人当たり有形固定資産（償却資産）額">
          <a:extLst>
            <a:ext uri="{FF2B5EF4-FFF2-40B4-BE49-F238E27FC236}">
              <a16:creationId xmlns:a16="http://schemas.microsoft.com/office/drawing/2014/main" id="{08099ED6-0B92-4239-91BE-8B742C1D11F4}"/>
            </a:ext>
          </a:extLst>
        </xdr:cNvPr>
        <xdr:cNvSpPr txBox="1"/>
      </xdr:nvSpPr>
      <xdr:spPr>
        <a:xfrm>
          <a:off x="6627205" y="96746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4CF5CD5D-1A38-437D-98A4-0E52B592BBD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F9F79D00-3348-48C8-98C5-E53EBAD6B8B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D11D908E-ED91-441D-8347-DD00D790CD1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76A972DE-2137-47AD-9FC6-92D9AD8FEA7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1952BC39-F0BF-46C3-8425-F6261403768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7C5B611E-F654-4A30-BC60-CD445D11304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1AD8F24E-D616-4E2C-8EF0-D9CA7709C37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96E07C2B-B5E1-4E6D-8E48-A1FB5EE67E9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6B28B80B-B900-4C35-9B2B-DEF98EE6EF8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F79D13E7-7AC3-4381-91D8-42632031DE6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522332E3-DCE3-46DA-BD16-8409B3A0916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2B66F471-8C6D-4B38-B8A6-D9B194F7845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5713BAC2-AD53-4882-8E47-0E70AE8D2D7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4B617403-2806-4E75-8E7D-2104D12EE90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04A272EA-35AF-4951-A735-C0483F775C8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0089E796-D015-46E3-9AD6-137A42CACB4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2C3AFAFD-54A2-4479-8BF7-639B8DE11F3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E0E72D3E-EFEE-42AE-8E00-ABEAF3318F6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DB02DC7F-231E-4915-BCCC-29B3A503AA8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F05E4F66-EEF1-47C0-AB9F-6F41D42E558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C12C79C0-7D9A-4A14-A157-919184782EF1}"/>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B1AE3981-F6C1-497B-A833-A3E5C35D145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42DD0F4A-37BD-4A4D-95DE-247998544DF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0FA8046B-08AF-495B-B538-79DD9B042FD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99061</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471D1091-1257-4441-A384-046F4D518956}"/>
            </a:ext>
          </a:extLst>
        </xdr:cNvPr>
        <xdr:cNvCxnSpPr/>
      </xdr:nvCxnSpPr>
      <xdr:spPr>
        <a:xfrm flipV="1">
          <a:off x="4634865" y="1330071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a:extLst>
            <a:ext uri="{FF2B5EF4-FFF2-40B4-BE49-F238E27FC236}">
              <a16:creationId xmlns:a16="http://schemas.microsoft.com/office/drawing/2014/main" id="{0E96F499-B69C-4D7B-A211-DC988FDF70EB}"/>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52FB4ED2-3166-4204-8D29-2B536DE6A3CD}"/>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45738</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6A37C785-D88C-45AF-BC94-AFD0C0D5823D}"/>
            </a:ext>
          </a:extLst>
        </xdr:cNvPr>
        <xdr:cNvSpPr txBox="1"/>
      </xdr:nvSpPr>
      <xdr:spPr>
        <a:xfrm>
          <a:off x="4673600" y="1307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99061</xdr:rowOff>
    </xdr:from>
    <xdr:to>
      <xdr:col>24</xdr:col>
      <xdr:colOff>152400</xdr:colOff>
      <xdr:row>77</xdr:row>
      <xdr:rowOff>99061</xdr:rowOff>
    </xdr:to>
    <xdr:cxnSp macro="">
      <xdr:nvCxnSpPr>
        <xdr:cNvPr id="287" name="直線コネクタ 286">
          <a:extLst>
            <a:ext uri="{FF2B5EF4-FFF2-40B4-BE49-F238E27FC236}">
              <a16:creationId xmlns:a16="http://schemas.microsoft.com/office/drawing/2014/main" id="{CD51BBDB-5F70-4D1A-9C00-78ADFFCECCAF}"/>
            </a:ext>
          </a:extLst>
        </xdr:cNvPr>
        <xdr:cNvCxnSpPr/>
      </xdr:nvCxnSpPr>
      <xdr:spPr>
        <a:xfrm>
          <a:off x="4546600" y="1330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66691</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4079083B-F5EF-43BC-A462-3E5D3BBD776E}"/>
            </a:ext>
          </a:extLst>
        </xdr:cNvPr>
        <xdr:cNvSpPr txBox="1"/>
      </xdr:nvSpPr>
      <xdr:spPr>
        <a:xfrm>
          <a:off x="4673600" y="14297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88264</xdr:rowOff>
    </xdr:from>
    <xdr:to>
      <xdr:col>24</xdr:col>
      <xdr:colOff>114300</xdr:colOff>
      <xdr:row>84</xdr:row>
      <xdr:rowOff>18414</xdr:rowOff>
    </xdr:to>
    <xdr:sp macro="" textlink="">
      <xdr:nvSpPr>
        <xdr:cNvPr id="289" name="フローチャート: 判断 288">
          <a:extLst>
            <a:ext uri="{FF2B5EF4-FFF2-40B4-BE49-F238E27FC236}">
              <a16:creationId xmlns:a16="http://schemas.microsoft.com/office/drawing/2014/main" id="{14B079CE-9013-41B9-BA37-E975ADF3443C}"/>
            </a:ext>
          </a:extLst>
        </xdr:cNvPr>
        <xdr:cNvSpPr/>
      </xdr:nvSpPr>
      <xdr:spPr>
        <a:xfrm>
          <a:off x="4584700" y="1431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61595</xdr:rowOff>
    </xdr:from>
    <xdr:to>
      <xdr:col>20</xdr:col>
      <xdr:colOff>38100</xdr:colOff>
      <xdr:row>83</xdr:row>
      <xdr:rowOff>163195</xdr:rowOff>
    </xdr:to>
    <xdr:sp macro="" textlink="">
      <xdr:nvSpPr>
        <xdr:cNvPr id="290" name="フローチャート: 判断 289">
          <a:extLst>
            <a:ext uri="{FF2B5EF4-FFF2-40B4-BE49-F238E27FC236}">
              <a16:creationId xmlns:a16="http://schemas.microsoft.com/office/drawing/2014/main" id="{E4A01474-2749-450F-8537-DAB555609F4A}"/>
            </a:ext>
          </a:extLst>
        </xdr:cNvPr>
        <xdr:cNvSpPr/>
      </xdr:nvSpPr>
      <xdr:spPr>
        <a:xfrm>
          <a:off x="3746500" y="1429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137795</xdr:rowOff>
    </xdr:from>
    <xdr:to>
      <xdr:col>15</xdr:col>
      <xdr:colOff>101600</xdr:colOff>
      <xdr:row>83</xdr:row>
      <xdr:rowOff>67945</xdr:rowOff>
    </xdr:to>
    <xdr:sp macro="" textlink="">
      <xdr:nvSpPr>
        <xdr:cNvPr id="291" name="フローチャート: 判断 290">
          <a:extLst>
            <a:ext uri="{FF2B5EF4-FFF2-40B4-BE49-F238E27FC236}">
              <a16:creationId xmlns:a16="http://schemas.microsoft.com/office/drawing/2014/main" id="{745E5111-F11A-42A0-81BA-9B7429148B52}"/>
            </a:ext>
          </a:extLst>
        </xdr:cNvPr>
        <xdr:cNvSpPr/>
      </xdr:nvSpPr>
      <xdr:spPr>
        <a:xfrm>
          <a:off x="2857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63500</xdr:rowOff>
    </xdr:from>
    <xdr:to>
      <xdr:col>10</xdr:col>
      <xdr:colOff>165100</xdr:colOff>
      <xdr:row>82</xdr:row>
      <xdr:rowOff>165100</xdr:rowOff>
    </xdr:to>
    <xdr:sp macro="" textlink="">
      <xdr:nvSpPr>
        <xdr:cNvPr id="292" name="フローチャート: 判断 291">
          <a:extLst>
            <a:ext uri="{FF2B5EF4-FFF2-40B4-BE49-F238E27FC236}">
              <a16:creationId xmlns:a16="http://schemas.microsoft.com/office/drawing/2014/main" id="{660D5581-C59D-4E4F-B93F-1EA462C4795C}"/>
            </a:ext>
          </a:extLst>
        </xdr:cNvPr>
        <xdr:cNvSpPr/>
      </xdr:nvSpPr>
      <xdr:spPr>
        <a:xfrm>
          <a:off x="196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53975</xdr:rowOff>
    </xdr:from>
    <xdr:to>
      <xdr:col>6</xdr:col>
      <xdr:colOff>38100</xdr:colOff>
      <xdr:row>82</xdr:row>
      <xdr:rowOff>155575</xdr:rowOff>
    </xdr:to>
    <xdr:sp macro="" textlink="">
      <xdr:nvSpPr>
        <xdr:cNvPr id="293" name="フローチャート: 判断 292">
          <a:extLst>
            <a:ext uri="{FF2B5EF4-FFF2-40B4-BE49-F238E27FC236}">
              <a16:creationId xmlns:a16="http://schemas.microsoft.com/office/drawing/2014/main" id="{FA62C4EF-7AEA-498C-AE94-5AF5F0E687D9}"/>
            </a:ext>
          </a:extLst>
        </xdr:cNvPr>
        <xdr:cNvSpPr/>
      </xdr:nvSpPr>
      <xdr:spPr>
        <a:xfrm>
          <a:off x="1079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C9C27BC7-0A59-4209-98BD-6A4D05A65D4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71F9BD51-371B-4359-94C6-257159CD131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F75137DC-C091-4E11-8071-5573935F62D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1110EA4E-2F35-4928-900F-B71620BE876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A863614-CDBE-46C8-9B62-66693F0CB39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103505</xdr:rowOff>
    </xdr:from>
    <xdr:to>
      <xdr:col>24</xdr:col>
      <xdr:colOff>114300</xdr:colOff>
      <xdr:row>83</xdr:row>
      <xdr:rowOff>33655</xdr:rowOff>
    </xdr:to>
    <xdr:sp macro="" textlink="">
      <xdr:nvSpPr>
        <xdr:cNvPr id="299" name="楕円 298">
          <a:extLst>
            <a:ext uri="{FF2B5EF4-FFF2-40B4-BE49-F238E27FC236}">
              <a16:creationId xmlns:a16="http://schemas.microsoft.com/office/drawing/2014/main" id="{696CBFE9-8B01-4C79-8B0C-D1DCA89B15E6}"/>
            </a:ext>
          </a:extLst>
        </xdr:cNvPr>
        <xdr:cNvSpPr/>
      </xdr:nvSpPr>
      <xdr:spPr>
        <a:xfrm>
          <a:off x="45847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126382</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7FFE5BBF-3D97-4471-82CF-618A5E93CA80}"/>
            </a:ext>
          </a:extLst>
        </xdr:cNvPr>
        <xdr:cNvSpPr txBox="1"/>
      </xdr:nvSpPr>
      <xdr:spPr>
        <a:xfrm>
          <a:off x="4673600" y="1401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65405</xdr:rowOff>
    </xdr:from>
    <xdr:to>
      <xdr:col>20</xdr:col>
      <xdr:colOff>38100</xdr:colOff>
      <xdr:row>82</xdr:row>
      <xdr:rowOff>167005</xdr:rowOff>
    </xdr:to>
    <xdr:sp macro="" textlink="">
      <xdr:nvSpPr>
        <xdr:cNvPr id="301" name="楕円 300">
          <a:extLst>
            <a:ext uri="{FF2B5EF4-FFF2-40B4-BE49-F238E27FC236}">
              <a16:creationId xmlns:a16="http://schemas.microsoft.com/office/drawing/2014/main" id="{C6A8A665-CBE2-4302-BD4F-6E626A444914}"/>
            </a:ext>
          </a:extLst>
        </xdr:cNvPr>
        <xdr:cNvSpPr/>
      </xdr:nvSpPr>
      <xdr:spPr>
        <a:xfrm>
          <a:off x="3746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116205</xdr:rowOff>
    </xdr:from>
    <xdr:to>
      <xdr:col>24</xdr:col>
      <xdr:colOff>63500</xdr:colOff>
      <xdr:row>82</xdr:row>
      <xdr:rowOff>154305</xdr:rowOff>
    </xdr:to>
    <xdr:cxnSp macro="">
      <xdr:nvCxnSpPr>
        <xdr:cNvPr id="302" name="直線コネクタ 301">
          <a:extLst>
            <a:ext uri="{FF2B5EF4-FFF2-40B4-BE49-F238E27FC236}">
              <a16:creationId xmlns:a16="http://schemas.microsoft.com/office/drawing/2014/main" id="{3D623DDE-9D19-415C-B053-9F8F9EE43A7C}"/>
            </a:ext>
          </a:extLst>
        </xdr:cNvPr>
        <xdr:cNvCxnSpPr/>
      </xdr:nvCxnSpPr>
      <xdr:spPr>
        <a:xfrm>
          <a:off x="3797300" y="141751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27305</xdr:rowOff>
    </xdr:from>
    <xdr:to>
      <xdr:col>15</xdr:col>
      <xdr:colOff>101600</xdr:colOff>
      <xdr:row>82</xdr:row>
      <xdr:rowOff>128905</xdr:rowOff>
    </xdr:to>
    <xdr:sp macro="" textlink="">
      <xdr:nvSpPr>
        <xdr:cNvPr id="303" name="楕円 302">
          <a:extLst>
            <a:ext uri="{FF2B5EF4-FFF2-40B4-BE49-F238E27FC236}">
              <a16:creationId xmlns:a16="http://schemas.microsoft.com/office/drawing/2014/main" id="{655E793C-178C-4BDB-9F81-19FCD2ABF432}"/>
            </a:ext>
          </a:extLst>
        </xdr:cNvPr>
        <xdr:cNvSpPr/>
      </xdr:nvSpPr>
      <xdr:spPr>
        <a:xfrm>
          <a:off x="2857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78105</xdr:rowOff>
    </xdr:from>
    <xdr:to>
      <xdr:col>19</xdr:col>
      <xdr:colOff>177800</xdr:colOff>
      <xdr:row>82</xdr:row>
      <xdr:rowOff>116205</xdr:rowOff>
    </xdr:to>
    <xdr:cxnSp macro="">
      <xdr:nvCxnSpPr>
        <xdr:cNvPr id="304" name="直線コネクタ 303">
          <a:extLst>
            <a:ext uri="{FF2B5EF4-FFF2-40B4-BE49-F238E27FC236}">
              <a16:creationId xmlns:a16="http://schemas.microsoft.com/office/drawing/2014/main" id="{EF084F93-A0A0-496B-9B19-B4175740E9D7}"/>
            </a:ext>
          </a:extLst>
        </xdr:cNvPr>
        <xdr:cNvCxnSpPr/>
      </xdr:nvCxnSpPr>
      <xdr:spPr>
        <a:xfrm>
          <a:off x="2908300" y="141370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162561</xdr:rowOff>
    </xdr:from>
    <xdr:to>
      <xdr:col>10</xdr:col>
      <xdr:colOff>165100</xdr:colOff>
      <xdr:row>82</xdr:row>
      <xdr:rowOff>92711</xdr:rowOff>
    </xdr:to>
    <xdr:sp macro="" textlink="">
      <xdr:nvSpPr>
        <xdr:cNvPr id="305" name="楕円 304">
          <a:extLst>
            <a:ext uri="{FF2B5EF4-FFF2-40B4-BE49-F238E27FC236}">
              <a16:creationId xmlns:a16="http://schemas.microsoft.com/office/drawing/2014/main" id="{4DBBB599-4FBD-4861-BA21-9B9BDED30B1D}"/>
            </a:ext>
          </a:extLst>
        </xdr:cNvPr>
        <xdr:cNvSpPr/>
      </xdr:nvSpPr>
      <xdr:spPr>
        <a:xfrm>
          <a:off x="1968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41911</xdr:rowOff>
    </xdr:from>
    <xdr:to>
      <xdr:col>15</xdr:col>
      <xdr:colOff>50800</xdr:colOff>
      <xdr:row>82</xdr:row>
      <xdr:rowOff>78105</xdr:rowOff>
    </xdr:to>
    <xdr:cxnSp macro="">
      <xdr:nvCxnSpPr>
        <xdr:cNvPr id="306" name="直線コネクタ 305">
          <a:extLst>
            <a:ext uri="{FF2B5EF4-FFF2-40B4-BE49-F238E27FC236}">
              <a16:creationId xmlns:a16="http://schemas.microsoft.com/office/drawing/2014/main" id="{C7E7E482-1B3D-42C8-9776-C6A41C646066}"/>
            </a:ext>
          </a:extLst>
        </xdr:cNvPr>
        <xdr:cNvCxnSpPr/>
      </xdr:nvCxnSpPr>
      <xdr:spPr>
        <a:xfrm>
          <a:off x="2019300" y="141008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124461</xdr:rowOff>
    </xdr:from>
    <xdr:to>
      <xdr:col>6</xdr:col>
      <xdr:colOff>38100</xdr:colOff>
      <xdr:row>82</xdr:row>
      <xdr:rowOff>54611</xdr:rowOff>
    </xdr:to>
    <xdr:sp macro="" textlink="">
      <xdr:nvSpPr>
        <xdr:cNvPr id="307" name="楕円 306">
          <a:extLst>
            <a:ext uri="{FF2B5EF4-FFF2-40B4-BE49-F238E27FC236}">
              <a16:creationId xmlns:a16="http://schemas.microsoft.com/office/drawing/2014/main" id="{80E96C99-6365-4038-A9C8-AAD34780D094}"/>
            </a:ext>
          </a:extLst>
        </xdr:cNvPr>
        <xdr:cNvSpPr/>
      </xdr:nvSpPr>
      <xdr:spPr>
        <a:xfrm>
          <a:off x="1079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3811</xdr:rowOff>
    </xdr:from>
    <xdr:to>
      <xdr:col>10</xdr:col>
      <xdr:colOff>114300</xdr:colOff>
      <xdr:row>82</xdr:row>
      <xdr:rowOff>41911</xdr:rowOff>
    </xdr:to>
    <xdr:cxnSp macro="">
      <xdr:nvCxnSpPr>
        <xdr:cNvPr id="308" name="直線コネクタ 307">
          <a:extLst>
            <a:ext uri="{FF2B5EF4-FFF2-40B4-BE49-F238E27FC236}">
              <a16:creationId xmlns:a16="http://schemas.microsoft.com/office/drawing/2014/main" id="{193BBA99-DA2C-460B-8B0C-4E4160991480}"/>
            </a:ext>
          </a:extLst>
        </xdr:cNvPr>
        <xdr:cNvCxnSpPr/>
      </xdr:nvCxnSpPr>
      <xdr:spPr>
        <a:xfrm>
          <a:off x="1130300" y="140627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154322</xdr:rowOff>
    </xdr:from>
    <xdr:ext cx="405111" cy="259045"/>
    <xdr:sp macro="" textlink="">
      <xdr:nvSpPr>
        <xdr:cNvPr id="309" name="n_1aveValue【公営住宅】&#10;有形固定資産減価償却率">
          <a:extLst>
            <a:ext uri="{FF2B5EF4-FFF2-40B4-BE49-F238E27FC236}">
              <a16:creationId xmlns:a16="http://schemas.microsoft.com/office/drawing/2014/main" id="{26AEC77F-1D83-4FFB-AE40-A2380A396946}"/>
            </a:ext>
          </a:extLst>
        </xdr:cNvPr>
        <xdr:cNvSpPr txBox="1"/>
      </xdr:nvSpPr>
      <xdr:spPr>
        <a:xfrm>
          <a:off x="3582044"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59072</xdr:rowOff>
    </xdr:from>
    <xdr:ext cx="405111" cy="259045"/>
    <xdr:sp macro="" textlink="">
      <xdr:nvSpPr>
        <xdr:cNvPr id="310" name="n_2aveValue【公営住宅】&#10;有形固定資産減価償却率">
          <a:extLst>
            <a:ext uri="{FF2B5EF4-FFF2-40B4-BE49-F238E27FC236}">
              <a16:creationId xmlns:a16="http://schemas.microsoft.com/office/drawing/2014/main" id="{433D2EB6-CCA8-4D2E-9699-68E1BAC32BA3}"/>
            </a:ext>
          </a:extLst>
        </xdr:cNvPr>
        <xdr:cNvSpPr txBox="1"/>
      </xdr:nvSpPr>
      <xdr:spPr>
        <a:xfrm>
          <a:off x="27057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156227</xdr:rowOff>
    </xdr:from>
    <xdr:ext cx="405111" cy="259045"/>
    <xdr:sp macro="" textlink="">
      <xdr:nvSpPr>
        <xdr:cNvPr id="311" name="n_3aveValue【公営住宅】&#10;有形固定資産減価償却率">
          <a:extLst>
            <a:ext uri="{FF2B5EF4-FFF2-40B4-BE49-F238E27FC236}">
              <a16:creationId xmlns:a16="http://schemas.microsoft.com/office/drawing/2014/main" id="{9A1D0287-A41C-448D-9D7F-A14CF8EDACBF}"/>
            </a:ext>
          </a:extLst>
        </xdr:cNvPr>
        <xdr:cNvSpPr txBox="1"/>
      </xdr:nvSpPr>
      <xdr:spPr>
        <a:xfrm>
          <a:off x="1816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146702</xdr:rowOff>
    </xdr:from>
    <xdr:ext cx="405111" cy="259045"/>
    <xdr:sp macro="" textlink="">
      <xdr:nvSpPr>
        <xdr:cNvPr id="312" name="n_4aveValue【公営住宅】&#10;有形固定資産減価償却率">
          <a:extLst>
            <a:ext uri="{FF2B5EF4-FFF2-40B4-BE49-F238E27FC236}">
              <a16:creationId xmlns:a16="http://schemas.microsoft.com/office/drawing/2014/main" id="{5BCB204F-B0C3-4941-B960-AA83DACAF2C1}"/>
            </a:ext>
          </a:extLst>
        </xdr:cNvPr>
        <xdr:cNvSpPr txBox="1"/>
      </xdr:nvSpPr>
      <xdr:spPr>
        <a:xfrm>
          <a:off x="9277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12082</xdr:rowOff>
    </xdr:from>
    <xdr:ext cx="405111" cy="259045"/>
    <xdr:sp macro="" textlink="">
      <xdr:nvSpPr>
        <xdr:cNvPr id="313" name="n_1mainValue【公営住宅】&#10;有形固定資産減価償却率">
          <a:extLst>
            <a:ext uri="{FF2B5EF4-FFF2-40B4-BE49-F238E27FC236}">
              <a16:creationId xmlns:a16="http://schemas.microsoft.com/office/drawing/2014/main" id="{B6A7D08C-DD2C-461A-BCC4-ED4DD2D4C612}"/>
            </a:ext>
          </a:extLst>
        </xdr:cNvPr>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145432</xdr:rowOff>
    </xdr:from>
    <xdr:ext cx="405111" cy="259045"/>
    <xdr:sp macro="" textlink="">
      <xdr:nvSpPr>
        <xdr:cNvPr id="314" name="n_2mainValue【公営住宅】&#10;有形固定資産減価償却率">
          <a:extLst>
            <a:ext uri="{FF2B5EF4-FFF2-40B4-BE49-F238E27FC236}">
              <a16:creationId xmlns:a16="http://schemas.microsoft.com/office/drawing/2014/main" id="{DBCF0FCF-B467-4737-9657-2713C0598068}"/>
            </a:ext>
          </a:extLst>
        </xdr:cNvPr>
        <xdr:cNvSpPr txBox="1"/>
      </xdr:nvSpPr>
      <xdr:spPr>
        <a:xfrm>
          <a:off x="2705744" y="1386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109238</xdr:rowOff>
    </xdr:from>
    <xdr:ext cx="405111" cy="259045"/>
    <xdr:sp macro="" textlink="">
      <xdr:nvSpPr>
        <xdr:cNvPr id="315" name="n_3mainValue【公営住宅】&#10;有形固定資産減価償却率">
          <a:extLst>
            <a:ext uri="{FF2B5EF4-FFF2-40B4-BE49-F238E27FC236}">
              <a16:creationId xmlns:a16="http://schemas.microsoft.com/office/drawing/2014/main" id="{FE3DE521-05D2-4A71-9A6E-B141B5730216}"/>
            </a:ext>
          </a:extLst>
        </xdr:cNvPr>
        <xdr:cNvSpPr txBox="1"/>
      </xdr:nvSpPr>
      <xdr:spPr>
        <a:xfrm>
          <a:off x="18167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71138</xdr:rowOff>
    </xdr:from>
    <xdr:ext cx="405111" cy="259045"/>
    <xdr:sp macro="" textlink="">
      <xdr:nvSpPr>
        <xdr:cNvPr id="316" name="n_4mainValue【公営住宅】&#10;有形固定資産減価償却率">
          <a:extLst>
            <a:ext uri="{FF2B5EF4-FFF2-40B4-BE49-F238E27FC236}">
              <a16:creationId xmlns:a16="http://schemas.microsoft.com/office/drawing/2014/main" id="{08BDEACA-44EE-4DD0-A0F3-D57F2F5387A1}"/>
            </a:ext>
          </a:extLst>
        </xdr:cNvPr>
        <xdr:cNvSpPr txBox="1"/>
      </xdr:nvSpPr>
      <xdr:spPr>
        <a:xfrm>
          <a:off x="927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993839EE-56AA-46D2-9EA5-B01799A4D2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2B852E4A-8C6C-41DD-A72D-5E122F7813F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97D351B7-8D43-47EE-A54A-6A63E0BD028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A07C74AE-2922-4919-B1D6-6D185F9D048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C959CD18-1298-476B-931B-D69F7F4C813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997FCAAA-178B-48F8-8A18-4E9B4E351E0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877A8EE1-B7EA-4653-9562-5AD2AC5903D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A373A2D0-A4B1-455D-9AC5-3F735426A00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5D0353F2-31AA-472C-9ECE-0F6AC660136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BDEC6A32-CBE3-4372-AAEE-D865A580347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a:extLst>
            <a:ext uri="{FF2B5EF4-FFF2-40B4-BE49-F238E27FC236}">
              <a16:creationId xmlns:a16="http://schemas.microsoft.com/office/drawing/2014/main" id="{86317D4D-66AC-4798-80EE-19D80C9BF4D6}"/>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a:extLst>
            <a:ext uri="{FF2B5EF4-FFF2-40B4-BE49-F238E27FC236}">
              <a16:creationId xmlns:a16="http://schemas.microsoft.com/office/drawing/2014/main" id="{532A8832-B980-471B-9754-1B5BB627F803}"/>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a:extLst>
            <a:ext uri="{FF2B5EF4-FFF2-40B4-BE49-F238E27FC236}">
              <a16:creationId xmlns:a16="http://schemas.microsoft.com/office/drawing/2014/main" id="{06ACB056-8804-4C27-A53C-1A33324180D7}"/>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a:extLst>
            <a:ext uri="{FF2B5EF4-FFF2-40B4-BE49-F238E27FC236}">
              <a16:creationId xmlns:a16="http://schemas.microsoft.com/office/drawing/2014/main" id="{F1979856-D6A3-4225-A815-5F9DA5432D98}"/>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a:extLst>
            <a:ext uri="{FF2B5EF4-FFF2-40B4-BE49-F238E27FC236}">
              <a16:creationId xmlns:a16="http://schemas.microsoft.com/office/drawing/2014/main" id="{38DAA4F3-A044-4A35-AEFA-34BBE263C4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a:extLst>
            <a:ext uri="{FF2B5EF4-FFF2-40B4-BE49-F238E27FC236}">
              <a16:creationId xmlns:a16="http://schemas.microsoft.com/office/drawing/2014/main" id="{625EAB5B-884F-4059-AECD-012E0D55817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a:extLst>
            <a:ext uri="{FF2B5EF4-FFF2-40B4-BE49-F238E27FC236}">
              <a16:creationId xmlns:a16="http://schemas.microsoft.com/office/drawing/2014/main" id="{9A4C70B3-E10D-4F93-A161-736AEC70FA9F}"/>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a:extLst>
            <a:ext uri="{FF2B5EF4-FFF2-40B4-BE49-F238E27FC236}">
              <a16:creationId xmlns:a16="http://schemas.microsoft.com/office/drawing/2014/main" id="{FD0D45C6-B314-46A7-AE0C-68C4972ACB97}"/>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a:extLst>
            <a:ext uri="{FF2B5EF4-FFF2-40B4-BE49-F238E27FC236}">
              <a16:creationId xmlns:a16="http://schemas.microsoft.com/office/drawing/2014/main" id="{67599C52-E11E-4666-81C4-1A41E7995A94}"/>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a:extLst>
            <a:ext uri="{FF2B5EF4-FFF2-40B4-BE49-F238E27FC236}">
              <a16:creationId xmlns:a16="http://schemas.microsoft.com/office/drawing/2014/main" id="{0D90946E-CAA6-40FF-811B-0D9672D5CB9E}"/>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a:extLst>
            <a:ext uri="{FF2B5EF4-FFF2-40B4-BE49-F238E27FC236}">
              <a16:creationId xmlns:a16="http://schemas.microsoft.com/office/drawing/2014/main" id="{85E0A1C0-09B1-4A2F-BC47-BF575EBBDD34}"/>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38" name="テキスト ボックス 337">
          <a:extLst>
            <a:ext uri="{FF2B5EF4-FFF2-40B4-BE49-F238E27FC236}">
              <a16:creationId xmlns:a16="http://schemas.microsoft.com/office/drawing/2014/main" id="{F4DD120E-9DE6-4570-A227-B7AD6CD86FAE}"/>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CC2D496D-D2D3-4BC0-A412-D0D4097E0C1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7E6F4B42-4FC1-4D8F-BED8-D96505F67E3E}"/>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C5DB117E-6B90-4957-BB63-AF48ABD1DF5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157462</xdr:rowOff>
    </xdr:from>
    <xdr:to>
      <xdr:col>54</xdr:col>
      <xdr:colOff>189865</xdr:colOff>
      <xdr:row>86</xdr:row>
      <xdr:rowOff>166443</xdr:rowOff>
    </xdr:to>
    <xdr:cxnSp macro="">
      <xdr:nvCxnSpPr>
        <xdr:cNvPr id="342" name="直線コネクタ 341">
          <a:extLst>
            <a:ext uri="{FF2B5EF4-FFF2-40B4-BE49-F238E27FC236}">
              <a16:creationId xmlns:a16="http://schemas.microsoft.com/office/drawing/2014/main" id="{3CD22CD4-919E-4153-9528-5B39813C4C3C}"/>
            </a:ext>
          </a:extLst>
        </xdr:cNvPr>
        <xdr:cNvCxnSpPr/>
      </xdr:nvCxnSpPr>
      <xdr:spPr>
        <a:xfrm flipV="1">
          <a:off x="10476865" y="13359112"/>
          <a:ext cx="0" cy="155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170270</xdr:rowOff>
    </xdr:from>
    <xdr:ext cx="469744" cy="259045"/>
    <xdr:sp macro="" textlink="">
      <xdr:nvSpPr>
        <xdr:cNvPr id="343" name="【公営住宅】&#10;一人当たり面積最小値テキスト">
          <a:extLst>
            <a:ext uri="{FF2B5EF4-FFF2-40B4-BE49-F238E27FC236}">
              <a16:creationId xmlns:a16="http://schemas.microsoft.com/office/drawing/2014/main" id="{95132489-E291-436E-B4D2-F1AFFEE3DCC1}"/>
            </a:ext>
          </a:extLst>
        </xdr:cNvPr>
        <xdr:cNvSpPr txBox="1"/>
      </xdr:nvSpPr>
      <xdr:spPr>
        <a:xfrm>
          <a:off x="10515600" y="1491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166443</xdr:rowOff>
    </xdr:from>
    <xdr:to>
      <xdr:col>55</xdr:col>
      <xdr:colOff>88900</xdr:colOff>
      <xdr:row>86</xdr:row>
      <xdr:rowOff>166443</xdr:rowOff>
    </xdr:to>
    <xdr:cxnSp macro="">
      <xdr:nvCxnSpPr>
        <xdr:cNvPr id="344" name="直線コネクタ 343">
          <a:extLst>
            <a:ext uri="{FF2B5EF4-FFF2-40B4-BE49-F238E27FC236}">
              <a16:creationId xmlns:a16="http://schemas.microsoft.com/office/drawing/2014/main" id="{F95435D4-D729-412B-B0CA-8E96C9B04902}"/>
            </a:ext>
          </a:extLst>
        </xdr:cNvPr>
        <xdr:cNvCxnSpPr/>
      </xdr:nvCxnSpPr>
      <xdr:spPr>
        <a:xfrm>
          <a:off x="10388600" y="1491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104139</xdr:rowOff>
    </xdr:from>
    <xdr:ext cx="469744" cy="259045"/>
    <xdr:sp macro="" textlink="">
      <xdr:nvSpPr>
        <xdr:cNvPr id="345" name="【公営住宅】&#10;一人当たり面積最大値テキスト">
          <a:extLst>
            <a:ext uri="{FF2B5EF4-FFF2-40B4-BE49-F238E27FC236}">
              <a16:creationId xmlns:a16="http://schemas.microsoft.com/office/drawing/2014/main" id="{FBF22C68-6495-4897-AED4-E62B257B6A26}"/>
            </a:ext>
          </a:extLst>
        </xdr:cNvPr>
        <xdr:cNvSpPr txBox="1"/>
      </xdr:nvSpPr>
      <xdr:spPr>
        <a:xfrm>
          <a:off x="10515600" y="1313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157462</xdr:rowOff>
    </xdr:from>
    <xdr:to>
      <xdr:col>55</xdr:col>
      <xdr:colOff>88900</xdr:colOff>
      <xdr:row>77</xdr:row>
      <xdr:rowOff>157462</xdr:rowOff>
    </xdr:to>
    <xdr:cxnSp macro="">
      <xdr:nvCxnSpPr>
        <xdr:cNvPr id="346" name="直線コネクタ 345">
          <a:extLst>
            <a:ext uri="{FF2B5EF4-FFF2-40B4-BE49-F238E27FC236}">
              <a16:creationId xmlns:a16="http://schemas.microsoft.com/office/drawing/2014/main" id="{4109714B-48D8-4B14-AAB1-AD0A10BDA8F4}"/>
            </a:ext>
          </a:extLst>
        </xdr:cNvPr>
        <xdr:cNvCxnSpPr/>
      </xdr:nvCxnSpPr>
      <xdr:spPr>
        <a:xfrm>
          <a:off x="10388600" y="1335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42144</xdr:rowOff>
    </xdr:from>
    <xdr:ext cx="469744" cy="259045"/>
    <xdr:sp macro="" textlink="">
      <xdr:nvSpPr>
        <xdr:cNvPr id="347" name="【公営住宅】&#10;一人当たり面積平均値テキスト">
          <a:extLst>
            <a:ext uri="{FF2B5EF4-FFF2-40B4-BE49-F238E27FC236}">
              <a16:creationId xmlns:a16="http://schemas.microsoft.com/office/drawing/2014/main" id="{CF542C6F-7489-48EA-AF37-8A232E89393F}"/>
            </a:ext>
          </a:extLst>
        </xdr:cNvPr>
        <xdr:cNvSpPr txBox="1"/>
      </xdr:nvSpPr>
      <xdr:spPr>
        <a:xfrm>
          <a:off x="10515600" y="146153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63717</xdr:rowOff>
    </xdr:from>
    <xdr:to>
      <xdr:col>55</xdr:col>
      <xdr:colOff>50800</xdr:colOff>
      <xdr:row>85</xdr:row>
      <xdr:rowOff>165317</xdr:rowOff>
    </xdr:to>
    <xdr:sp macro="" textlink="">
      <xdr:nvSpPr>
        <xdr:cNvPr id="348" name="フローチャート: 判断 347">
          <a:extLst>
            <a:ext uri="{FF2B5EF4-FFF2-40B4-BE49-F238E27FC236}">
              <a16:creationId xmlns:a16="http://schemas.microsoft.com/office/drawing/2014/main" id="{BC184B3D-3726-4A4C-BD9B-02485330FAF5}"/>
            </a:ext>
          </a:extLst>
        </xdr:cNvPr>
        <xdr:cNvSpPr/>
      </xdr:nvSpPr>
      <xdr:spPr>
        <a:xfrm>
          <a:off x="10426700" y="146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74332</xdr:rowOff>
    </xdr:from>
    <xdr:to>
      <xdr:col>50</xdr:col>
      <xdr:colOff>165100</xdr:colOff>
      <xdr:row>86</xdr:row>
      <xdr:rowOff>4482</xdr:rowOff>
    </xdr:to>
    <xdr:sp macro="" textlink="">
      <xdr:nvSpPr>
        <xdr:cNvPr id="349" name="フローチャート: 判断 348">
          <a:extLst>
            <a:ext uri="{FF2B5EF4-FFF2-40B4-BE49-F238E27FC236}">
              <a16:creationId xmlns:a16="http://schemas.microsoft.com/office/drawing/2014/main" id="{59AFE841-208D-4ABA-A9FC-02782F570008}"/>
            </a:ext>
          </a:extLst>
        </xdr:cNvPr>
        <xdr:cNvSpPr/>
      </xdr:nvSpPr>
      <xdr:spPr>
        <a:xfrm>
          <a:off x="9588500" y="146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95231</xdr:rowOff>
    </xdr:from>
    <xdr:to>
      <xdr:col>46</xdr:col>
      <xdr:colOff>38100</xdr:colOff>
      <xdr:row>86</xdr:row>
      <xdr:rowOff>25381</xdr:rowOff>
    </xdr:to>
    <xdr:sp macro="" textlink="">
      <xdr:nvSpPr>
        <xdr:cNvPr id="350" name="フローチャート: 判断 349">
          <a:extLst>
            <a:ext uri="{FF2B5EF4-FFF2-40B4-BE49-F238E27FC236}">
              <a16:creationId xmlns:a16="http://schemas.microsoft.com/office/drawing/2014/main" id="{72069CBB-602F-45E4-AF71-DEFA0D8A631C}"/>
            </a:ext>
          </a:extLst>
        </xdr:cNvPr>
        <xdr:cNvSpPr/>
      </xdr:nvSpPr>
      <xdr:spPr>
        <a:xfrm>
          <a:off x="8699500" y="1466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19141</xdr:rowOff>
    </xdr:from>
    <xdr:to>
      <xdr:col>41</xdr:col>
      <xdr:colOff>101600</xdr:colOff>
      <xdr:row>86</xdr:row>
      <xdr:rowOff>120741</xdr:rowOff>
    </xdr:to>
    <xdr:sp macro="" textlink="">
      <xdr:nvSpPr>
        <xdr:cNvPr id="351" name="フローチャート: 判断 350">
          <a:extLst>
            <a:ext uri="{FF2B5EF4-FFF2-40B4-BE49-F238E27FC236}">
              <a16:creationId xmlns:a16="http://schemas.microsoft.com/office/drawing/2014/main" id="{C3A00617-9A2F-4850-8A19-D4C43EA4554E}"/>
            </a:ext>
          </a:extLst>
        </xdr:cNvPr>
        <xdr:cNvSpPr/>
      </xdr:nvSpPr>
      <xdr:spPr>
        <a:xfrm>
          <a:off x="7810500" y="1476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19304</xdr:rowOff>
    </xdr:from>
    <xdr:to>
      <xdr:col>36</xdr:col>
      <xdr:colOff>165100</xdr:colOff>
      <xdr:row>86</xdr:row>
      <xdr:rowOff>120904</xdr:rowOff>
    </xdr:to>
    <xdr:sp macro="" textlink="">
      <xdr:nvSpPr>
        <xdr:cNvPr id="352" name="フローチャート: 判断 351">
          <a:extLst>
            <a:ext uri="{FF2B5EF4-FFF2-40B4-BE49-F238E27FC236}">
              <a16:creationId xmlns:a16="http://schemas.microsoft.com/office/drawing/2014/main" id="{3B33633B-12EC-4E25-9093-86441ABE0D30}"/>
            </a:ext>
          </a:extLst>
        </xdr:cNvPr>
        <xdr:cNvSpPr/>
      </xdr:nvSpPr>
      <xdr:spPr>
        <a:xfrm>
          <a:off x="6921500" y="1476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F284487A-5C77-4776-AE7C-33F5A539961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FD4D7138-EEC6-460A-AE9B-17DCF2DCD0F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CBD7330D-B8E9-42CD-B05C-15BB2556BDF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5C71121-E2A7-40C6-8D99-929A42491C0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A811028-883C-43DB-81BD-91AB41F8960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117765</xdr:rowOff>
    </xdr:from>
    <xdr:to>
      <xdr:col>55</xdr:col>
      <xdr:colOff>50800</xdr:colOff>
      <xdr:row>84</xdr:row>
      <xdr:rowOff>47915</xdr:rowOff>
    </xdr:to>
    <xdr:sp macro="" textlink="">
      <xdr:nvSpPr>
        <xdr:cNvPr id="358" name="楕円 357">
          <a:extLst>
            <a:ext uri="{FF2B5EF4-FFF2-40B4-BE49-F238E27FC236}">
              <a16:creationId xmlns:a16="http://schemas.microsoft.com/office/drawing/2014/main" id="{16859851-1B10-4C6F-AD90-1F5FD008FC41}"/>
            </a:ext>
          </a:extLst>
        </xdr:cNvPr>
        <xdr:cNvSpPr/>
      </xdr:nvSpPr>
      <xdr:spPr>
        <a:xfrm>
          <a:off x="10426700" y="1434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140642</xdr:rowOff>
    </xdr:from>
    <xdr:ext cx="469744" cy="259045"/>
    <xdr:sp macro="" textlink="">
      <xdr:nvSpPr>
        <xdr:cNvPr id="359" name="【公営住宅】&#10;一人当たり面積該当値テキスト">
          <a:extLst>
            <a:ext uri="{FF2B5EF4-FFF2-40B4-BE49-F238E27FC236}">
              <a16:creationId xmlns:a16="http://schemas.microsoft.com/office/drawing/2014/main" id="{971D8CD2-DEAB-407D-977C-32D70ED73DFB}"/>
            </a:ext>
          </a:extLst>
        </xdr:cNvPr>
        <xdr:cNvSpPr txBox="1"/>
      </xdr:nvSpPr>
      <xdr:spPr>
        <a:xfrm>
          <a:off x="10515600" y="1419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127563</xdr:rowOff>
    </xdr:from>
    <xdr:to>
      <xdr:col>50</xdr:col>
      <xdr:colOff>165100</xdr:colOff>
      <xdr:row>84</xdr:row>
      <xdr:rowOff>57713</xdr:rowOff>
    </xdr:to>
    <xdr:sp macro="" textlink="">
      <xdr:nvSpPr>
        <xdr:cNvPr id="360" name="楕円 359">
          <a:extLst>
            <a:ext uri="{FF2B5EF4-FFF2-40B4-BE49-F238E27FC236}">
              <a16:creationId xmlns:a16="http://schemas.microsoft.com/office/drawing/2014/main" id="{5D7F924F-1119-4635-9ED8-497D7314994F}"/>
            </a:ext>
          </a:extLst>
        </xdr:cNvPr>
        <xdr:cNvSpPr/>
      </xdr:nvSpPr>
      <xdr:spPr>
        <a:xfrm>
          <a:off x="9588500" y="1435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168565</xdr:rowOff>
    </xdr:from>
    <xdr:to>
      <xdr:col>55</xdr:col>
      <xdr:colOff>0</xdr:colOff>
      <xdr:row>84</xdr:row>
      <xdr:rowOff>6913</xdr:rowOff>
    </xdr:to>
    <xdr:cxnSp macro="">
      <xdr:nvCxnSpPr>
        <xdr:cNvPr id="361" name="直線コネクタ 360">
          <a:extLst>
            <a:ext uri="{FF2B5EF4-FFF2-40B4-BE49-F238E27FC236}">
              <a16:creationId xmlns:a16="http://schemas.microsoft.com/office/drawing/2014/main" id="{58578DB9-C874-4BA5-A49E-2D7AE75C1C9F}"/>
            </a:ext>
          </a:extLst>
        </xdr:cNvPr>
        <xdr:cNvCxnSpPr/>
      </xdr:nvCxnSpPr>
      <xdr:spPr>
        <a:xfrm flipV="1">
          <a:off x="9639300" y="14398915"/>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137523</xdr:rowOff>
    </xdr:from>
    <xdr:to>
      <xdr:col>46</xdr:col>
      <xdr:colOff>38100</xdr:colOff>
      <xdr:row>84</xdr:row>
      <xdr:rowOff>67673</xdr:rowOff>
    </xdr:to>
    <xdr:sp macro="" textlink="">
      <xdr:nvSpPr>
        <xdr:cNvPr id="362" name="楕円 361">
          <a:extLst>
            <a:ext uri="{FF2B5EF4-FFF2-40B4-BE49-F238E27FC236}">
              <a16:creationId xmlns:a16="http://schemas.microsoft.com/office/drawing/2014/main" id="{76CC0C3B-0E6F-4812-B010-099DC5AA394C}"/>
            </a:ext>
          </a:extLst>
        </xdr:cNvPr>
        <xdr:cNvSpPr/>
      </xdr:nvSpPr>
      <xdr:spPr>
        <a:xfrm>
          <a:off x="8699500" y="1436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6913</xdr:rowOff>
    </xdr:from>
    <xdr:to>
      <xdr:col>50</xdr:col>
      <xdr:colOff>114300</xdr:colOff>
      <xdr:row>84</xdr:row>
      <xdr:rowOff>16873</xdr:rowOff>
    </xdr:to>
    <xdr:cxnSp macro="">
      <xdr:nvCxnSpPr>
        <xdr:cNvPr id="363" name="直線コネクタ 362">
          <a:extLst>
            <a:ext uri="{FF2B5EF4-FFF2-40B4-BE49-F238E27FC236}">
              <a16:creationId xmlns:a16="http://schemas.microsoft.com/office/drawing/2014/main" id="{00BEDE31-3675-4073-80B9-ED1644CB92EC}"/>
            </a:ext>
          </a:extLst>
        </xdr:cNvPr>
        <xdr:cNvCxnSpPr/>
      </xdr:nvCxnSpPr>
      <xdr:spPr>
        <a:xfrm flipV="1">
          <a:off x="8750300" y="14408713"/>
          <a:ext cx="889000" cy="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145035</xdr:rowOff>
    </xdr:from>
    <xdr:to>
      <xdr:col>41</xdr:col>
      <xdr:colOff>101600</xdr:colOff>
      <xdr:row>84</xdr:row>
      <xdr:rowOff>75185</xdr:rowOff>
    </xdr:to>
    <xdr:sp macro="" textlink="">
      <xdr:nvSpPr>
        <xdr:cNvPr id="364" name="楕円 363">
          <a:extLst>
            <a:ext uri="{FF2B5EF4-FFF2-40B4-BE49-F238E27FC236}">
              <a16:creationId xmlns:a16="http://schemas.microsoft.com/office/drawing/2014/main" id="{589632C1-CFCD-41E4-9544-E6548FB73F38}"/>
            </a:ext>
          </a:extLst>
        </xdr:cNvPr>
        <xdr:cNvSpPr/>
      </xdr:nvSpPr>
      <xdr:spPr>
        <a:xfrm>
          <a:off x="7810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16873</xdr:rowOff>
    </xdr:from>
    <xdr:to>
      <xdr:col>45</xdr:col>
      <xdr:colOff>177800</xdr:colOff>
      <xdr:row>84</xdr:row>
      <xdr:rowOff>24385</xdr:rowOff>
    </xdr:to>
    <xdr:cxnSp macro="">
      <xdr:nvCxnSpPr>
        <xdr:cNvPr id="365" name="直線コネクタ 364">
          <a:extLst>
            <a:ext uri="{FF2B5EF4-FFF2-40B4-BE49-F238E27FC236}">
              <a16:creationId xmlns:a16="http://schemas.microsoft.com/office/drawing/2014/main" id="{E13B94DD-EB2E-4F3F-9693-1215429404DC}"/>
            </a:ext>
          </a:extLst>
        </xdr:cNvPr>
        <xdr:cNvCxnSpPr/>
      </xdr:nvCxnSpPr>
      <xdr:spPr>
        <a:xfrm flipV="1">
          <a:off x="7861300" y="14418673"/>
          <a:ext cx="889000" cy="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153688</xdr:rowOff>
    </xdr:from>
    <xdr:to>
      <xdr:col>36</xdr:col>
      <xdr:colOff>165100</xdr:colOff>
      <xdr:row>84</xdr:row>
      <xdr:rowOff>83838</xdr:rowOff>
    </xdr:to>
    <xdr:sp macro="" textlink="">
      <xdr:nvSpPr>
        <xdr:cNvPr id="366" name="楕円 365">
          <a:extLst>
            <a:ext uri="{FF2B5EF4-FFF2-40B4-BE49-F238E27FC236}">
              <a16:creationId xmlns:a16="http://schemas.microsoft.com/office/drawing/2014/main" id="{A75E7E94-E767-4427-9AC1-95C8859F2220}"/>
            </a:ext>
          </a:extLst>
        </xdr:cNvPr>
        <xdr:cNvSpPr/>
      </xdr:nvSpPr>
      <xdr:spPr>
        <a:xfrm>
          <a:off x="6921500" y="1438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24385</xdr:rowOff>
    </xdr:from>
    <xdr:to>
      <xdr:col>41</xdr:col>
      <xdr:colOff>50800</xdr:colOff>
      <xdr:row>84</xdr:row>
      <xdr:rowOff>33038</xdr:rowOff>
    </xdr:to>
    <xdr:cxnSp macro="">
      <xdr:nvCxnSpPr>
        <xdr:cNvPr id="367" name="直線コネクタ 366">
          <a:extLst>
            <a:ext uri="{FF2B5EF4-FFF2-40B4-BE49-F238E27FC236}">
              <a16:creationId xmlns:a16="http://schemas.microsoft.com/office/drawing/2014/main" id="{46EA850E-DF2A-43F8-81C3-6BD690FAD817}"/>
            </a:ext>
          </a:extLst>
        </xdr:cNvPr>
        <xdr:cNvCxnSpPr/>
      </xdr:nvCxnSpPr>
      <xdr:spPr>
        <a:xfrm flipV="1">
          <a:off x="6972300" y="14426185"/>
          <a:ext cx="889000" cy="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167059</xdr:rowOff>
    </xdr:from>
    <xdr:ext cx="469744" cy="259045"/>
    <xdr:sp macro="" textlink="">
      <xdr:nvSpPr>
        <xdr:cNvPr id="368" name="n_1aveValue【公営住宅】&#10;一人当たり面積">
          <a:extLst>
            <a:ext uri="{FF2B5EF4-FFF2-40B4-BE49-F238E27FC236}">
              <a16:creationId xmlns:a16="http://schemas.microsoft.com/office/drawing/2014/main" id="{8EBE01EA-C035-4D93-AEB4-2BF95F8D54E8}"/>
            </a:ext>
          </a:extLst>
        </xdr:cNvPr>
        <xdr:cNvSpPr txBox="1"/>
      </xdr:nvSpPr>
      <xdr:spPr>
        <a:xfrm>
          <a:off x="9391727" y="1474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16508</xdr:rowOff>
    </xdr:from>
    <xdr:ext cx="469744" cy="259045"/>
    <xdr:sp macro="" textlink="">
      <xdr:nvSpPr>
        <xdr:cNvPr id="369" name="n_2aveValue【公営住宅】&#10;一人当たり面積">
          <a:extLst>
            <a:ext uri="{FF2B5EF4-FFF2-40B4-BE49-F238E27FC236}">
              <a16:creationId xmlns:a16="http://schemas.microsoft.com/office/drawing/2014/main" id="{47C50ABE-2DEB-4DBE-9F29-A44D0F9E3901}"/>
            </a:ext>
          </a:extLst>
        </xdr:cNvPr>
        <xdr:cNvSpPr txBox="1"/>
      </xdr:nvSpPr>
      <xdr:spPr>
        <a:xfrm>
          <a:off x="8515427" y="1476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111868</xdr:rowOff>
    </xdr:from>
    <xdr:ext cx="469744" cy="259045"/>
    <xdr:sp macro="" textlink="">
      <xdr:nvSpPr>
        <xdr:cNvPr id="370" name="n_3aveValue【公営住宅】&#10;一人当たり面積">
          <a:extLst>
            <a:ext uri="{FF2B5EF4-FFF2-40B4-BE49-F238E27FC236}">
              <a16:creationId xmlns:a16="http://schemas.microsoft.com/office/drawing/2014/main" id="{3D0B394E-6681-4108-9043-6FD396D36D5A}"/>
            </a:ext>
          </a:extLst>
        </xdr:cNvPr>
        <xdr:cNvSpPr txBox="1"/>
      </xdr:nvSpPr>
      <xdr:spPr>
        <a:xfrm>
          <a:off x="7626427" y="1485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112031</xdr:rowOff>
    </xdr:from>
    <xdr:ext cx="469744" cy="259045"/>
    <xdr:sp macro="" textlink="">
      <xdr:nvSpPr>
        <xdr:cNvPr id="371" name="n_4aveValue【公営住宅】&#10;一人当たり面積">
          <a:extLst>
            <a:ext uri="{FF2B5EF4-FFF2-40B4-BE49-F238E27FC236}">
              <a16:creationId xmlns:a16="http://schemas.microsoft.com/office/drawing/2014/main" id="{D0C7D669-59C6-4F4F-B374-D31F13ECB46F}"/>
            </a:ext>
          </a:extLst>
        </xdr:cNvPr>
        <xdr:cNvSpPr txBox="1"/>
      </xdr:nvSpPr>
      <xdr:spPr>
        <a:xfrm>
          <a:off x="6737427" y="1485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74240</xdr:rowOff>
    </xdr:from>
    <xdr:ext cx="469744" cy="259045"/>
    <xdr:sp macro="" textlink="">
      <xdr:nvSpPr>
        <xdr:cNvPr id="372" name="n_1mainValue【公営住宅】&#10;一人当たり面積">
          <a:extLst>
            <a:ext uri="{FF2B5EF4-FFF2-40B4-BE49-F238E27FC236}">
              <a16:creationId xmlns:a16="http://schemas.microsoft.com/office/drawing/2014/main" id="{B3CBF20A-E31D-4614-916A-55FE7FEBE74B}"/>
            </a:ext>
          </a:extLst>
        </xdr:cNvPr>
        <xdr:cNvSpPr txBox="1"/>
      </xdr:nvSpPr>
      <xdr:spPr>
        <a:xfrm>
          <a:off x="9391727" y="1413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84200</xdr:rowOff>
    </xdr:from>
    <xdr:ext cx="469744" cy="259045"/>
    <xdr:sp macro="" textlink="">
      <xdr:nvSpPr>
        <xdr:cNvPr id="373" name="n_2mainValue【公営住宅】&#10;一人当たり面積">
          <a:extLst>
            <a:ext uri="{FF2B5EF4-FFF2-40B4-BE49-F238E27FC236}">
              <a16:creationId xmlns:a16="http://schemas.microsoft.com/office/drawing/2014/main" id="{AFF98316-10D3-4C42-9B23-BCCE725426B0}"/>
            </a:ext>
          </a:extLst>
        </xdr:cNvPr>
        <xdr:cNvSpPr txBox="1"/>
      </xdr:nvSpPr>
      <xdr:spPr>
        <a:xfrm>
          <a:off x="8515427" y="141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91712</xdr:rowOff>
    </xdr:from>
    <xdr:ext cx="469744" cy="259045"/>
    <xdr:sp macro="" textlink="">
      <xdr:nvSpPr>
        <xdr:cNvPr id="374" name="n_3mainValue【公営住宅】&#10;一人当たり面積">
          <a:extLst>
            <a:ext uri="{FF2B5EF4-FFF2-40B4-BE49-F238E27FC236}">
              <a16:creationId xmlns:a16="http://schemas.microsoft.com/office/drawing/2014/main" id="{9C279124-0AB2-4986-9FFD-90FC1B512ABA}"/>
            </a:ext>
          </a:extLst>
        </xdr:cNvPr>
        <xdr:cNvSpPr txBox="1"/>
      </xdr:nvSpPr>
      <xdr:spPr>
        <a:xfrm>
          <a:off x="7626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100365</xdr:rowOff>
    </xdr:from>
    <xdr:ext cx="469744" cy="259045"/>
    <xdr:sp macro="" textlink="">
      <xdr:nvSpPr>
        <xdr:cNvPr id="375" name="n_4mainValue【公営住宅】&#10;一人当たり面積">
          <a:extLst>
            <a:ext uri="{FF2B5EF4-FFF2-40B4-BE49-F238E27FC236}">
              <a16:creationId xmlns:a16="http://schemas.microsoft.com/office/drawing/2014/main" id="{44E0091A-9396-4257-9148-B4EFAC911D72}"/>
            </a:ext>
          </a:extLst>
        </xdr:cNvPr>
        <xdr:cNvSpPr txBox="1"/>
      </xdr:nvSpPr>
      <xdr:spPr>
        <a:xfrm>
          <a:off x="6737427" y="1415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CADCDA9A-DC8E-40BC-957D-829386166B6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3E695CFD-6AAB-4FF0-AC5C-6D5DE7FD36F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436EAD27-59E1-4023-8F4D-987ECB79670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38A7B283-5FD8-4315-8FE2-40066C884B5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D7F7F78D-0718-4061-8F91-A7CEDA12C45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C3115995-7735-490F-AEEC-4EFE3F1089E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DAA628A0-B2AD-40D5-A987-FBAA0C2DDA7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63F269B0-552F-4BE8-BCC4-AE139178461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C749376A-528B-4DDD-A82C-34F27D75787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84E1227A-C933-4A60-A199-BF76E72E3E6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A9A64094-7C63-4084-B521-D00481AFCC6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7DE62FA3-0E4F-4FAD-9405-1422A112766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50DAB392-001B-4DA6-9284-5A7C961EB53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6398757E-DF1A-4530-BF7A-D11AB390DB6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A902BCA4-CF9E-4AB5-B701-3437E366D43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F7327364-38FB-4214-814C-B76BC5057E1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A21A5CF9-C4B6-45AD-8A9A-AD8E071951C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143B07FF-26B3-4B52-84B5-46C54BDD0AC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F2DD1F1C-4034-40C3-B4BA-21CB1BCBAAB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39C1CA2A-0AFE-4E70-908C-B869AE8B36C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91F7374C-E845-49F5-8C1F-FEDC2AA573E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EF6A2A2D-B5F9-434F-B702-9815710B2B6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151049A6-AE1E-4150-8E36-C59DFBE2622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9EF91FEC-C93D-420D-A069-6BE51973D15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3267E9EC-953A-49A3-A9A3-1B4757852A1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BC491B60-79D2-4F33-9564-AF62D94E33B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8B185C0C-019A-49FB-8AD8-7F8AA2E9C07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4DBF0D8C-89E8-4487-801A-6021C4A082B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id="{7C8CCCCD-6E2C-45B5-AB09-6E92570FA1FD}"/>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859D7127-B219-49FE-9C3F-5F494357D49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CC780E22-0559-4753-9D4D-4957D4F4B2C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F26DB907-0093-40CE-A68C-BF4DFCEEB59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902A940F-66DD-4110-A6F9-AF4BA27F95C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C27F94C5-371F-4EF1-B590-7F321EE013D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BCE0F10D-433F-4CA4-BF0D-5DB38A400B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32CFE3DF-FB20-4F19-995A-A611D15BB11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71B4146C-8D86-4159-8BFE-44189EFF9F8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1A4C5A39-2258-41CE-9352-AE32061AA95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a:extLst>
            <a:ext uri="{FF2B5EF4-FFF2-40B4-BE49-F238E27FC236}">
              <a16:creationId xmlns:a16="http://schemas.microsoft.com/office/drawing/2014/main" id="{9D55756B-5437-4C7A-9E21-A47F964144E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6DFA863D-B4AA-4A73-A8D4-394A132D871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4C671709-D2D8-4BB1-8A6F-C9588DB9273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27214</xdr:rowOff>
    </xdr:from>
    <xdr:to>
      <xdr:col>85</xdr:col>
      <xdr:colOff>126364</xdr:colOff>
      <xdr:row>42</xdr:row>
      <xdr:rowOff>92528</xdr:rowOff>
    </xdr:to>
    <xdr:cxnSp macro="">
      <xdr:nvCxnSpPr>
        <xdr:cNvPr id="417" name="直線コネクタ 416">
          <a:extLst>
            <a:ext uri="{FF2B5EF4-FFF2-40B4-BE49-F238E27FC236}">
              <a16:creationId xmlns:a16="http://schemas.microsoft.com/office/drawing/2014/main" id="{9ED11A39-B433-4CF6-867C-07FC6F601244}"/>
            </a:ext>
          </a:extLst>
        </xdr:cNvPr>
        <xdr:cNvCxnSpPr/>
      </xdr:nvCxnSpPr>
      <xdr:spPr>
        <a:xfrm flipV="1">
          <a:off x="16318864" y="58565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a:extLst>
            <a:ext uri="{FF2B5EF4-FFF2-40B4-BE49-F238E27FC236}">
              <a16:creationId xmlns:a16="http://schemas.microsoft.com/office/drawing/2014/main" id="{AF96222E-3910-43FD-9389-745D1348B6B9}"/>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a:extLst>
            <a:ext uri="{FF2B5EF4-FFF2-40B4-BE49-F238E27FC236}">
              <a16:creationId xmlns:a16="http://schemas.microsoft.com/office/drawing/2014/main" id="{852FD1B4-1F21-46D7-9F13-937F571EC3DF}"/>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145341</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CEDE92F0-7ED9-4AC1-9182-9B02094B0C19}"/>
            </a:ext>
          </a:extLst>
        </xdr:cNvPr>
        <xdr:cNvSpPr txBox="1"/>
      </xdr:nvSpPr>
      <xdr:spPr>
        <a:xfrm>
          <a:off x="16357600" y="563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27214</xdr:rowOff>
    </xdr:from>
    <xdr:to>
      <xdr:col>86</xdr:col>
      <xdr:colOff>25400</xdr:colOff>
      <xdr:row>34</xdr:row>
      <xdr:rowOff>27214</xdr:rowOff>
    </xdr:to>
    <xdr:cxnSp macro="">
      <xdr:nvCxnSpPr>
        <xdr:cNvPr id="421" name="直線コネクタ 420">
          <a:extLst>
            <a:ext uri="{FF2B5EF4-FFF2-40B4-BE49-F238E27FC236}">
              <a16:creationId xmlns:a16="http://schemas.microsoft.com/office/drawing/2014/main" id="{B86B6712-6272-49B2-9567-855179181561}"/>
            </a:ext>
          </a:extLst>
        </xdr:cNvPr>
        <xdr:cNvCxnSpPr/>
      </xdr:nvCxnSpPr>
      <xdr:spPr>
        <a:xfrm>
          <a:off x="16230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56441</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E98426E9-95AB-4D7A-9FF2-D1E4E581F9F3}"/>
            </a:ext>
          </a:extLst>
        </xdr:cNvPr>
        <xdr:cNvSpPr txBox="1"/>
      </xdr:nvSpPr>
      <xdr:spPr>
        <a:xfrm>
          <a:off x="16357600" y="6400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33565</xdr:rowOff>
    </xdr:from>
    <xdr:to>
      <xdr:col>85</xdr:col>
      <xdr:colOff>177800</xdr:colOff>
      <xdr:row>38</xdr:row>
      <xdr:rowOff>135165</xdr:rowOff>
    </xdr:to>
    <xdr:sp macro="" textlink="">
      <xdr:nvSpPr>
        <xdr:cNvPr id="423" name="フローチャート: 判断 422">
          <a:extLst>
            <a:ext uri="{FF2B5EF4-FFF2-40B4-BE49-F238E27FC236}">
              <a16:creationId xmlns:a16="http://schemas.microsoft.com/office/drawing/2014/main" id="{A7380292-D667-4D07-AEE1-0E46A39A80E1}"/>
            </a:ext>
          </a:extLst>
        </xdr:cNvPr>
        <xdr:cNvSpPr/>
      </xdr:nvSpPr>
      <xdr:spPr>
        <a:xfrm>
          <a:off x="162687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89081</xdr:rowOff>
    </xdr:from>
    <xdr:to>
      <xdr:col>81</xdr:col>
      <xdr:colOff>101600</xdr:colOff>
      <xdr:row>39</xdr:row>
      <xdr:rowOff>19231</xdr:rowOff>
    </xdr:to>
    <xdr:sp macro="" textlink="">
      <xdr:nvSpPr>
        <xdr:cNvPr id="424" name="フローチャート: 判断 423">
          <a:extLst>
            <a:ext uri="{FF2B5EF4-FFF2-40B4-BE49-F238E27FC236}">
              <a16:creationId xmlns:a16="http://schemas.microsoft.com/office/drawing/2014/main" id="{1F763821-A162-41A5-B5BA-751C260E3D00}"/>
            </a:ext>
          </a:extLst>
        </xdr:cNvPr>
        <xdr:cNvSpPr/>
      </xdr:nvSpPr>
      <xdr:spPr>
        <a:xfrm>
          <a:off x="154305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23767</xdr:rowOff>
    </xdr:from>
    <xdr:to>
      <xdr:col>76</xdr:col>
      <xdr:colOff>165100</xdr:colOff>
      <xdr:row>38</xdr:row>
      <xdr:rowOff>125367</xdr:rowOff>
    </xdr:to>
    <xdr:sp macro="" textlink="">
      <xdr:nvSpPr>
        <xdr:cNvPr id="425" name="フローチャート: 判断 424">
          <a:extLst>
            <a:ext uri="{FF2B5EF4-FFF2-40B4-BE49-F238E27FC236}">
              <a16:creationId xmlns:a16="http://schemas.microsoft.com/office/drawing/2014/main" id="{61EE11CC-B1A6-41A4-A78C-F64109FCA5FB}"/>
            </a:ext>
          </a:extLst>
        </xdr:cNvPr>
        <xdr:cNvSpPr/>
      </xdr:nvSpPr>
      <xdr:spPr>
        <a:xfrm>
          <a:off x="14541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133169</xdr:rowOff>
    </xdr:from>
    <xdr:to>
      <xdr:col>72</xdr:col>
      <xdr:colOff>38100</xdr:colOff>
      <xdr:row>38</xdr:row>
      <xdr:rowOff>63319</xdr:rowOff>
    </xdr:to>
    <xdr:sp macro="" textlink="">
      <xdr:nvSpPr>
        <xdr:cNvPr id="426" name="フローチャート: 判断 425">
          <a:extLst>
            <a:ext uri="{FF2B5EF4-FFF2-40B4-BE49-F238E27FC236}">
              <a16:creationId xmlns:a16="http://schemas.microsoft.com/office/drawing/2014/main" id="{3431B18E-656E-41C8-A2CC-DCDF64F60BBF}"/>
            </a:ext>
          </a:extLst>
        </xdr:cNvPr>
        <xdr:cNvSpPr/>
      </xdr:nvSpPr>
      <xdr:spPr>
        <a:xfrm>
          <a:off x="13652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427" name="フローチャート: 判断 426">
          <a:extLst>
            <a:ext uri="{FF2B5EF4-FFF2-40B4-BE49-F238E27FC236}">
              <a16:creationId xmlns:a16="http://schemas.microsoft.com/office/drawing/2014/main" id="{B16BBD9D-C62B-4CC7-8A81-AFCA1185B6D2}"/>
            </a:ext>
          </a:extLst>
        </xdr:cNvPr>
        <xdr:cNvSpPr/>
      </xdr:nvSpPr>
      <xdr:spPr>
        <a:xfrm>
          <a:off x="12763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AE794406-721F-4E0D-ABD3-AF4487E333C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DB65480E-4390-45EC-B8A9-CA2767C8C78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9BAC7A79-0316-434E-964F-6ADBEF3E4BF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E2BBF184-AF7D-475B-8C3D-21014D51AD4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4A342E4D-1611-4ED3-BAED-7376F6D9C13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121738</xdr:rowOff>
    </xdr:from>
    <xdr:to>
      <xdr:col>85</xdr:col>
      <xdr:colOff>177800</xdr:colOff>
      <xdr:row>41</xdr:row>
      <xdr:rowOff>51888</xdr:rowOff>
    </xdr:to>
    <xdr:sp macro="" textlink="">
      <xdr:nvSpPr>
        <xdr:cNvPr id="433" name="楕円 432">
          <a:extLst>
            <a:ext uri="{FF2B5EF4-FFF2-40B4-BE49-F238E27FC236}">
              <a16:creationId xmlns:a16="http://schemas.microsoft.com/office/drawing/2014/main" id="{202F9D7F-ACFB-4AEF-B3B0-510CE317627E}"/>
            </a:ext>
          </a:extLst>
        </xdr:cNvPr>
        <xdr:cNvSpPr/>
      </xdr:nvSpPr>
      <xdr:spPr>
        <a:xfrm>
          <a:off x="16268700" y="697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100165</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4DEAD6DF-8172-4F75-BA59-256CB7AB5A04}"/>
            </a:ext>
          </a:extLst>
        </xdr:cNvPr>
        <xdr:cNvSpPr txBox="1"/>
      </xdr:nvSpPr>
      <xdr:spPr>
        <a:xfrm>
          <a:off x="16357600" y="695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87449</xdr:rowOff>
    </xdr:from>
    <xdr:to>
      <xdr:col>81</xdr:col>
      <xdr:colOff>101600</xdr:colOff>
      <xdr:row>41</xdr:row>
      <xdr:rowOff>17599</xdr:rowOff>
    </xdr:to>
    <xdr:sp macro="" textlink="">
      <xdr:nvSpPr>
        <xdr:cNvPr id="435" name="楕円 434">
          <a:extLst>
            <a:ext uri="{FF2B5EF4-FFF2-40B4-BE49-F238E27FC236}">
              <a16:creationId xmlns:a16="http://schemas.microsoft.com/office/drawing/2014/main" id="{A60F2762-4C5C-4C3F-B46D-CF0068651B56}"/>
            </a:ext>
          </a:extLst>
        </xdr:cNvPr>
        <xdr:cNvSpPr/>
      </xdr:nvSpPr>
      <xdr:spPr>
        <a:xfrm>
          <a:off x="15430500" y="694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138249</xdr:rowOff>
    </xdr:from>
    <xdr:to>
      <xdr:col>85</xdr:col>
      <xdr:colOff>127000</xdr:colOff>
      <xdr:row>41</xdr:row>
      <xdr:rowOff>1088</xdr:rowOff>
    </xdr:to>
    <xdr:cxnSp macro="">
      <xdr:nvCxnSpPr>
        <xdr:cNvPr id="436" name="直線コネクタ 435">
          <a:extLst>
            <a:ext uri="{FF2B5EF4-FFF2-40B4-BE49-F238E27FC236}">
              <a16:creationId xmlns:a16="http://schemas.microsoft.com/office/drawing/2014/main" id="{D657B9FE-BD8F-42B5-AF71-60BB063D80F8}"/>
            </a:ext>
          </a:extLst>
        </xdr:cNvPr>
        <xdr:cNvCxnSpPr/>
      </xdr:nvCxnSpPr>
      <xdr:spPr>
        <a:xfrm>
          <a:off x="15481300" y="699624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53159</xdr:rowOff>
    </xdr:from>
    <xdr:to>
      <xdr:col>76</xdr:col>
      <xdr:colOff>165100</xdr:colOff>
      <xdr:row>40</xdr:row>
      <xdr:rowOff>154759</xdr:rowOff>
    </xdr:to>
    <xdr:sp macro="" textlink="">
      <xdr:nvSpPr>
        <xdr:cNvPr id="437" name="楕円 436">
          <a:extLst>
            <a:ext uri="{FF2B5EF4-FFF2-40B4-BE49-F238E27FC236}">
              <a16:creationId xmlns:a16="http://schemas.microsoft.com/office/drawing/2014/main" id="{9B0081C5-56A4-409E-896B-703C74B54DC0}"/>
            </a:ext>
          </a:extLst>
        </xdr:cNvPr>
        <xdr:cNvSpPr/>
      </xdr:nvSpPr>
      <xdr:spPr>
        <a:xfrm>
          <a:off x="14541500" y="69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103959</xdr:rowOff>
    </xdr:from>
    <xdr:to>
      <xdr:col>81</xdr:col>
      <xdr:colOff>50800</xdr:colOff>
      <xdr:row>40</xdr:row>
      <xdr:rowOff>138249</xdr:rowOff>
    </xdr:to>
    <xdr:cxnSp macro="">
      <xdr:nvCxnSpPr>
        <xdr:cNvPr id="438" name="直線コネクタ 437">
          <a:extLst>
            <a:ext uri="{FF2B5EF4-FFF2-40B4-BE49-F238E27FC236}">
              <a16:creationId xmlns:a16="http://schemas.microsoft.com/office/drawing/2014/main" id="{80E150A1-24A5-462A-B8FD-1C3048EF197F}"/>
            </a:ext>
          </a:extLst>
        </xdr:cNvPr>
        <xdr:cNvCxnSpPr/>
      </xdr:nvCxnSpPr>
      <xdr:spPr>
        <a:xfrm>
          <a:off x="14592300" y="696195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18869</xdr:rowOff>
    </xdr:from>
    <xdr:to>
      <xdr:col>72</xdr:col>
      <xdr:colOff>38100</xdr:colOff>
      <xdr:row>40</xdr:row>
      <xdr:rowOff>120469</xdr:rowOff>
    </xdr:to>
    <xdr:sp macro="" textlink="">
      <xdr:nvSpPr>
        <xdr:cNvPr id="439" name="楕円 438">
          <a:extLst>
            <a:ext uri="{FF2B5EF4-FFF2-40B4-BE49-F238E27FC236}">
              <a16:creationId xmlns:a16="http://schemas.microsoft.com/office/drawing/2014/main" id="{2C9ED863-44DF-4189-8131-D80EB268FB82}"/>
            </a:ext>
          </a:extLst>
        </xdr:cNvPr>
        <xdr:cNvSpPr/>
      </xdr:nvSpPr>
      <xdr:spPr>
        <a:xfrm>
          <a:off x="13652500" y="68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69669</xdr:rowOff>
    </xdr:from>
    <xdr:to>
      <xdr:col>76</xdr:col>
      <xdr:colOff>114300</xdr:colOff>
      <xdr:row>40</xdr:row>
      <xdr:rowOff>103959</xdr:rowOff>
    </xdr:to>
    <xdr:cxnSp macro="">
      <xdr:nvCxnSpPr>
        <xdr:cNvPr id="440" name="直線コネクタ 439">
          <a:extLst>
            <a:ext uri="{FF2B5EF4-FFF2-40B4-BE49-F238E27FC236}">
              <a16:creationId xmlns:a16="http://schemas.microsoft.com/office/drawing/2014/main" id="{0554568C-946F-4AB9-A2DC-DBDEC8CB1B45}"/>
            </a:ext>
          </a:extLst>
        </xdr:cNvPr>
        <xdr:cNvCxnSpPr/>
      </xdr:nvCxnSpPr>
      <xdr:spPr>
        <a:xfrm>
          <a:off x="13703300" y="692766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156028</xdr:rowOff>
    </xdr:from>
    <xdr:to>
      <xdr:col>67</xdr:col>
      <xdr:colOff>101600</xdr:colOff>
      <xdr:row>40</xdr:row>
      <xdr:rowOff>86178</xdr:rowOff>
    </xdr:to>
    <xdr:sp macro="" textlink="">
      <xdr:nvSpPr>
        <xdr:cNvPr id="441" name="楕円 440">
          <a:extLst>
            <a:ext uri="{FF2B5EF4-FFF2-40B4-BE49-F238E27FC236}">
              <a16:creationId xmlns:a16="http://schemas.microsoft.com/office/drawing/2014/main" id="{5DC36C0C-3C9A-42B1-8CE7-F4465B85DF16}"/>
            </a:ext>
          </a:extLst>
        </xdr:cNvPr>
        <xdr:cNvSpPr/>
      </xdr:nvSpPr>
      <xdr:spPr>
        <a:xfrm>
          <a:off x="12763500" y="684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35378</xdr:rowOff>
    </xdr:from>
    <xdr:to>
      <xdr:col>71</xdr:col>
      <xdr:colOff>177800</xdr:colOff>
      <xdr:row>40</xdr:row>
      <xdr:rowOff>69669</xdr:rowOff>
    </xdr:to>
    <xdr:cxnSp macro="">
      <xdr:nvCxnSpPr>
        <xdr:cNvPr id="442" name="直線コネクタ 441">
          <a:extLst>
            <a:ext uri="{FF2B5EF4-FFF2-40B4-BE49-F238E27FC236}">
              <a16:creationId xmlns:a16="http://schemas.microsoft.com/office/drawing/2014/main" id="{AD1C7204-1275-4531-BBFB-48AA87A685CC}"/>
            </a:ext>
          </a:extLst>
        </xdr:cNvPr>
        <xdr:cNvCxnSpPr/>
      </xdr:nvCxnSpPr>
      <xdr:spPr>
        <a:xfrm>
          <a:off x="12814300" y="689337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35758</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621FB41D-A7D4-4158-89CC-0B4B4489D7A7}"/>
            </a:ext>
          </a:extLst>
        </xdr:cNvPr>
        <xdr:cNvSpPr txBox="1"/>
      </xdr:nvSpPr>
      <xdr:spPr>
        <a:xfrm>
          <a:off x="15266044" y="637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141894</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B99B0489-C6AB-442B-9399-4282ABE422D3}"/>
            </a:ext>
          </a:extLst>
        </xdr:cNvPr>
        <xdr:cNvSpPr txBox="1"/>
      </xdr:nvSpPr>
      <xdr:spPr>
        <a:xfrm>
          <a:off x="14389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79846</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DB5D441A-85D2-4DB1-8AE7-591E79D59FC7}"/>
            </a:ext>
          </a:extLst>
        </xdr:cNvPr>
        <xdr:cNvSpPr txBox="1"/>
      </xdr:nvSpPr>
      <xdr:spPr>
        <a:xfrm>
          <a:off x="13500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102705</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BEC17490-821F-416E-8341-44872C9D68B0}"/>
            </a:ext>
          </a:extLst>
        </xdr:cNvPr>
        <xdr:cNvSpPr txBox="1"/>
      </xdr:nvSpPr>
      <xdr:spPr>
        <a:xfrm>
          <a:off x="12611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8726</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47ED863F-885C-4CAB-9672-ECE319B06A74}"/>
            </a:ext>
          </a:extLst>
        </xdr:cNvPr>
        <xdr:cNvSpPr txBox="1"/>
      </xdr:nvSpPr>
      <xdr:spPr>
        <a:xfrm>
          <a:off x="15266044" y="703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145886</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10B6C73B-A15C-4149-A99C-C0591E5C12B0}"/>
            </a:ext>
          </a:extLst>
        </xdr:cNvPr>
        <xdr:cNvSpPr txBox="1"/>
      </xdr:nvSpPr>
      <xdr:spPr>
        <a:xfrm>
          <a:off x="14389744" y="700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111596</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1512987C-915E-48AC-BAE8-99C016DDD8B0}"/>
            </a:ext>
          </a:extLst>
        </xdr:cNvPr>
        <xdr:cNvSpPr txBox="1"/>
      </xdr:nvSpPr>
      <xdr:spPr>
        <a:xfrm>
          <a:off x="13500744" y="696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77305</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09A1551F-B99B-430A-88B2-78C44016DFAE}"/>
            </a:ext>
          </a:extLst>
        </xdr:cNvPr>
        <xdr:cNvSpPr txBox="1"/>
      </xdr:nvSpPr>
      <xdr:spPr>
        <a:xfrm>
          <a:off x="12611744" y="693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1CA7AE08-8A8D-4281-B555-98BF7DF7DDE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5FF17FE-7212-437D-85E1-6982073B72A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C783657B-2F51-43F7-97F7-6CBCF35F107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55136514-311F-4CFD-AA90-BAF9A0604C2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321D0C1C-1B93-4353-998B-566494A752B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379B24DC-C16E-4AAF-ADDF-05F7E307594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687CD0E-E755-41EB-9E0D-50AA14EBD94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FA1D1527-4144-4DEF-953D-6BA109B9375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521E48FE-C223-4B87-BFD5-57BACB35DE0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58734CA1-176B-448F-B597-654E927C0A9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a:extLst>
            <a:ext uri="{FF2B5EF4-FFF2-40B4-BE49-F238E27FC236}">
              <a16:creationId xmlns:a16="http://schemas.microsoft.com/office/drawing/2014/main" id="{F1565DF1-6E00-4500-A16D-13ABFEC719ED}"/>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a:extLst>
            <a:ext uri="{FF2B5EF4-FFF2-40B4-BE49-F238E27FC236}">
              <a16:creationId xmlns:a16="http://schemas.microsoft.com/office/drawing/2014/main" id="{959FD55E-602D-4CB4-8594-E4E6CE7ADCB6}"/>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a:extLst>
            <a:ext uri="{FF2B5EF4-FFF2-40B4-BE49-F238E27FC236}">
              <a16:creationId xmlns:a16="http://schemas.microsoft.com/office/drawing/2014/main" id="{242F2F99-58E5-47D3-BD55-41E7993BC58A}"/>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a:extLst>
            <a:ext uri="{FF2B5EF4-FFF2-40B4-BE49-F238E27FC236}">
              <a16:creationId xmlns:a16="http://schemas.microsoft.com/office/drawing/2014/main" id="{EEB2A1AD-02E2-49E2-83AF-D37C0F1BFE0C}"/>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a:extLst>
            <a:ext uri="{FF2B5EF4-FFF2-40B4-BE49-F238E27FC236}">
              <a16:creationId xmlns:a16="http://schemas.microsoft.com/office/drawing/2014/main" id="{A69585CE-D032-4241-8435-88E8C93A35AF}"/>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a:extLst>
            <a:ext uri="{FF2B5EF4-FFF2-40B4-BE49-F238E27FC236}">
              <a16:creationId xmlns:a16="http://schemas.microsoft.com/office/drawing/2014/main" id="{97C5F1E7-1635-4DD5-98E3-8DC9E63266A3}"/>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a:extLst>
            <a:ext uri="{FF2B5EF4-FFF2-40B4-BE49-F238E27FC236}">
              <a16:creationId xmlns:a16="http://schemas.microsoft.com/office/drawing/2014/main" id="{94184C58-6762-4C1D-95C4-DADA3F7DA62F}"/>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a:extLst>
            <a:ext uri="{FF2B5EF4-FFF2-40B4-BE49-F238E27FC236}">
              <a16:creationId xmlns:a16="http://schemas.microsoft.com/office/drawing/2014/main" id="{376CFEA0-DAF1-4FA6-9961-9AA2F3A27841}"/>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a:extLst>
            <a:ext uri="{FF2B5EF4-FFF2-40B4-BE49-F238E27FC236}">
              <a16:creationId xmlns:a16="http://schemas.microsoft.com/office/drawing/2014/main" id="{D97E9E25-0C17-49B4-8024-68AD53B9BEA6}"/>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a:extLst>
            <a:ext uri="{FF2B5EF4-FFF2-40B4-BE49-F238E27FC236}">
              <a16:creationId xmlns:a16="http://schemas.microsoft.com/office/drawing/2014/main" id="{8806ACE4-C331-4558-861A-BAE1279CD1B9}"/>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a:extLst>
            <a:ext uri="{FF2B5EF4-FFF2-40B4-BE49-F238E27FC236}">
              <a16:creationId xmlns:a16="http://schemas.microsoft.com/office/drawing/2014/main" id="{41749EA3-C1BE-466A-BF2C-E50E37B84598}"/>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a:extLst>
            <a:ext uri="{FF2B5EF4-FFF2-40B4-BE49-F238E27FC236}">
              <a16:creationId xmlns:a16="http://schemas.microsoft.com/office/drawing/2014/main" id="{00F9F079-6FDB-4A25-B8CE-5AC07D84C35F}"/>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B1AE1634-8EDC-40E8-A804-F4FF5D36067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99690B28-D3B6-46C3-A2A8-C43D7BF6076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A4172C30-5A98-4FEC-B0CF-AAD79ABC12A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120287</xdr:rowOff>
    </xdr:from>
    <xdr:to>
      <xdr:col>116</xdr:col>
      <xdr:colOff>62864</xdr:colOff>
      <xdr:row>41</xdr:row>
      <xdr:rowOff>146413</xdr:rowOff>
    </xdr:to>
    <xdr:cxnSp macro="">
      <xdr:nvCxnSpPr>
        <xdr:cNvPr id="476" name="直線コネクタ 475">
          <a:extLst>
            <a:ext uri="{FF2B5EF4-FFF2-40B4-BE49-F238E27FC236}">
              <a16:creationId xmlns:a16="http://schemas.microsoft.com/office/drawing/2014/main" id="{4691078F-C4B4-46FC-B657-37AF9ACFCBAB}"/>
            </a:ext>
          </a:extLst>
        </xdr:cNvPr>
        <xdr:cNvCxnSpPr/>
      </xdr:nvCxnSpPr>
      <xdr:spPr>
        <a:xfrm flipV="1">
          <a:off x="22160864" y="5778137"/>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8AE43D97-10C5-4B8B-AC88-130517975AB5}"/>
            </a:ext>
          </a:extLst>
        </xdr:cNvPr>
        <xdr:cNvSpPr txBox="1"/>
      </xdr:nvSpPr>
      <xdr:spPr>
        <a:xfrm>
          <a:off x="22199600"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478" name="直線コネクタ 477">
          <a:extLst>
            <a:ext uri="{FF2B5EF4-FFF2-40B4-BE49-F238E27FC236}">
              <a16:creationId xmlns:a16="http://schemas.microsoft.com/office/drawing/2014/main" id="{606D660D-8425-4ABC-BA57-693D0E0B2BAE}"/>
            </a:ext>
          </a:extLst>
        </xdr:cNvPr>
        <xdr:cNvCxnSpPr/>
      </xdr:nvCxnSpPr>
      <xdr:spPr>
        <a:xfrm>
          <a:off x="22072600" y="71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66964</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2E4DB745-5207-4BF4-805C-7C72BBFF625A}"/>
            </a:ext>
          </a:extLst>
        </xdr:cNvPr>
        <xdr:cNvSpPr txBox="1"/>
      </xdr:nvSpPr>
      <xdr:spPr>
        <a:xfrm>
          <a:off x="22199600" y="555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120287</xdr:rowOff>
    </xdr:from>
    <xdr:to>
      <xdr:col>116</xdr:col>
      <xdr:colOff>152400</xdr:colOff>
      <xdr:row>33</xdr:row>
      <xdr:rowOff>120287</xdr:rowOff>
    </xdr:to>
    <xdr:cxnSp macro="">
      <xdr:nvCxnSpPr>
        <xdr:cNvPr id="480" name="直線コネクタ 479">
          <a:extLst>
            <a:ext uri="{FF2B5EF4-FFF2-40B4-BE49-F238E27FC236}">
              <a16:creationId xmlns:a16="http://schemas.microsoft.com/office/drawing/2014/main" id="{992E4052-D4B8-4ACD-B93F-C25CFD802B3A}"/>
            </a:ext>
          </a:extLst>
        </xdr:cNvPr>
        <xdr:cNvCxnSpPr/>
      </xdr:nvCxnSpPr>
      <xdr:spPr>
        <a:xfrm>
          <a:off x="22072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27050</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CC6136CF-1703-4EAC-ABF7-BBFE382B8E1E}"/>
            </a:ext>
          </a:extLst>
        </xdr:cNvPr>
        <xdr:cNvSpPr txBox="1"/>
      </xdr:nvSpPr>
      <xdr:spPr>
        <a:xfrm>
          <a:off x="22199600" y="654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4173</xdr:rowOff>
    </xdr:from>
    <xdr:to>
      <xdr:col>116</xdr:col>
      <xdr:colOff>114300</xdr:colOff>
      <xdr:row>39</xdr:row>
      <xdr:rowOff>105773</xdr:rowOff>
    </xdr:to>
    <xdr:sp macro="" textlink="">
      <xdr:nvSpPr>
        <xdr:cNvPr id="482" name="フローチャート: 判断 481">
          <a:extLst>
            <a:ext uri="{FF2B5EF4-FFF2-40B4-BE49-F238E27FC236}">
              <a16:creationId xmlns:a16="http://schemas.microsoft.com/office/drawing/2014/main" id="{4C9CB60E-143B-4C31-AD31-CA7D15BD188D}"/>
            </a:ext>
          </a:extLst>
        </xdr:cNvPr>
        <xdr:cNvSpPr/>
      </xdr:nvSpPr>
      <xdr:spPr>
        <a:xfrm>
          <a:off x="221107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133169</xdr:rowOff>
    </xdr:from>
    <xdr:to>
      <xdr:col>112</xdr:col>
      <xdr:colOff>38100</xdr:colOff>
      <xdr:row>39</xdr:row>
      <xdr:rowOff>63319</xdr:rowOff>
    </xdr:to>
    <xdr:sp macro="" textlink="">
      <xdr:nvSpPr>
        <xdr:cNvPr id="483" name="フローチャート: 判断 482">
          <a:extLst>
            <a:ext uri="{FF2B5EF4-FFF2-40B4-BE49-F238E27FC236}">
              <a16:creationId xmlns:a16="http://schemas.microsoft.com/office/drawing/2014/main" id="{C74C4A01-E01A-43E8-B56D-FC9B78927F15}"/>
            </a:ext>
          </a:extLst>
        </xdr:cNvPr>
        <xdr:cNvSpPr/>
      </xdr:nvSpPr>
      <xdr:spPr>
        <a:xfrm>
          <a:off x="212725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120106</xdr:rowOff>
    </xdr:from>
    <xdr:to>
      <xdr:col>107</xdr:col>
      <xdr:colOff>101600</xdr:colOff>
      <xdr:row>39</xdr:row>
      <xdr:rowOff>50256</xdr:rowOff>
    </xdr:to>
    <xdr:sp macro="" textlink="">
      <xdr:nvSpPr>
        <xdr:cNvPr id="484" name="フローチャート: 判断 483">
          <a:extLst>
            <a:ext uri="{FF2B5EF4-FFF2-40B4-BE49-F238E27FC236}">
              <a16:creationId xmlns:a16="http://schemas.microsoft.com/office/drawing/2014/main" id="{67C21DD0-2733-4DF8-A8A1-B864E40FC4DB}"/>
            </a:ext>
          </a:extLst>
        </xdr:cNvPr>
        <xdr:cNvSpPr/>
      </xdr:nvSpPr>
      <xdr:spPr>
        <a:xfrm>
          <a:off x="20383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121738</xdr:rowOff>
    </xdr:from>
    <xdr:to>
      <xdr:col>102</xdr:col>
      <xdr:colOff>165100</xdr:colOff>
      <xdr:row>40</xdr:row>
      <xdr:rowOff>51888</xdr:rowOff>
    </xdr:to>
    <xdr:sp macro="" textlink="">
      <xdr:nvSpPr>
        <xdr:cNvPr id="485" name="フローチャート: 判断 484">
          <a:extLst>
            <a:ext uri="{FF2B5EF4-FFF2-40B4-BE49-F238E27FC236}">
              <a16:creationId xmlns:a16="http://schemas.microsoft.com/office/drawing/2014/main" id="{17467813-C9AB-4DD1-8D21-66A32CB95E02}"/>
            </a:ext>
          </a:extLst>
        </xdr:cNvPr>
        <xdr:cNvSpPr/>
      </xdr:nvSpPr>
      <xdr:spPr>
        <a:xfrm>
          <a:off x="194945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138067</xdr:rowOff>
    </xdr:from>
    <xdr:to>
      <xdr:col>98</xdr:col>
      <xdr:colOff>38100</xdr:colOff>
      <xdr:row>40</xdr:row>
      <xdr:rowOff>68217</xdr:rowOff>
    </xdr:to>
    <xdr:sp macro="" textlink="">
      <xdr:nvSpPr>
        <xdr:cNvPr id="486" name="フローチャート: 判断 485">
          <a:extLst>
            <a:ext uri="{FF2B5EF4-FFF2-40B4-BE49-F238E27FC236}">
              <a16:creationId xmlns:a16="http://schemas.microsoft.com/office/drawing/2014/main" id="{7F1C7134-CB86-4BDA-8294-203169A02D93}"/>
            </a:ext>
          </a:extLst>
        </xdr:cNvPr>
        <xdr:cNvSpPr/>
      </xdr:nvSpPr>
      <xdr:spPr>
        <a:xfrm>
          <a:off x="18605500" y="682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9B21CAB7-C987-4243-B94D-5185453EB9D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B9F8FD54-B380-4616-B0CA-4F258CC9FDC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9D470C04-CB68-4924-B5F5-6F1C9543F22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CDDA39A8-1114-4FF1-B071-8F6B37B4804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627AB0B6-BF7E-4AEC-B3B7-C1C4B88FD5B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126637</xdr:rowOff>
    </xdr:from>
    <xdr:to>
      <xdr:col>116</xdr:col>
      <xdr:colOff>114300</xdr:colOff>
      <xdr:row>41</xdr:row>
      <xdr:rowOff>56787</xdr:rowOff>
    </xdr:to>
    <xdr:sp macro="" textlink="">
      <xdr:nvSpPr>
        <xdr:cNvPr id="492" name="楕円 491">
          <a:extLst>
            <a:ext uri="{FF2B5EF4-FFF2-40B4-BE49-F238E27FC236}">
              <a16:creationId xmlns:a16="http://schemas.microsoft.com/office/drawing/2014/main" id="{9927D31F-97C3-4764-B8DF-1D4C6B4081DE}"/>
            </a:ext>
          </a:extLst>
        </xdr:cNvPr>
        <xdr:cNvSpPr/>
      </xdr:nvSpPr>
      <xdr:spPr>
        <a:xfrm>
          <a:off x="22110700" y="698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105064</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A5822763-957B-4596-B475-3824FAA855ED}"/>
            </a:ext>
          </a:extLst>
        </xdr:cNvPr>
        <xdr:cNvSpPr txBox="1"/>
      </xdr:nvSpPr>
      <xdr:spPr>
        <a:xfrm>
          <a:off x="22199600" y="696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133169</xdr:rowOff>
    </xdr:from>
    <xdr:to>
      <xdr:col>112</xdr:col>
      <xdr:colOff>38100</xdr:colOff>
      <xdr:row>41</xdr:row>
      <xdr:rowOff>63319</xdr:rowOff>
    </xdr:to>
    <xdr:sp macro="" textlink="">
      <xdr:nvSpPr>
        <xdr:cNvPr id="494" name="楕円 493">
          <a:extLst>
            <a:ext uri="{FF2B5EF4-FFF2-40B4-BE49-F238E27FC236}">
              <a16:creationId xmlns:a16="http://schemas.microsoft.com/office/drawing/2014/main" id="{367F38BB-DD00-4B18-AF59-EB18F30704EB}"/>
            </a:ext>
          </a:extLst>
        </xdr:cNvPr>
        <xdr:cNvSpPr/>
      </xdr:nvSpPr>
      <xdr:spPr>
        <a:xfrm>
          <a:off x="21272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5987</xdr:rowOff>
    </xdr:from>
    <xdr:to>
      <xdr:col>116</xdr:col>
      <xdr:colOff>63500</xdr:colOff>
      <xdr:row>41</xdr:row>
      <xdr:rowOff>12519</xdr:rowOff>
    </xdr:to>
    <xdr:cxnSp macro="">
      <xdr:nvCxnSpPr>
        <xdr:cNvPr id="495" name="直線コネクタ 494">
          <a:extLst>
            <a:ext uri="{FF2B5EF4-FFF2-40B4-BE49-F238E27FC236}">
              <a16:creationId xmlns:a16="http://schemas.microsoft.com/office/drawing/2014/main" id="{6229F48A-E615-4F29-A699-A1F9C683F991}"/>
            </a:ext>
          </a:extLst>
        </xdr:cNvPr>
        <xdr:cNvCxnSpPr/>
      </xdr:nvCxnSpPr>
      <xdr:spPr>
        <a:xfrm flipV="1">
          <a:off x="21323300" y="703543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139700</xdr:rowOff>
    </xdr:from>
    <xdr:to>
      <xdr:col>107</xdr:col>
      <xdr:colOff>101600</xdr:colOff>
      <xdr:row>41</xdr:row>
      <xdr:rowOff>69850</xdr:rowOff>
    </xdr:to>
    <xdr:sp macro="" textlink="">
      <xdr:nvSpPr>
        <xdr:cNvPr id="496" name="楕円 495">
          <a:extLst>
            <a:ext uri="{FF2B5EF4-FFF2-40B4-BE49-F238E27FC236}">
              <a16:creationId xmlns:a16="http://schemas.microsoft.com/office/drawing/2014/main" id="{95C12808-A87B-4E1C-B84A-DADB70ADF3D3}"/>
            </a:ext>
          </a:extLst>
        </xdr:cNvPr>
        <xdr:cNvSpPr/>
      </xdr:nvSpPr>
      <xdr:spPr>
        <a:xfrm>
          <a:off x="20383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12519</xdr:rowOff>
    </xdr:from>
    <xdr:to>
      <xdr:col>111</xdr:col>
      <xdr:colOff>177800</xdr:colOff>
      <xdr:row>41</xdr:row>
      <xdr:rowOff>19050</xdr:rowOff>
    </xdr:to>
    <xdr:cxnSp macro="">
      <xdr:nvCxnSpPr>
        <xdr:cNvPr id="497" name="直線コネクタ 496">
          <a:extLst>
            <a:ext uri="{FF2B5EF4-FFF2-40B4-BE49-F238E27FC236}">
              <a16:creationId xmlns:a16="http://schemas.microsoft.com/office/drawing/2014/main" id="{8EF17172-5E04-4B5E-BAAF-C9EBE2BB60BE}"/>
            </a:ext>
          </a:extLst>
        </xdr:cNvPr>
        <xdr:cNvCxnSpPr/>
      </xdr:nvCxnSpPr>
      <xdr:spPr>
        <a:xfrm flipV="1">
          <a:off x="20434300" y="70419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142966</xdr:rowOff>
    </xdr:from>
    <xdr:to>
      <xdr:col>102</xdr:col>
      <xdr:colOff>165100</xdr:colOff>
      <xdr:row>41</xdr:row>
      <xdr:rowOff>73116</xdr:rowOff>
    </xdr:to>
    <xdr:sp macro="" textlink="">
      <xdr:nvSpPr>
        <xdr:cNvPr id="498" name="楕円 497">
          <a:extLst>
            <a:ext uri="{FF2B5EF4-FFF2-40B4-BE49-F238E27FC236}">
              <a16:creationId xmlns:a16="http://schemas.microsoft.com/office/drawing/2014/main" id="{C3E72BC4-F861-4B8B-870A-61C65147276D}"/>
            </a:ext>
          </a:extLst>
        </xdr:cNvPr>
        <xdr:cNvSpPr/>
      </xdr:nvSpPr>
      <xdr:spPr>
        <a:xfrm>
          <a:off x="19494500" y="700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19050</xdr:rowOff>
    </xdr:from>
    <xdr:to>
      <xdr:col>107</xdr:col>
      <xdr:colOff>50800</xdr:colOff>
      <xdr:row>41</xdr:row>
      <xdr:rowOff>22316</xdr:rowOff>
    </xdr:to>
    <xdr:cxnSp macro="">
      <xdr:nvCxnSpPr>
        <xdr:cNvPr id="499" name="直線コネクタ 498">
          <a:extLst>
            <a:ext uri="{FF2B5EF4-FFF2-40B4-BE49-F238E27FC236}">
              <a16:creationId xmlns:a16="http://schemas.microsoft.com/office/drawing/2014/main" id="{CDF1A0AE-BA67-4A82-A6C4-7EC5D1B0DAAB}"/>
            </a:ext>
          </a:extLst>
        </xdr:cNvPr>
        <xdr:cNvCxnSpPr/>
      </xdr:nvCxnSpPr>
      <xdr:spPr>
        <a:xfrm flipV="1">
          <a:off x="19545300" y="70485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146231</xdr:rowOff>
    </xdr:from>
    <xdr:to>
      <xdr:col>98</xdr:col>
      <xdr:colOff>38100</xdr:colOff>
      <xdr:row>41</xdr:row>
      <xdr:rowOff>76381</xdr:rowOff>
    </xdr:to>
    <xdr:sp macro="" textlink="">
      <xdr:nvSpPr>
        <xdr:cNvPr id="500" name="楕円 499">
          <a:extLst>
            <a:ext uri="{FF2B5EF4-FFF2-40B4-BE49-F238E27FC236}">
              <a16:creationId xmlns:a16="http://schemas.microsoft.com/office/drawing/2014/main" id="{BD033FFC-9F01-4E19-9766-DEE3B6396248}"/>
            </a:ext>
          </a:extLst>
        </xdr:cNvPr>
        <xdr:cNvSpPr/>
      </xdr:nvSpPr>
      <xdr:spPr>
        <a:xfrm>
          <a:off x="18605500" y="70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22316</xdr:rowOff>
    </xdr:from>
    <xdr:to>
      <xdr:col>102</xdr:col>
      <xdr:colOff>114300</xdr:colOff>
      <xdr:row>41</xdr:row>
      <xdr:rowOff>25581</xdr:rowOff>
    </xdr:to>
    <xdr:cxnSp macro="">
      <xdr:nvCxnSpPr>
        <xdr:cNvPr id="501" name="直線コネクタ 500">
          <a:extLst>
            <a:ext uri="{FF2B5EF4-FFF2-40B4-BE49-F238E27FC236}">
              <a16:creationId xmlns:a16="http://schemas.microsoft.com/office/drawing/2014/main" id="{5D073EEE-A470-47A5-90AD-F06EE26D2708}"/>
            </a:ext>
          </a:extLst>
        </xdr:cNvPr>
        <xdr:cNvCxnSpPr/>
      </xdr:nvCxnSpPr>
      <xdr:spPr>
        <a:xfrm flipV="1">
          <a:off x="18656300" y="70517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79846</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026AB6F9-C475-4CC9-A7F1-51518308C025}"/>
            </a:ext>
          </a:extLst>
        </xdr:cNvPr>
        <xdr:cNvSpPr txBox="1"/>
      </xdr:nvSpPr>
      <xdr:spPr>
        <a:xfrm>
          <a:off x="21075727" y="642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66783</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D1C85AA4-23DC-4E27-A1F7-AECDB3968B9E}"/>
            </a:ext>
          </a:extLst>
        </xdr:cNvPr>
        <xdr:cNvSpPr txBox="1"/>
      </xdr:nvSpPr>
      <xdr:spPr>
        <a:xfrm>
          <a:off x="20199427" y="641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68415</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1EF6581A-9A91-4DF9-9F51-1BEBF6FF8F3B}"/>
            </a:ext>
          </a:extLst>
        </xdr:cNvPr>
        <xdr:cNvSpPr txBox="1"/>
      </xdr:nvSpPr>
      <xdr:spPr>
        <a:xfrm>
          <a:off x="19310427" y="658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84744</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969303EB-DAEC-4E7A-8705-BAF2F4A814C0}"/>
            </a:ext>
          </a:extLst>
        </xdr:cNvPr>
        <xdr:cNvSpPr txBox="1"/>
      </xdr:nvSpPr>
      <xdr:spPr>
        <a:xfrm>
          <a:off x="18421427" y="659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54446</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E620B8E3-5ADF-4A0C-84C9-5055A5B45EFF}"/>
            </a:ext>
          </a:extLst>
        </xdr:cNvPr>
        <xdr:cNvSpPr txBox="1"/>
      </xdr:nvSpPr>
      <xdr:spPr>
        <a:xfrm>
          <a:off x="21075727" y="708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60977</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471A2788-FEAD-41F5-AA72-4CA88DFD95AC}"/>
            </a:ext>
          </a:extLst>
        </xdr:cNvPr>
        <xdr:cNvSpPr txBox="1"/>
      </xdr:nvSpPr>
      <xdr:spPr>
        <a:xfrm>
          <a:off x="20199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64243</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2F8EFDFA-3762-4FCE-9F9C-B4F5380E6346}"/>
            </a:ext>
          </a:extLst>
        </xdr:cNvPr>
        <xdr:cNvSpPr txBox="1"/>
      </xdr:nvSpPr>
      <xdr:spPr>
        <a:xfrm>
          <a:off x="19310427" y="709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67508</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2EBAF101-5BAE-4B32-83DC-7D4063E085BC}"/>
            </a:ext>
          </a:extLst>
        </xdr:cNvPr>
        <xdr:cNvSpPr txBox="1"/>
      </xdr:nvSpPr>
      <xdr:spPr>
        <a:xfrm>
          <a:off x="18421427" y="709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932F895B-5279-4F4D-9845-866464D3C11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BDF536E4-DE8B-42B5-822F-8ED9C62111C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B38D2B7B-89D1-4F58-A531-029976465FF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FE090C56-9A5D-4586-982C-37EAB81E8EA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8500222D-EF6F-4006-882E-B3E158082E1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D59E23EA-5487-4657-8498-00BD6ABD6D3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E7A7F731-BBD4-470F-B9BE-F1DCC099869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96B45494-C73D-476C-86CC-4E473BE4648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51A00DB0-CE65-466B-9B01-504F22CC4FB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3E7E04C9-1FA3-4A0A-9023-51E8C585B29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45479CE3-B1FE-4120-9B64-F959E47DA7E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1" name="直線コネクタ 520">
          <a:extLst>
            <a:ext uri="{FF2B5EF4-FFF2-40B4-BE49-F238E27FC236}">
              <a16:creationId xmlns:a16="http://schemas.microsoft.com/office/drawing/2014/main" id="{88EC53BC-284B-4A75-A1E0-F1CDE67A5EBD}"/>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2" name="テキスト ボックス 521">
          <a:extLst>
            <a:ext uri="{FF2B5EF4-FFF2-40B4-BE49-F238E27FC236}">
              <a16:creationId xmlns:a16="http://schemas.microsoft.com/office/drawing/2014/main" id="{44B5B8D9-A4F7-4C56-A5D3-4DA0335D3C67}"/>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3" name="直線コネクタ 522">
          <a:extLst>
            <a:ext uri="{FF2B5EF4-FFF2-40B4-BE49-F238E27FC236}">
              <a16:creationId xmlns:a16="http://schemas.microsoft.com/office/drawing/2014/main" id="{58B7371D-40B5-4C05-B39A-9471A703F387}"/>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4" name="テキスト ボックス 523">
          <a:extLst>
            <a:ext uri="{FF2B5EF4-FFF2-40B4-BE49-F238E27FC236}">
              <a16:creationId xmlns:a16="http://schemas.microsoft.com/office/drawing/2014/main" id="{93E4987A-497E-4896-90BF-7068E5A87869}"/>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5" name="直線コネクタ 524">
          <a:extLst>
            <a:ext uri="{FF2B5EF4-FFF2-40B4-BE49-F238E27FC236}">
              <a16:creationId xmlns:a16="http://schemas.microsoft.com/office/drawing/2014/main" id="{0DD92F9C-27F7-421A-9CBB-BD9C6DC5CDFB}"/>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6" name="テキスト ボックス 525">
          <a:extLst>
            <a:ext uri="{FF2B5EF4-FFF2-40B4-BE49-F238E27FC236}">
              <a16:creationId xmlns:a16="http://schemas.microsoft.com/office/drawing/2014/main" id="{FD3D743E-D1C6-46AC-9A43-C7BBFDC69B8C}"/>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7" name="直線コネクタ 526">
          <a:extLst>
            <a:ext uri="{FF2B5EF4-FFF2-40B4-BE49-F238E27FC236}">
              <a16:creationId xmlns:a16="http://schemas.microsoft.com/office/drawing/2014/main" id="{BD8D5AEF-B6EA-451C-920E-2B62BD1E700B}"/>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8" name="テキスト ボックス 527">
          <a:extLst>
            <a:ext uri="{FF2B5EF4-FFF2-40B4-BE49-F238E27FC236}">
              <a16:creationId xmlns:a16="http://schemas.microsoft.com/office/drawing/2014/main" id="{B476E777-CBEE-44ED-AC23-BE936B422EF1}"/>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3DED9DAB-463F-460D-9A59-4E93E934819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a:extLst>
            <a:ext uri="{FF2B5EF4-FFF2-40B4-BE49-F238E27FC236}">
              <a16:creationId xmlns:a16="http://schemas.microsoft.com/office/drawing/2014/main" id="{F2152D9A-F0F3-41E3-9C9A-1F16491BB3FB}"/>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C7D89EEE-C6EB-456B-8631-02F474389CA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86868</xdr:rowOff>
    </xdr:to>
    <xdr:cxnSp macro="">
      <xdr:nvCxnSpPr>
        <xdr:cNvPr id="532" name="直線コネクタ 531">
          <a:extLst>
            <a:ext uri="{FF2B5EF4-FFF2-40B4-BE49-F238E27FC236}">
              <a16:creationId xmlns:a16="http://schemas.microsoft.com/office/drawing/2014/main" id="{54BD6231-2C0E-4C08-885B-DCA78B921E4A}"/>
            </a:ext>
          </a:extLst>
        </xdr:cNvPr>
        <xdr:cNvCxnSpPr/>
      </xdr:nvCxnSpPr>
      <xdr:spPr>
        <a:xfrm flipV="1">
          <a:off x="16318864" y="9502902"/>
          <a:ext cx="0" cy="121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90695</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CB4B69A1-EEDE-4BCF-B157-491A2ECB2D60}"/>
            </a:ext>
          </a:extLst>
        </xdr:cNvPr>
        <xdr:cNvSpPr txBox="1"/>
      </xdr:nvSpPr>
      <xdr:spPr>
        <a:xfrm>
          <a:off x="16357600" y="1072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86868</xdr:rowOff>
    </xdr:from>
    <xdr:to>
      <xdr:col>86</xdr:col>
      <xdr:colOff>25400</xdr:colOff>
      <xdr:row>62</xdr:row>
      <xdr:rowOff>86868</xdr:rowOff>
    </xdr:to>
    <xdr:cxnSp macro="">
      <xdr:nvCxnSpPr>
        <xdr:cNvPr id="534" name="直線コネクタ 533">
          <a:extLst>
            <a:ext uri="{FF2B5EF4-FFF2-40B4-BE49-F238E27FC236}">
              <a16:creationId xmlns:a16="http://schemas.microsoft.com/office/drawing/2014/main" id="{9BC2FC90-5C0D-4823-B603-1662563E4BCE}"/>
            </a:ext>
          </a:extLst>
        </xdr:cNvPr>
        <xdr:cNvCxnSpPr/>
      </xdr:nvCxnSpPr>
      <xdr:spPr>
        <a:xfrm>
          <a:off x="16230600" y="1071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49C79DFE-62C9-47CA-8714-5E5A47251F2B}"/>
            </a:ext>
          </a:extLst>
        </xdr:cNvPr>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36" name="直線コネクタ 535">
          <a:extLst>
            <a:ext uri="{FF2B5EF4-FFF2-40B4-BE49-F238E27FC236}">
              <a16:creationId xmlns:a16="http://schemas.microsoft.com/office/drawing/2014/main" id="{1B06A555-3D3B-4334-8B90-4FEA0B204764}"/>
            </a:ext>
          </a:extLst>
        </xdr:cNvPr>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119651</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9E5F6F15-910B-4AEC-9F73-7E5D4D5D36E1}"/>
            </a:ext>
          </a:extLst>
        </xdr:cNvPr>
        <xdr:cNvSpPr txBox="1"/>
      </xdr:nvSpPr>
      <xdr:spPr>
        <a:xfrm>
          <a:off x="16357600" y="10063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141224</xdr:rowOff>
    </xdr:from>
    <xdr:to>
      <xdr:col>85</xdr:col>
      <xdr:colOff>177800</xdr:colOff>
      <xdr:row>59</xdr:row>
      <xdr:rowOff>71374</xdr:rowOff>
    </xdr:to>
    <xdr:sp macro="" textlink="">
      <xdr:nvSpPr>
        <xdr:cNvPr id="538" name="フローチャート: 判断 537">
          <a:extLst>
            <a:ext uri="{FF2B5EF4-FFF2-40B4-BE49-F238E27FC236}">
              <a16:creationId xmlns:a16="http://schemas.microsoft.com/office/drawing/2014/main" id="{AC90972C-E66D-440B-B887-1D4328918801}"/>
            </a:ext>
          </a:extLst>
        </xdr:cNvPr>
        <xdr:cNvSpPr/>
      </xdr:nvSpPr>
      <xdr:spPr>
        <a:xfrm>
          <a:off x="162687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106934</xdr:rowOff>
    </xdr:from>
    <xdr:to>
      <xdr:col>81</xdr:col>
      <xdr:colOff>101600</xdr:colOff>
      <xdr:row>59</xdr:row>
      <xdr:rowOff>37084</xdr:rowOff>
    </xdr:to>
    <xdr:sp macro="" textlink="">
      <xdr:nvSpPr>
        <xdr:cNvPr id="539" name="フローチャート: 判断 538">
          <a:extLst>
            <a:ext uri="{FF2B5EF4-FFF2-40B4-BE49-F238E27FC236}">
              <a16:creationId xmlns:a16="http://schemas.microsoft.com/office/drawing/2014/main" id="{DCE09B0C-730C-4BF7-8756-12BF360D1C0F}"/>
            </a:ext>
          </a:extLst>
        </xdr:cNvPr>
        <xdr:cNvSpPr/>
      </xdr:nvSpPr>
      <xdr:spPr>
        <a:xfrm>
          <a:off x="15430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106934</xdr:rowOff>
    </xdr:from>
    <xdr:to>
      <xdr:col>76</xdr:col>
      <xdr:colOff>165100</xdr:colOff>
      <xdr:row>59</xdr:row>
      <xdr:rowOff>37084</xdr:rowOff>
    </xdr:to>
    <xdr:sp macro="" textlink="">
      <xdr:nvSpPr>
        <xdr:cNvPr id="540" name="フローチャート: 判断 539">
          <a:extLst>
            <a:ext uri="{FF2B5EF4-FFF2-40B4-BE49-F238E27FC236}">
              <a16:creationId xmlns:a16="http://schemas.microsoft.com/office/drawing/2014/main" id="{EDC2EE9D-6569-443A-AD42-01C9FCCF6C68}"/>
            </a:ext>
          </a:extLst>
        </xdr:cNvPr>
        <xdr:cNvSpPr/>
      </xdr:nvSpPr>
      <xdr:spPr>
        <a:xfrm>
          <a:off x="14541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120650</xdr:rowOff>
    </xdr:from>
    <xdr:to>
      <xdr:col>72</xdr:col>
      <xdr:colOff>38100</xdr:colOff>
      <xdr:row>59</xdr:row>
      <xdr:rowOff>50800</xdr:rowOff>
    </xdr:to>
    <xdr:sp macro="" textlink="">
      <xdr:nvSpPr>
        <xdr:cNvPr id="541" name="フローチャート: 判断 540">
          <a:extLst>
            <a:ext uri="{FF2B5EF4-FFF2-40B4-BE49-F238E27FC236}">
              <a16:creationId xmlns:a16="http://schemas.microsoft.com/office/drawing/2014/main" id="{62CA4A79-4152-4790-B5E6-0C38AEFDC9F7}"/>
            </a:ext>
          </a:extLst>
        </xdr:cNvPr>
        <xdr:cNvSpPr/>
      </xdr:nvSpPr>
      <xdr:spPr>
        <a:xfrm>
          <a:off x="13652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127508</xdr:rowOff>
    </xdr:from>
    <xdr:to>
      <xdr:col>67</xdr:col>
      <xdr:colOff>101600</xdr:colOff>
      <xdr:row>59</xdr:row>
      <xdr:rowOff>57658</xdr:rowOff>
    </xdr:to>
    <xdr:sp macro="" textlink="">
      <xdr:nvSpPr>
        <xdr:cNvPr id="542" name="フローチャート: 判断 541">
          <a:extLst>
            <a:ext uri="{FF2B5EF4-FFF2-40B4-BE49-F238E27FC236}">
              <a16:creationId xmlns:a16="http://schemas.microsoft.com/office/drawing/2014/main" id="{63E9DA33-7E7D-421C-BBE3-A4F68567CBDC}"/>
            </a:ext>
          </a:extLst>
        </xdr:cNvPr>
        <xdr:cNvSpPr/>
      </xdr:nvSpPr>
      <xdr:spPr>
        <a:xfrm>
          <a:off x="12763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1C4F8F53-068C-4D2A-919D-50244E2FEFC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2CC006AB-961A-4284-A08E-C1714B5DA7B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989A2C35-680B-45D7-B443-ED3CE9F0D1B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EACA65AC-1478-45CA-A72B-87AC0140C28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919AEDFE-D117-4624-9D7E-45C5AFF8A75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111506</xdr:rowOff>
    </xdr:from>
    <xdr:to>
      <xdr:col>85</xdr:col>
      <xdr:colOff>177800</xdr:colOff>
      <xdr:row>59</xdr:row>
      <xdr:rowOff>41656</xdr:rowOff>
    </xdr:to>
    <xdr:sp macro="" textlink="">
      <xdr:nvSpPr>
        <xdr:cNvPr id="548" name="楕円 547">
          <a:extLst>
            <a:ext uri="{FF2B5EF4-FFF2-40B4-BE49-F238E27FC236}">
              <a16:creationId xmlns:a16="http://schemas.microsoft.com/office/drawing/2014/main" id="{714B7649-DD69-4D05-BBEA-8EFF602D0C99}"/>
            </a:ext>
          </a:extLst>
        </xdr:cNvPr>
        <xdr:cNvSpPr/>
      </xdr:nvSpPr>
      <xdr:spPr>
        <a:xfrm>
          <a:off x="16268700" y="1005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134383</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A656D088-67C8-430B-8E55-AA9D1539574D}"/>
            </a:ext>
          </a:extLst>
        </xdr:cNvPr>
        <xdr:cNvSpPr txBox="1"/>
      </xdr:nvSpPr>
      <xdr:spPr>
        <a:xfrm>
          <a:off x="16357600" y="990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61214</xdr:rowOff>
    </xdr:from>
    <xdr:to>
      <xdr:col>81</xdr:col>
      <xdr:colOff>101600</xdr:colOff>
      <xdr:row>58</xdr:row>
      <xdr:rowOff>162814</xdr:rowOff>
    </xdr:to>
    <xdr:sp macro="" textlink="">
      <xdr:nvSpPr>
        <xdr:cNvPr id="550" name="楕円 549">
          <a:extLst>
            <a:ext uri="{FF2B5EF4-FFF2-40B4-BE49-F238E27FC236}">
              <a16:creationId xmlns:a16="http://schemas.microsoft.com/office/drawing/2014/main" id="{AD6BD2B3-3EAB-4BA3-B505-A2416A406341}"/>
            </a:ext>
          </a:extLst>
        </xdr:cNvPr>
        <xdr:cNvSpPr/>
      </xdr:nvSpPr>
      <xdr:spPr>
        <a:xfrm>
          <a:off x="15430500" y="1000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112014</xdr:rowOff>
    </xdr:from>
    <xdr:to>
      <xdr:col>85</xdr:col>
      <xdr:colOff>127000</xdr:colOff>
      <xdr:row>58</xdr:row>
      <xdr:rowOff>162306</xdr:rowOff>
    </xdr:to>
    <xdr:cxnSp macro="">
      <xdr:nvCxnSpPr>
        <xdr:cNvPr id="551" name="直線コネクタ 550">
          <a:extLst>
            <a:ext uri="{FF2B5EF4-FFF2-40B4-BE49-F238E27FC236}">
              <a16:creationId xmlns:a16="http://schemas.microsoft.com/office/drawing/2014/main" id="{20F511C0-5E38-4D15-9A39-A764E63AB825}"/>
            </a:ext>
          </a:extLst>
        </xdr:cNvPr>
        <xdr:cNvCxnSpPr/>
      </xdr:nvCxnSpPr>
      <xdr:spPr>
        <a:xfrm>
          <a:off x="15481300" y="1005611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10922</xdr:rowOff>
    </xdr:from>
    <xdr:to>
      <xdr:col>76</xdr:col>
      <xdr:colOff>165100</xdr:colOff>
      <xdr:row>58</xdr:row>
      <xdr:rowOff>112522</xdr:rowOff>
    </xdr:to>
    <xdr:sp macro="" textlink="">
      <xdr:nvSpPr>
        <xdr:cNvPr id="552" name="楕円 551">
          <a:extLst>
            <a:ext uri="{FF2B5EF4-FFF2-40B4-BE49-F238E27FC236}">
              <a16:creationId xmlns:a16="http://schemas.microsoft.com/office/drawing/2014/main" id="{295FED6A-19FE-455D-8083-549B1038D5B6}"/>
            </a:ext>
          </a:extLst>
        </xdr:cNvPr>
        <xdr:cNvSpPr/>
      </xdr:nvSpPr>
      <xdr:spPr>
        <a:xfrm>
          <a:off x="14541500" y="995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61722</xdr:rowOff>
    </xdr:from>
    <xdr:to>
      <xdr:col>81</xdr:col>
      <xdr:colOff>50800</xdr:colOff>
      <xdr:row>58</xdr:row>
      <xdr:rowOff>112014</xdr:rowOff>
    </xdr:to>
    <xdr:cxnSp macro="">
      <xdr:nvCxnSpPr>
        <xdr:cNvPr id="553" name="直線コネクタ 552">
          <a:extLst>
            <a:ext uri="{FF2B5EF4-FFF2-40B4-BE49-F238E27FC236}">
              <a16:creationId xmlns:a16="http://schemas.microsoft.com/office/drawing/2014/main" id="{D75215F3-84D7-4E60-9B88-52D00FBA3E58}"/>
            </a:ext>
          </a:extLst>
        </xdr:cNvPr>
        <xdr:cNvCxnSpPr/>
      </xdr:nvCxnSpPr>
      <xdr:spPr>
        <a:xfrm>
          <a:off x="14592300" y="1000582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129794</xdr:rowOff>
    </xdr:from>
    <xdr:to>
      <xdr:col>72</xdr:col>
      <xdr:colOff>38100</xdr:colOff>
      <xdr:row>58</xdr:row>
      <xdr:rowOff>59944</xdr:rowOff>
    </xdr:to>
    <xdr:sp macro="" textlink="">
      <xdr:nvSpPr>
        <xdr:cNvPr id="554" name="楕円 553">
          <a:extLst>
            <a:ext uri="{FF2B5EF4-FFF2-40B4-BE49-F238E27FC236}">
              <a16:creationId xmlns:a16="http://schemas.microsoft.com/office/drawing/2014/main" id="{E4870A16-FA3D-4935-A15F-2E533FD038B9}"/>
            </a:ext>
          </a:extLst>
        </xdr:cNvPr>
        <xdr:cNvSpPr/>
      </xdr:nvSpPr>
      <xdr:spPr>
        <a:xfrm>
          <a:off x="13652500" y="990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9144</xdr:rowOff>
    </xdr:from>
    <xdr:to>
      <xdr:col>76</xdr:col>
      <xdr:colOff>114300</xdr:colOff>
      <xdr:row>58</xdr:row>
      <xdr:rowOff>61722</xdr:rowOff>
    </xdr:to>
    <xdr:cxnSp macro="">
      <xdr:nvCxnSpPr>
        <xdr:cNvPr id="555" name="直線コネクタ 554">
          <a:extLst>
            <a:ext uri="{FF2B5EF4-FFF2-40B4-BE49-F238E27FC236}">
              <a16:creationId xmlns:a16="http://schemas.microsoft.com/office/drawing/2014/main" id="{212CC23C-3E64-45B1-B684-D5226B278B89}"/>
            </a:ext>
          </a:extLst>
        </xdr:cNvPr>
        <xdr:cNvCxnSpPr/>
      </xdr:nvCxnSpPr>
      <xdr:spPr>
        <a:xfrm>
          <a:off x="13703300" y="995324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79502</xdr:rowOff>
    </xdr:from>
    <xdr:to>
      <xdr:col>67</xdr:col>
      <xdr:colOff>101600</xdr:colOff>
      <xdr:row>58</xdr:row>
      <xdr:rowOff>9652</xdr:rowOff>
    </xdr:to>
    <xdr:sp macro="" textlink="">
      <xdr:nvSpPr>
        <xdr:cNvPr id="556" name="楕円 555">
          <a:extLst>
            <a:ext uri="{FF2B5EF4-FFF2-40B4-BE49-F238E27FC236}">
              <a16:creationId xmlns:a16="http://schemas.microsoft.com/office/drawing/2014/main" id="{0FE60DFC-6542-4D90-B670-27694AFD8B26}"/>
            </a:ext>
          </a:extLst>
        </xdr:cNvPr>
        <xdr:cNvSpPr/>
      </xdr:nvSpPr>
      <xdr:spPr>
        <a:xfrm>
          <a:off x="12763500" y="985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130302</xdr:rowOff>
    </xdr:from>
    <xdr:to>
      <xdr:col>71</xdr:col>
      <xdr:colOff>177800</xdr:colOff>
      <xdr:row>58</xdr:row>
      <xdr:rowOff>9144</xdr:rowOff>
    </xdr:to>
    <xdr:cxnSp macro="">
      <xdr:nvCxnSpPr>
        <xdr:cNvPr id="557" name="直線コネクタ 556">
          <a:extLst>
            <a:ext uri="{FF2B5EF4-FFF2-40B4-BE49-F238E27FC236}">
              <a16:creationId xmlns:a16="http://schemas.microsoft.com/office/drawing/2014/main" id="{9AC18A99-BC15-42A0-9F67-E2E8AC74908F}"/>
            </a:ext>
          </a:extLst>
        </xdr:cNvPr>
        <xdr:cNvCxnSpPr/>
      </xdr:nvCxnSpPr>
      <xdr:spPr>
        <a:xfrm>
          <a:off x="12814300" y="99029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28211</xdr:rowOff>
    </xdr:from>
    <xdr:ext cx="405111" cy="259045"/>
    <xdr:sp macro="" textlink="">
      <xdr:nvSpPr>
        <xdr:cNvPr id="558" name="n_1aveValue【学校施設】&#10;有形固定資産減価償却率">
          <a:extLst>
            <a:ext uri="{FF2B5EF4-FFF2-40B4-BE49-F238E27FC236}">
              <a16:creationId xmlns:a16="http://schemas.microsoft.com/office/drawing/2014/main" id="{3F095F4F-4150-4BC3-9039-1B750A5EF849}"/>
            </a:ext>
          </a:extLst>
        </xdr:cNvPr>
        <xdr:cNvSpPr txBox="1"/>
      </xdr:nvSpPr>
      <xdr:spPr>
        <a:xfrm>
          <a:off x="15266044" y="1014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28211</xdr:rowOff>
    </xdr:from>
    <xdr:ext cx="405111" cy="259045"/>
    <xdr:sp macro="" textlink="">
      <xdr:nvSpPr>
        <xdr:cNvPr id="559" name="n_2aveValue【学校施設】&#10;有形固定資産減価償却率">
          <a:extLst>
            <a:ext uri="{FF2B5EF4-FFF2-40B4-BE49-F238E27FC236}">
              <a16:creationId xmlns:a16="http://schemas.microsoft.com/office/drawing/2014/main" id="{4CB8CE76-DEA6-4676-AA22-52806BF0F50F}"/>
            </a:ext>
          </a:extLst>
        </xdr:cNvPr>
        <xdr:cNvSpPr txBox="1"/>
      </xdr:nvSpPr>
      <xdr:spPr>
        <a:xfrm>
          <a:off x="14389744" y="1014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41927</xdr:rowOff>
    </xdr:from>
    <xdr:ext cx="405111" cy="259045"/>
    <xdr:sp macro="" textlink="">
      <xdr:nvSpPr>
        <xdr:cNvPr id="560" name="n_3aveValue【学校施設】&#10;有形固定資産減価償却率">
          <a:extLst>
            <a:ext uri="{FF2B5EF4-FFF2-40B4-BE49-F238E27FC236}">
              <a16:creationId xmlns:a16="http://schemas.microsoft.com/office/drawing/2014/main" id="{2E88A03C-2847-40A1-A078-6FBD04837DB8}"/>
            </a:ext>
          </a:extLst>
        </xdr:cNvPr>
        <xdr:cNvSpPr txBox="1"/>
      </xdr:nvSpPr>
      <xdr:spPr>
        <a:xfrm>
          <a:off x="135007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48785</xdr:rowOff>
    </xdr:from>
    <xdr:ext cx="405111" cy="259045"/>
    <xdr:sp macro="" textlink="">
      <xdr:nvSpPr>
        <xdr:cNvPr id="561" name="n_4aveValue【学校施設】&#10;有形固定資産減価償却率">
          <a:extLst>
            <a:ext uri="{FF2B5EF4-FFF2-40B4-BE49-F238E27FC236}">
              <a16:creationId xmlns:a16="http://schemas.microsoft.com/office/drawing/2014/main" id="{370A3E2F-2575-40D5-BBB4-0D04F1C83492}"/>
            </a:ext>
          </a:extLst>
        </xdr:cNvPr>
        <xdr:cNvSpPr txBox="1"/>
      </xdr:nvSpPr>
      <xdr:spPr>
        <a:xfrm>
          <a:off x="12611744" y="1016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7891</xdr:rowOff>
    </xdr:from>
    <xdr:ext cx="405111" cy="259045"/>
    <xdr:sp macro="" textlink="">
      <xdr:nvSpPr>
        <xdr:cNvPr id="562" name="n_1mainValue【学校施設】&#10;有形固定資産減価償却率">
          <a:extLst>
            <a:ext uri="{FF2B5EF4-FFF2-40B4-BE49-F238E27FC236}">
              <a16:creationId xmlns:a16="http://schemas.microsoft.com/office/drawing/2014/main" id="{4DB99BFB-0918-498B-817B-385597B47E30}"/>
            </a:ext>
          </a:extLst>
        </xdr:cNvPr>
        <xdr:cNvSpPr txBox="1"/>
      </xdr:nvSpPr>
      <xdr:spPr>
        <a:xfrm>
          <a:off x="15266044" y="978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129049</xdr:rowOff>
    </xdr:from>
    <xdr:ext cx="405111" cy="259045"/>
    <xdr:sp macro="" textlink="">
      <xdr:nvSpPr>
        <xdr:cNvPr id="563" name="n_2mainValue【学校施設】&#10;有形固定資産減価償却率">
          <a:extLst>
            <a:ext uri="{FF2B5EF4-FFF2-40B4-BE49-F238E27FC236}">
              <a16:creationId xmlns:a16="http://schemas.microsoft.com/office/drawing/2014/main" id="{96352772-9166-4A18-8CBA-BBA29E0F6361}"/>
            </a:ext>
          </a:extLst>
        </xdr:cNvPr>
        <xdr:cNvSpPr txBox="1"/>
      </xdr:nvSpPr>
      <xdr:spPr>
        <a:xfrm>
          <a:off x="14389744" y="973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76471</xdr:rowOff>
    </xdr:from>
    <xdr:ext cx="405111" cy="259045"/>
    <xdr:sp macro="" textlink="">
      <xdr:nvSpPr>
        <xdr:cNvPr id="564" name="n_3mainValue【学校施設】&#10;有形固定資産減価償却率">
          <a:extLst>
            <a:ext uri="{FF2B5EF4-FFF2-40B4-BE49-F238E27FC236}">
              <a16:creationId xmlns:a16="http://schemas.microsoft.com/office/drawing/2014/main" id="{FA58CDA0-FA5D-4F85-B458-1B55045CE8EA}"/>
            </a:ext>
          </a:extLst>
        </xdr:cNvPr>
        <xdr:cNvSpPr txBox="1"/>
      </xdr:nvSpPr>
      <xdr:spPr>
        <a:xfrm>
          <a:off x="13500744" y="967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26179</xdr:rowOff>
    </xdr:from>
    <xdr:ext cx="405111" cy="259045"/>
    <xdr:sp macro="" textlink="">
      <xdr:nvSpPr>
        <xdr:cNvPr id="565" name="n_4mainValue【学校施設】&#10;有形固定資産減価償却率">
          <a:extLst>
            <a:ext uri="{FF2B5EF4-FFF2-40B4-BE49-F238E27FC236}">
              <a16:creationId xmlns:a16="http://schemas.microsoft.com/office/drawing/2014/main" id="{07536B38-2449-41C2-B395-FD0E2CDA2E30}"/>
            </a:ext>
          </a:extLst>
        </xdr:cNvPr>
        <xdr:cNvSpPr txBox="1"/>
      </xdr:nvSpPr>
      <xdr:spPr>
        <a:xfrm>
          <a:off x="12611744" y="962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F00EE909-4564-43D6-A8DA-8E32FB444F9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3A958974-06AC-433E-A9DB-ABC58C25156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31C0B2C5-D501-43B1-B77F-81D0F41A77A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5E76EC1F-B649-43B4-B98D-E6D99B17A29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34481E-EA92-4D07-B8BF-F5C8BBCECEC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15D7987C-99C8-4F99-93C0-ADD2EEE10C1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FB923100-45D8-4436-9EC0-CA646D158F6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3AB68DB4-0495-43BD-98C0-6B6309A0055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9F13D035-7C6F-42EF-9B1E-051E81DA924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88C50B2-BF48-457B-B322-69F845B9BD9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1251A051-7134-4DE1-8BEA-F759A90B1F77}"/>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a:extLst>
            <a:ext uri="{FF2B5EF4-FFF2-40B4-BE49-F238E27FC236}">
              <a16:creationId xmlns:a16="http://schemas.microsoft.com/office/drawing/2014/main" id="{4843EEFA-D46D-4360-8295-A2E676457246}"/>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a:extLst>
            <a:ext uri="{FF2B5EF4-FFF2-40B4-BE49-F238E27FC236}">
              <a16:creationId xmlns:a16="http://schemas.microsoft.com/office/drawing/2014/main" id="{49955F36-3687-40C8-90A6-A66FCF2D9A6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a:extLst>
            <a:ext uri="{FF2B5EF4-FFF2-40B4-BE49-F238E27FC236}">
              <a16:creationId xmlns:a16="http://schemas.microsoft.com/office/drawing/2014/main" id="{7C957ED2-60F5-4FB4-9380-A4D3BD032674}"/>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a:extLst>
            <a:ext uri="{FF2B5EF4-FFF2-40B4-BE49-F238E27FC236}">
              <a16:creationId xmlns:a16="http://schemas.microsoft.com/office/drawing/2014/main" id="{F047E0B4-72DB-42D5-BF2F-C19DE937B9D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a:extLst>
            <a:ext uri="{FF2B5EF4-FFF2-40B4-BE49-F238E27FC236}">
              <a16:creationId xmlns:a16="http://schemas.microsoft.com/office/drawing/2014/main" id="{02023349-00B1-42E8-A170-826C4D138FC9}"/>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a:extLst>
            <a:ext uri="{FF2B5EF4-FFF2-40B4-BE49-F238E27FC236}">
              <a16:creationId xmlns:a16="http://schemas.microsoft.com/office/drawing/2014/main" id="{B6A0D31C-A206-4708-B51C-B4909937B6A5}"/>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a:extLst>
            <a:ext uri="{FF2B5EF4-FFF2-40B4-BE49-F238E27FC236}">
              <a16:creationId xmlns:a16="http://schemas.microsoft.com/office/drawing/2014/main" id="{EC539373-51A0-45D5-8B79-79FBC3F73CE4}"/>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a:extLst>
            <a:ext uri="{FF2B5EF4-FFF2-40B4-BE49-F238E27FC236}">
              <a16:creationId xmlns:a16="http://schemas.microsoft.com/office/drawing/2014/main" id="{97D8FACB-818B-4700-9AAE-255A14A5DDA6}"/>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EC044F21-0F73-443A-BA68-5E60D151BAB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A3CD82D7-84F2-4BB2-A073-BD615752FBC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CBFAB67B-028C-4E6D-92CA-3A35EA679BF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76809</xdr:rowOff>
    </xdr:from>
    <xdr:to>
      <xdr:col>116</xdr:col>
      <xdr:colOff>62864</xdr:colOff>
      <xdr:row>63</xdr:row>
      <xdr:rowOff>107442</xdr:rowOff>
    </xdr:to>
    <xdr:cxnSp macro="">
      <xdr:nvCxnSpPr>
        <xdr:cNvPr id="588" name="直線コネクタ 587">
          <a:extLst>
            <a:ext uri="{FF2B5EF4-FFF2-40B4-BE49-F238E27FC236}">
              <a16:creationId xmlns:a16="http://schemas.microsoft.com/office/drawing/2014/main" id="{4A517927-E74C-4606-AF77-E117DDEC2A52}"/>
            </a:ext>
          </a:extLst>
        </xdr:cNvPr>
        <xdr:cNvCxnSpPr/>
      </xdr:nvCxnSpPr>
      <xdr:spPr>
        <a:xfrm flipV="1">
          <a:off x="22160864" y="9506559"/>
          <a:ext cx="0" cy="1402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111269</xdr:rowOff>
    </xdr:from>
    <xdr:ext cx="469744" cy="259045"/>
    <xdr:sp macro="" textlink="">
      <xdr:nvSpPr>
        <xdr:cNvPr id="589" name="【学校施設】&#10;一人当たり面積最小値テキスト">
          <a:extLst>
            <a:ext uri="{FF2B5EF4-FFF2-40B4-BE49-F238E27FC236}">
              <a16:creationId xmlns:a16="http://schemas.microsoft.com/office/drawing/2014/main" id="{E73AF90C-4E24-41D1-A34D-F821EB552CF3}"/>
            </a:ext>
          </a:extLst>
        </xdr:cNvPr>
        <xdr:cNvSpPr txBox="1"/>
      </xdr:nvSpPr>
      <xdr:spPr>
        <a:xfrm>
          <a:off x="22199600" y="1091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107442</xdr:rowOff>
    </xdr:from>
    <xdr:to>
      <xdr:col>116</xdr:col>
      <xdr:colOff>152400</xdr:colOff>
      <xdr:row>63</xdr:row>
      <xdr:rowOff>107442</xdr:rowOff>
    </xdr:to>
    <xdr:cxnSp macro="">
      <xdr:nvCxnSpPr>
        <xdr:cNvPr id="590" name="直線コネクタ 589">
          <a:extLst>
            <a:ext uri="{FF2B5EF4-FFF2-40B4-BE49-F238E27FC236}">
              <a16:creationId xmlns:a16="http://schemas.microsoft.com/office/drawing/2014/main" id="{C9285978-F4E2-461D-B171-5C46D88CC76A}"/>
            </a:ext>
          </a:extLst>
        </xdr:cNvPr>
        <xdr:cNvCxnSpPr/>
      </xdr:nvCxnSpPr>
      <xdr:spPr>
        <a:xfrm>
          <a:off x="22072600" y="1090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23486</xdr:rowOff>
    </xdr:from>
    <xdr:ext cx="469744" cy="259045"/>
    <xdr:sp macro="" textlink="">
      <xdr:nvSpPr>
        <xdr:cNvPr id="591" name="【学校施設】&#10;一人当たり面積最大値テキスト">
          <a:extLst>
            <a:ext uri="{FF2B5EF4-FFF2-40B4-BE49-F238E27FC236}">
              <a16:creationId xmlns:a16="http://schemas.microsoft.com/office/drawing/2014/main" id="{704C05EA-8B68-412F-9BBD-9F8D7DE5466A}"/>
            </a:ext>
          </a:extLst>
        </xdr:cNvPr>
        <xdr:cNvSpPr txBox="1"/>
      </xdr:nvSpPr>
      <xdr:spPr>
        <a:xfrm>
          <a:off x="22199600" y="928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76809</xdr:rowOff>
    </xdr:from>
    <xdr:to>
      <xdr:col>116</xdr:col>
      <xdr:colOff>152400</xdr:colOff>
      <xdr:row>55</xdr:row>
      <xdr:rowOff>76809</xdr:rowOff>
    </xdr:to>
    <xdr:cxnSp macro="">
      <xdr:nvCxnSpPr>
        <xdr:cNvPr id="592" name="直線コネクタ 591">
          <a:extLst>
            <a:ext uri="{FF2B5EF4-FFF2-40B4-BE49-F238E27FC236}">
              <a16:creationId xmlns:a16="http://schemas.microsoft.com/office/drawing/2014/main" id="{99900C50-0767-469A-871D-CA4965E830BC}"/>
            </a:ext>
          </a:extLst>
        </xdr:cNvPr>
        <xdr:cNvCxnSpPr/>
      </xdr:nvCxnSpPr>
      <xdr:spPr>
        <a:xfrm>
          <a:off x="22072600" y="950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22268</xdr:rowOff>
    </xdr:from>
    <xdr:ext cx="469744" cy="259045"/>
    <xdr:sp macro="" textlink="">
      <xdr:nvSpPr>
        <xdr:cNvPr id="593" name="【学校施設】&#10;一人当たり面積平均値テキスト">
          <a:extLst>
            <a:ext uri="{FF2B5EF4-FFF2-40B4-BE49-F238E27FC236}">
              <a16:creationId xmlns:a16="http://schemas.microsoft.com/office/drawing/2014/main" id="{4FF69BD5-3D59-4875-9B48-5167C85E317D}"/>
            </a:ext>
          </a:extLst>
        </xdr:cNvPr>
        <xdr:cNvSpPr txBox="1"/>
      </xdr:nvSpPr>
      <xdr:spPr>
        <a:xfrm>
          <a:off x="22199600" y="1048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43841</xdr:rowOff>
    </xdr:from>
    <xdr:to>
      <xdr:col>116</xdr:col>
      <xdr:colOff>114300</xdr:colOff>
      <xdr:row>61</xdr:row>
      <xdr:rowOff>145441</xdr:rowOff>
    </xdr:to>
    <xdr:sp macro="" textlink="">
      <xdr:nvSpPr>
        <xdr:cNvPr id="594" name="フローチャート: 判断 593">
          <a:extLst>
            <a:ext uri="{FF2B5EF4-FFF2-40B4-BE49-F238E27FC236}">
              <a16:creationId xmlns:a16="http://schemas.microsoft.com/office/drawing/2014/main" id="{11CD046C-6924-40C3-BD80-3FD052474530}"/>
            </a:ext>
          </a:extLst>
        </xdr:cNvPr>
        <xdr:cNvSpPr/>
      </xdr:nvSpPr>
      <xdr:spPr>
        <a:xfrm>
          <a:off x="22110700" y="105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595" name="フローチャート: 判断 594">
          <a:extLst>
            <a:ext uri="{FF2B5EF4-FFF2-40B4-BE49-F238E27FC236}">
              <a16:creationId xmlns:a16="http://schemas.microsoft.com/office/drawing/2014/main" id="{28DC4C42-7713-446B-A1B0-FA862651525C}"/>
            </a:ext>
          </a:extLst>
        </xdr:cNvPr>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32868</xdr:rowOff>
    </xdr:from>
    <xdr:to>
      <xdr:col>107</xdr:col>
      <xdr:colOff>101600</xdr:colOff>
      <xdr:row>61</xdr:row>
      <xdr:rowOff>134468</xdr:rowOff>
    </xdr:to>
    <xdr:sp macro="" textlink="">
      <xdr:nvSpPr>
        <xdr:cNvPr id="596" name="フローチャート: 判断 595">
          <a:extLst>
            <a:ext uri="{FF2B5EF4-FFF2-40B4-BE49-F238E27FC236}">
              <a16:creationId xmlns:a16="http://schemas.microsoft.com/office/drawing/2014/main" id="{07393C76-0A8C-4917-8A2D-174CC6131D5E}"/>
            </a:ext>
          </a:extLst>
        </xdr:cNvPr>
        <xdr:cNvSpPr/>
      </xdr:nvSpPr>
      <xdr:spPr>
        <a:xfrm>
          <a:off x="20383500" y="1049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53442</xdr:rowOff>
    </xdr:from>
    <xdr:to>
      <xdr:col>102</xdr:col>
      <xdr:colOff>165100</xdr:colOff>
      <xdr:row>62</xdr:row>
      <xdr:rowOff>155042</xdr:rowOff>
    </xdr:to>
    <xdr:sp macro="" textlink="">
      <xdr:nvSpPr>
        <xdr:cNvPr id="597" name="フローチャート: 判断 596">
          <a:extLst>
            <a:ext uri="{FF2B5EF4-FFF2-40B4-BE49-F238E27FC236}">
              <a16:creationId xmlns:a16="http://schemas.microsoft.com/office/drawing/2014/main" id="{8CF1F295-D43F-48EA-AFBC-C3B584E52EA1}"/>
            </a:ext>
          </a:extLst>
        </xdr:cNvPr>
        <xdr:cNvSpPr/>
      </xdr:nvSpPr>
      <xdr:spPr>
        <a:xfrm>
          <a:off x="19494500" y="1068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63500</xdr:rowOff>
    </xdr:from>
    <xdr:to>
      <xdr:col>98</xdr:col>
      <xdr:colOff>38100</xdr:colOff>
      <xdr:row>62</xdr:row>
      <xdr:rowOff>165100</xdr:rowOff>
    </xdr:to>
    <xdr:sp macro="" textlink="">
      <xdr:nvSpPr>
        <xdr:cNvPr id="598" name="フローチャート: 判断 597">
          <a:extLst>
            <a:ext uri="{FF2B5EF4-FFF2-40B4-BE49-F238E27FC236}">
              <a16:creationId xmlns:a16="http://schemas.microsoft.com/office/drawing/2014/main" id="{C0F30779-2E0C-4E4D-8988-9EE54F47E0FB}"/>
            </a:ext>
          </a:extLst>
        </xdr:cNvPr>
        <xdr:cNvSpPr/>
      </xdr:nvSpPr>
      <xdr:spPr>
        <a:xfrm>
          <a:off x="18605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7E579C79-1CF2-4E03-9E82-0B435C48A87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ED975FE7-7E04-455D-B64C-4187D658A2A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1A0DDC43-C7CF-4B83-9B8A-17816524889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1EF15F9-266C-4CEA-91BF-74DAB0A74D9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BB446BAF-C1C1-489E-B39E-76EEB8DB893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142596</xdr:rowOff>
    </xdr:from>
    <xdr:to>
      <xdr:col>116</xdr:col>
      <xdr:colOff>114300</xdr:colOff>
      <xdr:row>61</xdr:row>
      <xdr:rowOff>72746</xdr:rowOff>
    </xdr:to>
    <xdr:sp macro="" textlink="">
      <xdr:nvSpPr>
        <xdr:cNvPr id="604" name="楕円 603">
          <a:extLst>
            <a:ext uri="{FF2B5EF4-FFF2-40B4-BE49-F238E27FC236}">
              <a16:creationId xmlns:a16="http://schemas.microsoft.com/office/drawing/2014/main" id="{8D40523C-7BDA-4C35-BEDE-C2A5057C45E1}"/>
            </a:ext>
          </a:extLst>
        </xdr:cNvPr>
        <xdr:cNvSpPr/>
      </xdr:nvSpPr>
      <xdr:spPr>
        <a:xfrm>
          <a:off x="22110700" y="1042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165473</xdr:rowOff>
    </xdr:from>
    <xdr:ext cx="469744" cy="259045"/>
    <xdr:sp macro="" textlink="">
      <xdr:nvSpPr>
        <xdr:cNvPr id="605" name="【学校施設】&#10;一人当たり面積該当値テキスト">
          <a:extLst>
            <a:ext uri="{FF2B5EF4-FFF2-40B4-BE49-F238E27FC236}">
              <a16:creationId xmlns:a16="http://schemas.microsoft.com/office/drawing/2014/main" id="{00BB186C-7358-4D4C-B2E1-77C2459A2A91}"/>
            </a:ext>
          </a:extLst>
        </xdr:cNvPr>
        <xdr:cNvSpPr txBox="1"/>
      </xdr:nvSpPr>
      <xdr:spPr>
        <a:xfrm>
          <a:off x="22199600" y="102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162713</xdr:rowOff>
    </xdr:from>
    <xdr:to>
      <xdr:col>112</xdr:col>
      <xdr:colOff>38100</xdr:colOff>
      <xdr:row>61</xdr:row>
      <xdr:rowOff>92863</xdr:rowOff>
    </xdr:to>
    <xdr:sp macro="" textlink="">
      <xdr:nvSpPr>
        <xdr:cNvPr id="606" name="楕円 605">
          <a:extLst>
            <a:ext uri="{FF2B5EF4-FFF2-40B4-BE49-F238E27FC236}">
              <a16:creationId xmlns:a16="http://schemas.microsoft.com/office/drawing/2014/main" id="{7F535B97-DC43-40A2-8AB3-C652F7B34E67}"/>
            </a:ext>
          </a:extLst>
        </xdr:cNvPr>
        <xdr:cNvSpPr/>
      </xdr:nvSpPr>
      <xdr:spPr>
        <a:xfrm>
          <a:off x="21272500" y="1044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21946</xdr:rowOff>
    </xdr:from>
    <xdr:to>
      <xdr:col>116</xdr:col>
      <xdr:colOff>63500</xdr:colOff>
      <xdr:row>61</xdr:row>
      <xdr:rowOff>42063</xdr:rowOff>
    </xdr:to>
    <xdr:cxnSp macro="">
      <xdr:nvCxnSpPr>
        <xdr:cNvPr id="607" name="直線コネクタ 606">
          <a:extLst>
            <a:ext uri="{FF2B5EF4-FFF2-40B4-BE49-F238E27FC236}">
              <a16:creationId xmlns:a16="http://schemas.microsoft.com/office/drawing/2014/main" id="{A0C4DE0D-C97A-4208-90EC-FCD5F23EA0AB}"/>
            </a:ext>
          </a:extLst>
        </xdr:cNvPr>
        <xdr:cNvCxnSpPr/>
      </xdr:nvCxnSpPr>
      <xdr:spPr>
        <a:xfrm flipV="1">
          <a:off x="21323300" y="10480396"/>
          <a:ext cx="8382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10008</xdr:rowOff>
    </xdr:from>
    <xdr:to>
      <xdr:col>107</xdr:col>
      <xdr:colOff>101600</xdr:colOff>
      <xdr:row>61</xdr:row>
      <xdr:rowOff>111608</xdr:rowOff>
    </xdr:to>
    <xdr:sp macro="" textlink="">
      <xdr:nvSpPr>
        <xdr:cNvPr id="608" name="楕円 607">
          <a:extLst>
            <a:ext uri="{FF2B5EF4-FFF2-40B4-BE49-F238E27FC236}">
              <a16:creationId xmlns:a16="http://schemas.microsoft.com/office/drawing/2014/main" id="{8D35E516-B102-4E1E-B1D5-0B008DC684BA}"/>
            </a:ext>
          </a:extLst>
        </xdr:cNvPr>
        <xdr:cNvSpPr/>
      </xdr:nvSpPr>
      <xdr:spPr>
        <a:xfrm>
          <a:off x="20383500" y="1046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42063</xdr:rowOff>
    </xdr:from>
    <xdr:to>
      <xdr:col>111</xdr:col>
      <xdr:colOff>177800</xdr:colOff>
      <xdr:row>61</xdr:row>
      <xdr:rowOff>60808</xdr:rowOff>
    </xdr:to>
    <xdr:cxnSp macro="">
      <xdr:nvCxnSpPr>
        <xdr:cNvPr id="609" name="直線コネクタ 608">
          <a:extLst>
            <a:ext uri="{FF2B5EF4-FFF2-40B4-BE49-F238E27FC236}">
              <a16:creationId xmlns:a16="http://schemas.microsoft.com/office/drawing/2014/main" id="{D7624C95-5EF6-4B88-B244-3DC838AF05F4}"/>
            </a:ext>
          </a:extLst>
        </xdr:cNvPr>
        <xdr:cNvCxnSpPr/>
      </xdr:nvCxnSpPr>
      <xdr:spPr>
        <a:xfrm flipV="1">
          <a:off x="20434300" y="10500513"/>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23723</xdr:rowOff>
    </xdr:from>
    <xdr:to>
      <xdr:col>102</xdr:col>
      <xdr:colOff>165100</xdr:colOff>
      <xdr:row>61</xdr:row>
      <xdr:rowOff>125323</xdr:rowOff>
    </xdr:to>
    <xdr:sp macro="" textlink="">
      <xdr:nvSpPr>
        <xdr:cNvPr id="610" name="楕円 609">
          <a:extLst>
            <a:ext uri="{FF2B5EF4-FFF2-40B4-BE49-F238E27FC236}">
              <a16:creationId xmlns:a16="http://schemas.microsoft.com/office/drawing/2014/main" id="{A2DFECF0-2258-4638-86BA-78070BBB7F44}"/>
            </a:ext>
          </a:extLst>
        </xdr:cNvPr>
        <xdr:cNvSpPr/>
      </xdr:nvSpPr>
      <xdr:spPr>
        <a:xfrm>
          <a:off x="19494500" y="104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60808</xdr:rowOff>
    </xdr:from>
    <xdr:to>
      <xdr:col>107</xdr:col>
      <xdr:colOff>50800</xdr:colOff>
      <xdr:row>61</xdr:row>
      <xdr:rowOff>74523</xdr:rowOff>
    </xdr:to>
    <xdr:cxnSp macro="">
      <xdr:nvCxnSpPr>
        <xdr:cNvPr id="611" name="直線コネクタ 610">
          <a:extLst>
            <a:ext uri="{FF2B5EF4-FFF2-40B4-BE49-F238E27FC236}">
              <a16:creationId xmlns:a16="http://schemas.microsoft.com/office/drawing/2014/main" id="{D481EC08-E981-45A6-BE37-DDD32A769ADD}"/>
            </a:ext>
          </a:extLst>
        </xdr:cNvPr>
        <xdr:cNvCxnSpPr/>
      </xdr:nvCxnSpPr>
      <xdr:spPr>
        <a:xfrm flipV="1">
          <a:off x="19545300" y="1051925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39268</xdr:rowOff>
    </xdr:from>
    <xdr:to>
      <xdr:col>98</xdr:col>
      <xdr:colOff>38100</xdr:colOff>
      <xdr:row>61</xdr:row>
      <xdr:rowOff>140868</xdr:rowOff>
    </xdr:to>
    <xdr:sp macro="" textlink="">
      <xdr:nvSpPr>
        <xdr:cNvPr id="612" name="楕円 611">
          <a:extLst>
            <a:ext uri="{FF2B5EF4-FFF2-40B4-BE49-F238E27FC236}">
              <a16:creationId xmlns:a16="http://schemas.microsoft.com/office/drawing/2014/main" id="{849BD903-A235-4AC9-9CD9-B3FE6A835EA8}"/>
            </a:ext>
          </a:extLst>
        </xdr:cNvPr>
        <xdr:cNvSpPr/>
      </xdr:nvSpPr>
      <xdr:spPr>
        <a:xfrm>
          <a:off x="18605500" y="1049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74523</xdr:rowOff>
    </xdr:from>
    <xdr:to>
      <xdr:col>102</xdr:col>
      <xdr:colOff>114300</xdr:colOff>
      <xdr:row>61</xdr:row>
      <xdr:rowOff>90068</xdr:rowOff>
    </xdr:to>
    <xdr:cxnSp macro="">
      <xdr:nvCxnSpPr>
        <xdr:cNvPr id="613" name="直線コネクタ 612">
          <a:extLst>
            <a:ext uri="{FF2B5EF4-FFF2-40B4-BE49-F238E27FC236}">
              <a16:creationId xmlns:a16="http://schemas.microsoft.com/office/drawing/2014/main" id="{124C5637-AEE9-43AD-9AB3-0A07AF4F5896}"/>
            </a:ext>
          </a:extLst>
        </xdr:cNvPr>
        <xdr:cNvCxnSpPr/>
      </xdr:nvCxnSpPr>
      <xdr:spPr>
        <a:xfrm flipV="1">
          <a:off x="18656300" y="10532973"/>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133367</xdr:rowOff>
    </xdr:from>
    <xdr:ext cx="469744" cy="259045"/>
    <xdr:sp macro="" textlink="">
      <xdr:nvSpPr>
        <xdr:cNvPr id="614" name="n_1aveValue【学校施設】&#10;一人当たり面積">
          <a:extLst>
            <a:ext uri="{FF2B5EF4-FFF2-40B4-BE49-F238E27FC236}">
              <a16:creationId xmlns:a16="http://schemas.microsoft.com/office/drawing/2014/main" id="{784CC7DE-6C51-4D83-8F84-0B9F5CA42CAB}"/>
            </a:ext>
          </a:extLst>
        </xdr:cNvPr>
        <xdr:cNvSpPr txBox="1"/>
      </xdr:nvSpPr>
      <xdr:spPr>
        <a:xfrm>
          <a:off x="210757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125595</xdr:rowOff>
    </xdr:from>
    <xdr:ext cx="469744" cy="259045"/>
    <xdr:sp macro="" textlink="">
      <xdr:nvSpPr>
        <xdr:cNvPr id="615" name="n_2aveValue【学校施設】&#10;一人当たり面積">
          <a:extLst>
            <a:ext uri="{FF2B5EF4-FFF2-40B4-BE49-F238E27FC236}">
              <a16:creationId xmlns:a16="http://schemas.microsoft.com/office/drawing/2014/main" id="{5892495C-9526-4CB8-93D4-7AE0228CC03C}"/>
            </a:ext>
          </a:extLst>
        </xdr:cNvPr>
        <xdr:cNvSpPr txBox="1"/>
      </xdr:nvSpPr>
      <xdr:spPr>
        <a:xfrm>
          <a:off x="20199427" y="1058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146169</xdr:rowOff>
    </xdr:from>
    <xdr:ext cx="469744" cy="259045"/>
    <xdr:sp macro="" textlink="">
      <xdr:nvSpPr>
        <xdr:cNvPr id="616" name="n_3aveValue【学校施設】&#10;一人当たり面積">
          <a:extLst>
            <a:ext uri="{FF2B5EF4-FFF2-40B4-BE49-F238E27FC236}">
              <a16:creationId xmlns:a16="http://schemas.microsoft.com/office/drawing/2014/main" id="{DFEBB51F-E09E-49EE-B746-ECE62A548A49}"/>
            </a:ext>
          </a:extLst>
        </xdr:cNvPr>
        <xdr:cNvSpPr txBox="1"/>
      </xdr:nvSpPr>
      <xdr:spPr>
        <a:xfrm>
          <a:off x="19310427" y="1077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156227</xdr:rowOff>
    </xdr:from>
    <xdr:ext cx="469744" cy="259045"/>
    <xdr:sp macro="" textlink="">
      <xdr:nvSpPr>
        <xdr:cNvPr id="617" name="n_4aveValue【学校施設】&#10;一人当たり面積">
          <a:extLst>
            <a:ext uri="{FF2B5EF4-FFF2-40B4-BE49-F238E27FC236}">
              <a16:creationId xmlns:a16="http://schemas.microsoft.com/office/drawing/2014/main" id="{DF2F02E7-9D48-49DD-A6DB-0C6CE3D6EB19}"/>
            </a:ext>
          </a:extLst>
        </xdr:cNvPr>
        <xdr:cNvSpPr txBox="1"/>
      </xdr:nvSpPr>
      <xdr:spPr>
        <a:xfrm>
          <a:off x="18421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109390</xdr:rowOff>
    </xdr:from>
    <xdr:ext cx="469744" cy="259045"/>
    <xdr:sp macro="" textlink="">
      <xdr:nvSpPr>
        <xdr:cNvPr id="618" name="n_1mainValue【学校施設】&#10;一人当たり面積">
          <a:extLst>
            <a:ext uri="{FF2B5EF4-FFF2-40B4-BE49-F238E27FC236}">
              <a16:creationId xmlns:a16="http://schemas.microsoft.com/office/drawing/2014/main" id="{67261B6F-FD4A-4F53-82AF-D63725498BBA}"/>
            </a:ext>
          </a:extLst>
        </xdr:cNvPr>
        <xdr:cNvSpPr txBox="1"/>
      </xdr:nvSpPr>
      <xdr:spPr>
        <a:xfrm>
          <a:off x="21075727" y="1022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128135</xdr:rowOff>
    </xdr:from>
    <xdr:ext cx="469744" cy="259045"/>
    <xdr:sp macro="" textlink="">
      <xdr:nvSpPr>
        <xdr:cNvPr id="619" name="n_2mainValue【学校施設】&#10;一人当たり面積">
          <a:extLst>
            <a:ext uri="{FF2B5EF4-FFF2-40B4-BE49-F238E27FC236}">
              <a16:creationId xmlns:a16="http://schemas.microsoft.com/office/drawing/2014/main" id="{A2E76C7F-1014-4364-B8B4-01661B656CB9}"/>
            </a:ext>
          </a:extLst>
        </xdr:cNvPr>
        <xdr:cNvSpPr txBox="1"/>
      </xdr:nvSpPr>
      <xdr:spPr>
        <a:xfrm>
          <a:off x="20199427" y="10243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141850</xdr:rowOff>
    </xdr:from>
    <xdr:ext cx="469744" cy="259045"/>
    <xdr:sp macro="" textlink="">
      <xdr:nvSpPr>
        <xdr:cNvPr id="620" name="n_3mainValue【学校施設】&#10;一人当たり面積">
          <a:extLst>
            <a:ext uri="{FF2B5EF4-FFF2-40B4-BE49-F238E27FC236}">
              <a16:creationId xmlns:a16="http://schemas.microsoft.com/office/drawing/2014/main" id="{03EA4B6B-B65B-4932-95AD-78D10FF1D3C5}"/>
            </a:ext>
          </a:extLst>
        </xdr:cNvPr>
        <xdr:cNvSpPr txBox="1"/>
      </xdr:nvSpPr>
      <xdr:spPr>
        <a:xfrm>
          <a:off x="19310427" y="1025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157395</xdr:rowOff>
    </xdr:from>
    <xdr:ext cx="469744" cy="259045"/>
    <xdr:sp macro="" textlink="">
      <xdr:nvSpPr>
        <xdr:cNvPr id="621" name="n_4mainValue【学校施設】&#10;一人当たり面積">
          <a:extLst>
            <a:ext uri="{FF2B5EF4-FFF2-40B4-BE49-F238E27FC236}">
              <a16:creationId xmlns:a16="http://schemas.microsoft.com/office/drawing/2014/main" id="{0CF9C450-BDF8-4379-9006-C119878BF79A}"/>
            </a:ext>
          </a:extLst>
        </xdr:cNvPr>
        <xdr:cNvSpPr txBox="1"/>
      </xdr:nvSpPr>
      <xdr:spPr>
        <a:xfrm>
          <a:off x="18421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D5B250D8-6625-430C-A1F1-F472E19879F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B7580CC9-265A-4CD8-8D6D-66D2C935728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F5FFDAF2-2DE7-408A-9545-14219974292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AAC0D565-8004-4EC8-84B0-24ACE156F57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B103683F-DFBB-431B-939A-755D93313E2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8CB375A0-9F47-416F-85B0-EF185FE6FC5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4697320A-0D6E-4608-B19D-9F6016B3B1F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3205E183-C490-43A5-8283-4E580B8E7A6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8280DFA4-8D53-4292-A767-EF28649C74F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947BCB60-CDAB-43BA-90BE-B720DB3A1EC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B6920C8E-3FD5-4943-B2D1-FC96B21BAB2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a:extLst>
            <a:ext uri="{FF2B5EF4-FFF2-40B4-BE49-F238E27FC236}">
              <a16:creationId xmlns:a16="http://schemas.microsoft.com/office/drawing/2014/main" id="{F9702B7A-545D-434B-8750-2C4288CE4E1A}"/>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a:extLst>
            <a:ext uri="{FF2B5EF4-FFF2-40B4-BE49-F238E27FC236}">
              <a16:creationId xmlns:a16="http://schemas.microsoft.com/office/drawing/2014/main" id="{C90D3570-3577-4222-A121-495E367395E4}"/>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a:extLst>
            <a:ext uri="{FF2B5EF4-FFF2-40B4-BE49-F238E27FC236}">
              <a16:creationId xmlns:a16="http://schemas.microsoft.com/office/drawing/2014/main" id="{C5D023E2-E14C-41E3-9E6E-F7AAE0997A96}"/>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a:extLst>
            <a:ext uri="{FF2B5EF4-FFF2-40B4-BE49-F238E27FC236}">
              <a16:creationId xmlns:a16="http://schemas.microsoft.com/office/drawing/2014/main" id="{169826B8-7D72-4CEF-B1CC-DC7A43B0B48E}"/>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a:extLst>
            <a:ext uri="{FF2B5EF4-FFF2-40B4-BE49-F238E27FC236}">
              <a16:creationId xmlns:a16="http://schemas.microsoft.com/office/drawing/2014/main" id="{9A643CC6-A84A-4382-95CA-F22D133B1ED5}"/>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a:extLst>
            <a:ext uri="{FF2B5EF4-FFF2-40B4-BE49-F238E27FC236}">
              <a16:creationId xmlns:a16="http://schemas.microsoft.com/office/drawing/2014/main" id="{988D200B-13CC-4EEE-AED2-CF9E7DA3BC33}"/>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a:extLst>
            <a:ext uri="{FF2B5EF4-FFF2-40B4-BE49-F238E27FC236}">
              <a16:creationId xmlns:a16="http://schemas.microsoft.com/office/drawing/2014/main" id="{398B7429-F1FB-4098-9442-47EF21E5E462}"/>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a:extLst>
            <a:ext uri="{FF2B5EF4-FFF2-40B4-BE49-F238E27FC236}">
              <a16:creationId xmlns:a16="http://schemas.microsoft.com/office/drawing/2014/main" id="{C1DCB9CD-D62C-4DDA-8F0D-6B9CF5968685}"/>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a:extLst>
            <a:ext uri="{FF2B5EF4-FFF2-40B4-BE49-F238E27FC236}">
              <a16:creationId xmlns:a16="http://schemas.microsoft.com/office/drawing/2014/main" id="{C4FEB0F4-225C-488F-9035-3DBBAC556A77}"/>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2" name="テキスト ボックス 641">
          <a:extLst>
            <a:ext uri="{FF2B5EF4-FFF2-40B4-BE49-F238E27FC236}">
              <a16:creationId xmlns:a16="http://schemas.microsoft.com/office/drawing/2014/main" id="{8B7E3AA6-4F93-453A-BFA7-6CEF850441AA}"/>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D51F185B-93B5-4437-8C7A-9C9809BC872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a:extLst>
            <a:ext uri="{FF2B5EF4-FFF2-40B4-BE49-F238E27FC236}">
              <a16:creationId xmlns:a16="http://schemas.microsoft.com/office/drawing/2014/main" id="{6894313B-7701-4914-AF2F-61924AF9F389}"/>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a:extLst>
            <a:ext uri="{FF2B5EF4-FFF2-40B4-BE49-F238E27FC236}">
              <a16:creationId xmlns:a16="http://schemas.microsoft.com/office/drawing/2014/main" id="{98AB579B-6B2C-46EA-9030-F8B9EF89458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135255</xdr:rowOff>
    </xdr:from>
    <xdr:to>
      <xdr:col>85</xdr:col>
      <xdr:colOff>126364</xdr:colOff>
      <xdr:row>86</xdr:row>
      <xdr:rowOff>114300</xdr:rowOff>
    </xdr:to>
    <xdr:cxnSp macro="">
      <xdr:nvCxnSpPr>
        <xdr:cNvPr id="646" name="直線コネクタ 645">
          <a:extLst>
            <a:ext uri="{FF2B5EF4-FFF2-40B4-BE49-F238E27FC236}">
              <a16:creationId xmlns:a16="http://schemas.microsoft.com/office/drawing/2014/main" id="{78AEF082-7071-4B78-A1E4-4527FADB83A4}"/>
            </a:ext>
          </a:extLst>
        </xdr:cNvPr>
        <xdr:cNvCxnSpPr/>
      </xdr:nvCxnSpPr>
      <xdr:spPr>
        <a:xfrm flipV="1">
          <a:off x="16318864" y="13336905"/>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7" name="【児童館】&#10;有形固定資産減価償却率最小値テキスト">
          <a:extLst>
            <a:ext uri="{FF2B5EF4-FFF2-40B4-BE49-F238E27FC236}">
              <a16:creationId xmlns:a16="http://schemas.microsoft.com/office/drawing/2014/main" id="{A12F139D-A531-48C9-A527-BC02B5D6435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8" name="直線コネクタ 647">
          <a:extLst>
            <a:ext uri="{FF2B5EF4-FFF2-40B4-BE49-F238E27FC236}">
              <a16:creationId xmlns:a16="http://schemas.microsoft.com/office/drawing/2014/main" id="{3F8B8957-F4B7-4A7B-BD43-C0AF4355A5E1}"/>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81932</xdr:rowOff>
    </xdr:from>
    <xdr:ext cx="405111" cy="259045"/>
    <xdr:sp macro="" textlink="">
      <xdr:nvSpPr>
        <xdr:cNvPr id="649" name="【児童館】&#10;有形固定資産減価償却率最大値テキスト">
          <a:extLst>
            <a:ext uri="{FF2B5EF4-FFF2-40B4-BE49-F238E27FC236}">
              <a16:creationId xmlns:a16="http://schemas.microsoft.com/office/drawing/2014/main" id="{EABFDF07-8A5C-4EE9-9C87-321664316AB0}"/>
            </a:ext>
          </a:extLst>
        </xdr:cNvPr>
        <xdr:cNvSpPr txBox="1"/>
      </xdr:nvSpPr>
      <xdr:spPr>
        <a:xfrm>
          <a:off x="16357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135255</xdr:rowOff>
    </xdr:from>
    <xdr:to>
      <xdr:col>86</xdr:col>
      <xdr:colOff>25400</xdr:colOff>
      <xdr:row>77</xdr:row>
      <xdr:rowOff>135255</xdr:rowOff>
    </xdr:to>
    <xdr:cxnSp macro="">
      <xdr:nvCxnSpPr>
        <xdr:cNvPr id="650" name="直線コネクタ 649">
          <a:extLst>
            <a:ext uri="{FF2B5EF4-FFF2-40B4-BE49-F238E27FC236}">
              <a16:creationId xmlns:a16="http://schemas.microsoft.com/office/drawing/2014/main" id="{A81F7BAA-92DB-4AAD-A0C2-BACA5285EF7F}"/>
            </a:ext>
          </a:extLst>
        </xdr:cNvPr>
        <xdr:cNvCxnSpPr/>
      </xdr:nvCxnSpPr>
      <xdr:spPr>
        <a:xfrm>
          <a:off x="16230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153052</xdr:rowOff>
    </xdr:from>
    <xdr:ext cx="405111" cy="259045"/>
    <xdr:sp macro="" textlink="">
      <xdr:nvSpPr>
        <xdr:cNvPr id="651" name="【児童館】&#10;有形固定資産減価償却率平均値テキスト">
          <a:extLst>
            <a:ext uri="{FF2B5EF4-FFF2-40B4-BE49-F238E27FC236}">
              <a16:creationId xmlns:a16="http://schemas.microsoft.com/office/drawing/2014/main" id="{7C5319B3-D7B4-4DED-91F1-438AA638EEC2}"/>
            </a:ext>
          </a:extLst>
        </xdr:cNvPr>
        <xdr:cNvSpPr txBox="1"/>
      </xdr:nvSpPr>
      <xdr:spPr>
        <a:xfrm>
          <a:off x="16357600" y="1386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130175</xdr:rowOff>
    </xdr:from>
    <xdr:to>
      <xdr:col>85</xdr:col>
      <xdr:colOff>177800</xdr:colOff>
      <xdr:row>82</xdr:row>
      <xdr:rowOff>60325</xdr:rowOff>
    </xdr:to>
    <xdr:sp macro="" textlink="">
      <xdr:nvSpPr>
        <xdr:cNvPr id="652" name="フローチャート: 判断 651">
          <a:extLst>
            <a:ext uri="{FF2B5EF4-FFF2-40B4-BE49-F238E27FC236}">
              <a16:creationId xmlns:a16="http://schemas.microsoft.com/office/drawing/2014/main" id="{FFE9274C-3EDA-4E21-A3A7-F2D673012B5F}"/>
            </a:ext>
          </a:extLst>
        </xdr:cNvPr>
        <xdr:cNvSpPr/>
      </xdr:nvSpPr>
      <xdr:spPr>
        <a:xfrm>
          <a:off x="16268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109220</xdr:rowOff>
    </xdr:from>
    <xdr:to>
      <xdr:col>81</xdr:col>
      <xdr:colOff>101600</xdr:colOff>
      <xdr:row>82</xdr:row>
      <xdr:rowOff>39370</xdr:rowOff>
    </xdr:to>
    <xdr:sp macro="" textlink="">
      <xdr:nvSpPr>
        <xdr:cNvPr id="653" name="フローチャート: 判断 652">
          <a:extLst>
            <a:ext uri="{FF2B5EF4-FFF2-40B4-BE49-F238E27FC236}">
              <a16:creationId xmlns:a16="http://schemas.microsoft.com/office/drawing/2014/main" id="{2260227B-D3DB-4974-ABE9-45838095D2D5}"/>
            </a:ext>
          </a:extLst>
        </xdr:cNvPr>
        <xdr:cNvSpPr/>
      </xdr:nvSpPr>
      <xdr:spPr>
        <a:xfrm>
          <a:off x="15430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88264</xdr:rowOff>
    </xdr:from>
    <xdr:to>
      <xdr:col>76</xdr:col>
      <xdr:colOff>165100</xdr:colOff>
      <xdr:row>82</xdr:row>
      <xdr:rowOff>18414</xdr:rowOff>
    </xdr:to>
    <xdr:sp macro="" textlink="">
      <xdr:nvSpPr>
        <xdr:cNvPr id="654" name="フローチャート: 判断 653">
          <a:extLst>
            <a:ext uri="{FF2B5EF4-FFF2-40B4-BE49-F238E27FC236}">
              <a16:creationId xmlns:a16="http://schemas.microsoft.com/office/drawing/2014/main" id="{20FB5AB9-782F-436D-89E0-17436350399C}"/>
            </a:ext>
          </a:extLst>
        </xdr:cNvPr>
        <xdr:cNvSpPr/>
      </xdr:nvSpPr>
      <xdr:spPr>
        <a:xfrm>
          <a:off x="14541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160655</xdr:rowOff>
    </xdr:from>
    <xdr:to>
      <xdr:col>72</xdr:col>
      <xdr:colOff>38100</xdr:colOff>
      <xdr:row>81</xdr:row>
      <xdr:rowOff>90805</xdr:rowOff>
    </xdr:to>
    <xdr:sp macro="" textlink="">
      <xdr:nvSpPr>
        <xdr:cNvPr id="655" name="フローチャート: 判断 654">
          <a:extLst>
            <a:ext uri="{FF2B5EF4-FFF2-40B4-BE49-F238E27FC236}">
              <a16:creationId xmlns:a16="http://schemas.microsoft.com/office/drawing/2014/main" id="{8ACA1F82-0C63-4F79-A276-05C1766AFFB2}"/>
            </a:ext>
          </a:extLst>
        </xdr:cNvPr>
        <xdr:cNvSpPr/>
      </xdr:nvSpPr>
      <xdr:spPr>
        <a:xfrm>
          <a:off x="13652500"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93980</xdr:rowOff>
    </xdr:from>
    <xdr:to>
      <xdr:col>67</xdr:col>
      <xdr:colOff>101600</xdr:colOff>
      <xdr:row>81</xdr:row>
      <xdr:rowOff>24130</xdr:rowOff>
    </xdr:to>
    <xdr:sp macro="" textlink="">
      <xdr:nvSpPr>
        <xdr:cNvPr id="656" name="フローチャート: 判断 655">
          <a:extLst>
            <a:ext uri="{FF2B5EF4-FFF2-40B4-BE49-F238E27FC236}">
              <a16:creationId xmlns:a16="http://schemas.microsoft.com/office/drawing/2014/main" id="{C8728E36-2E83-4CB9-A684-513872362EDB}"/>
            </a:ext>
          </a:extLst>
        </xdr:cNvPr>
        <xdr:cNvSpPr/>
      </xdr:nvSpPr>
      <xdr:spPr>
        <a:xfrm>
          <a:off x="1276350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9A8D9FA8-DFA9-4F55-85F7-68D1E4AEE97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EA9EA871-2B55-4A3F-8E64-54322FB94BA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54814138-3399-46F0-9A8B-981949D5467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3AF5261B-8FF0-4592-846A-EA1792689C5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AE7FD364-F5B3-4C24-A54E-46719164FDD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48261</xdr:rowOff>
    </xdr:from>
    <xdr:to>
      <xdr:col>85</xdr:col>
      <xdr:colOff>177800</xdr:colOff>
      <xdr:row>85</xdr:row>
      <xdr:rowOff>149861</xdr:rowOff>
    </xdr:to>
    <xdr:sp macro="" textlink="">
      <xdr:nvSpPr>
        <xdr:cNvPr id="662" name="楕円 661">
          <a:extLst>
            <a:ext uri="{FF2B5EF4-FFF2-40B4-BE49-F238E27FC236}">
              <a16:creationId xmlns:a16="http://schemas.microsoft.com/office/drawing/2014/main" id="{9652B6B4-8B8F-4063-BABB-7209EED5C993}"/>
            </a:ext>
          </a:extLst>
        </xdr:cNvPr>
        <xdr:cNvSpPr/>
      </xdr:nvSpPr>
      <xdr:spPr>
        <a:xfrm>
          <a:off x="162687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26688</xdr:rowOff>
    </xdr:from>
    <xdr:ext cx="405111" cy="259045"/>
    <xdr:sp macro="" textlink="">
      <xdr:nvSpPr>
        <xdr:cNvPr id="663" name="【児童館】&#10;有形固定資産減価償却率該当値テキスト">
          <a:extLst>
            <a:ext uri="{FF2B5EF4-FFF2-40B4-BE49-F238E27FC236}">
              <a16:creationId xmlns:a16="http://schemas.microsoft.com/office/drawing/2014/main" id="{0F291667-AD05-4373-8B10-6E8B4A6DD137}"/>
            </a:ext>
          </a:extLst>
        </xdr:cNvPr>
        <xdr:cNvSpPr txBox="1"/>
      </xdr:nvSpPr>
      <xdr:spPr>
        <a:xfrm>
          <a:off x="16357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6350</xdr:rowOff>
    </xdr:from>
    <xdr:to>
      <xdr:col>81</xdr:col>
      <xdr:colOff>101600</xdr:colOff>
      <xdr:row>85</xdr:row>
      <xdr:rowOff>107950</xdr:rowOff>
    </xdr:to>
    <xdr:sp macro="" textlink="">
      <xdr:nvSpPr>
        <xdr:cNvPr id="664" name="楕円 663">
          <a:extLst>
            <a:ext uri="{FF2B5EF4-FFF2-40B4-BE49-F238E27FC236}">
              <a16:creationId xmlns:a16="http://schemas.microsoft.com/office/drawing/2014/main" id="{2E5DC111-F620-4888-BC93-59F7DD2444C2}"/>
            </a:ext>
          </a:extLst>
        </xdr:cNvPr>
        <xdr:cNvSpPr/>
      </xdr:nvSpPr>
      <xdr:spPr>
        <a:xfrm>
          <a:off x="15430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57150</xdr:rowOff>
    </xdr:from>
    <xdr:to>
      <xdr:col>85</xdr:col>
      <xdr:colOff>127000</xdr:colOff>
      <xdr:row>85</xdr:row>
      <xdr:rowOff>99061</xdr:rowOff>
    </xdr:to>
    <xdr:cxnSp macro="">
      <xdr:nvCxnSpPr>
        <xdr:cNvPr id="665" name="直線コネクタ 664">
          <a:extLst>
            <a:ext uri="{FF2B5EF4-FFF2-40B4-BE49-F238E27FC236}">
              <a16:creationId xmlns:a16="http://schemas.microsoft.com/office/drawing/2014/main" id="{3CCF15D5-283C-47C9-A58B-0D4D21E226CF}"/>
            </a:ext>
          </a:extLst>
        </xdr:cNvPr>
        <xdr:cNvCxnSpPr/>
      </xdr:nvCxnSpPr>
      <xdr:spPr>
        <a:xfrm>
          <a:off x="15481300" y="1463040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135889</xdr:rowOff>
    </xdr:from>
    <xdr:to>
      <xdr:col>76</xdr:col>
      <xdr:colOff>165100</xdr:colOff>
      <xdr:row>85</xdr:row>
      <xdr:rowOff>66039</xdr:rowOff>
    </xdr:to>
    <xdr:sp macro="" textlink="">
      <xdr:nvSpPr>
        <xdr:cNvPr id="666" name="楕円 665">
          <a:extLst>
            <a:ext uri="{FF2B5EF4-FFF2-40B4-BE49-F238E27FC236}">
              <a16:creationId xmlns:a16="http://schemas.microsoft.com/office/drawing/2014/main" id="{7CFE67BC-40E6-4041-8BA6-B4BA4902BDCF}"/>
            </a:ext>
          </a:extLst>
        </xdr:cNvPr>
        <xdr:cNvSpPr/>
      </xdr:nvSpPr>
      <xdr:spPr>
        <a:xfrm>
          <a:off x="14541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15239</xdr:rowOff>
    </xdr:from>
    <xdr:to>
      <xdr:col>81</xdr:col>
      <xdr:colOff>50800</xdr:colOff>
      <xdr:row>85</xdr:row>
      <xdr:rowOff>57150</xdr:rowOff>
    </xdr:to>
    <xdr:cxnSp macro="">
      <xdr:nvCxnSpPr>
        <xdr:cNvPr id="667" name="直線コネクタ 666">
          <a:extLst>
            <a:ext uri="{FF2B5EF4-FFF2-40B4-BE49-F238E27FC236}">
              <a16:creationId xmlns:a16="http://schemas.microsoft.com/office/drawing/2014/main" id="{FE0D6B2A-B8C8-4C7C-946F-78E91B4688F5}"/>
            </a:ext>
          </a:extLst>
        </xdr:cNvPr>
        <xdr:cNvCxnSpPr/>
      </xdr:nvCxnSpPr>
      <xdr:spPr>
        <a:xfrm>
          <a:off x="14592300" y="145884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93980</xdr:rowOff>
    </xdr:from>
    <xdr:to>
      <xdr:col>72</xdr:col>
      <xdr:colOff>38100</xdr:colOff>
      <xdr:row>85</xdr:row>
      <xdr:rowOff>24130</xdr:rowOff>
    </xdr:to>
    <xdr:sp macro="" textlink="">
      <xdr:nvSpPr>
        <xdr:cNvPr id="668" name="楕円 667">
          <a:extLst>
            <a:ext uri="{FF2B5EF4-FFF2-40B4-BE49-F238E27FC236}">
              <a16:creationId xmlns:a16="http://schemas.microsoft.com/office/drawing/2014/main" id="{B0FD85E2-D8A6-4DFE-BDA7-11E582775BF2}"/>
            </a:ext>
          </a:extLst>
        </xdr:cNvPr>
        <xdr:cNvSpPr/>
      </xdr:nvSpPr>
      <xdr:spPr>
        <a:xfrm>
          <a:off x="13652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144780</xdr:rowOff>
    </xdr:from>
    <xdr:to>
      <xdr:col>76</xdr:col>
      <xdr:colOff>114300</xdr:colOff>
      <xdr:row>85</xdr:row>
      <xdr:rowOff>15239</xdr:rowOff>
    </xdr:to>
    <xdr:cxnSp macro="">
      <xdr:nvCxnSpPr>
        <xdr:cNvPr id="669" name="直線コネクタ 668">
          <a:extLst>
            <a:ext uri="{FF2B5EF4-FFF2-40B4-BE49-F238E27FC236}">
              <a16:creationId xmlns:a16="http://schemas.microsoft.com/office/drawing/2014/main" id="{E86DA379-EDF9-4791-AB14-FAE1AE2A55AC}"/>
            </a:ext>
          </a:extLst>
        </xdr:cNvPr>
        <xdr:cNvCxnSpPr/>
      </xdr:nvCxnSpPr>
      <xdr:spPr>
        <a:xfrm>
          <a:off x="13703300" y="145465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52070</xdr:rowOff>
    </xdr:from>
    <xdr:to>
      <xdr:col>67</xdr:col>
      <xdr:colOff>101600</xdr:colOff>
      <xdr:row>84</xdr:row>
      <xdr:rowOff>153670</xdr:rowOff>
    </xdr:to>
    <xdr:sp macro="" textlink="">
      <xdr:nvSpPr>
        <xdr:cNvPr id="670" name="楕円 669">
          <a:extLst>
            <a:ext uri="{FF2B5EF4-FFF2-40B4-BE49-F238E27FC236}">
              <a16:creationId xmlns:a16="http://schemas.microsoft.com/office/drawing/2014/main" id="{DCCDAD86-C986-41B3-9B78-281325BA426C}"/>
            </a:ext>
          </a:extLst>
        </xdr:cNvPr>
        <xdr:cNvSpPr/>
      </xdr:nvSpPr>
      <xdr:spPr>
        <a:xfrm>
          <a:off x="12763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102870</xdr:rowOff>
    </xdr:from>
    <xdr:to>
      <xdr:col>71</xdr:col>
      <xdr:colOff>177800</xdr:colOff>
      <xdr:row>84</xdr:row>
      <xdr:rowOff>144780</xdr:rowOff>
    </xdr:to>
    <xdr:cxnSp macro="">
      <xdr:nvCxnSpPr>
        <xdr:cNvPr id="671" name="直線コネクタ 670">
          <a:extLst>
            <a:ext uri="{FF2B5EF4-FFF2-40B4-BE49-F238E27FC236}">
              <a16:creationId xmlns:a16="http://schemas.microsoft.com/office/drawing/2014/main" id="{D83E3267-59F9-4382-8032-446FD9A869CA}"/>
            </a:ext>
          </a:extLst>
        </xdr:cNvPr>
        <xdr:cNvCxnSpPr/>
      </xdr:nvCxnSpPr>
      <xdr:spPr>
        <a:xfrm>
          <a:off x="12814300" y="145046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55897</xdr:rowOff>
    </xdr:from>
    <xdr:ext cx="405111" cy="259045"/>
    <xdr:sp macro="" textlink="">
      <xdr:nvSpPr>
        <xdr:cNvPr id="672" name="n_1aveValue【児童館】&#10;有形固定資産減価償却率">
          <a:extLst>
            <a:ext uri="{FF2B5EF4-FFF2-40B4-BE49-F238E27FC236}">
              <a16:creationId xmlns:a16="http://schemas.microsoft.com/office/drawing/2014/main" id="{F093B809-4AC8-4467-AA3D-8A78AEF8FA84}"/>
            </a:ext>
          </a:extLst>
        </xdr:cNvPr>
        <xdr:cNvSpPr txBox="1"/>
      </xdr:nvSpPr>
      <xdr:spPr>
        <a:xfrm>
          <a:off x="152660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34941</xdr:rowOff>
    </xdr:from>
    <xdr:ext cx="405111" cy="259045"/>
    <xdr:sp macro="" textlink="">
      <xdr:nvSpPr>
        <xdr:cNvPr id="673" name="n_2aveValue【児童館】&#10;有形固定資産減価償却率">
          <a:extLst>
            <a:ext uri="{FF2B5EF4-FFF2-40B4-BE49-F238E27FC236}">
              <a16:creationId xmlns:a16="http://schemas.microsoft.com/office/drawing/2014/main" id="{1E3B9BC4-51F9-44E6-804C-CB41C6519C75}"/>
            </a:ext>
          </a:extLst>
        </xdr:cNvPr>
        <xdr:cNvSpPr txBox="1"/>
      </xdr:nvSpPr>
      <xdr:spPr>
        <a:xfrm>
          <a:off x="14389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107332</xdr:rowOff>
    </xdr:from>
    <xdr:ext cx="405111" cy="259045"/>
    <xdr:sp macro="" textlink="">
      <xdr:nvSpPr>
        <xdr:cNvPr id="674" name="n_3aveValue【児童館】&#10;有形固定資産減価償却率">
          <a:extLst>
            <a:ext uri="{FF2B5EF4-FFF2-40B4-BE49-F238E27FC236}">
              <a16:creationId xmlns:a16="http://schemas.microsoft.com/office/drawing/2014/main" id="{F215434C-7A71-42E6-B3D5-D4A6B9E9ADBE}"/>
            </a:ext>
          </a:extLst>
        </xdr:cNvPr>
        <xdr:cNvSpPr txBox="1"/>
      </xdr:nvSpPr>
      <xdr:spPr>
        <a:xfrm>
          <a:off x="1350074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40657</xdr:rowOff>
    </xdr:from>
    <xdr:ext cx="405111" cy="259045"/>
    <xdr:sp macro="" textlink="">
      <xdr:nvSpPr>
        <xdr:cNvPr id="675" name="n_4aveValue【児童館】&#10;有形固定資産減価償却率">
          <a:extLst>
            <a:ext uri="{FF2B5EF4-FFF2-40B4-BE49-F238E27FC236}">
              <a16:creationId xmlns:a16="http://schemas.microsoft.com/office/drawing/2014/main" id="{E7DEA946-06E8-4F34-B653-0783DFAEB8A0}"/>
            </a:ext>
          </a:extLst>
        </xdr:cNvPr>
        <xdr:cNvSpPr txBox="1"/>
      </xdr:nvSpPr>
      <xdr:spPr>
        <a:xfrm>
          <a:off x="12611744"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99077</xdr:rowOff>
    </xdr:from>
    <xdr:ext cx="405111" cy="259045"/>
    <xdr:sp macro="" textlink="">
      <xdr:nvSpPr>
        <xdr:cNvPr id="676" name="n_1mainValue【児童館】&#10;有形固定資産減価償却率">
          <a:extLst>
            <a:ext uri="{FF2B5EF4-FFF2-40B4-BE49-F238E27FC236}">
              <a16:creationId xmlns:a16="http://schemas.microsoft.com/office/drawing/2014/main" id="{E30025C2-2C04-40AB-BCD5-066E368AB014}"/>
            </a:ext>
          </a:extLst>
        </xdr:cNvPr>
        <xdr:cNvSpPr txBox="1"/>
      </xdr:nvSpPr>
      <xdr:spPr>
        <a:xfrm>
          <a:off x="15266044"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57166</xdr:rowOff>
    </xdr:from>
    <xdr:ext cx="405111" cy="259045"/>
    <xdr:sp macro="" textlink="">
      <xdr:nvSpPr>
        <xdr:cNvPr id="677" name="n_2mainValue【児童館】&#10;有形固定資産減価償却率">
          <a:extLst>
            <a:ext uri="{FF2B5EF4-FFF2-40B4-BE49-F238E27FC236}">
              <a16:creationId xmlns:a16="http://schemas.microsoft.com/office/drawing/2014/main" id="{5C201C82-54F1-4FC1-8B01-A03565A3B11B}"/>
            </a:ext>
          </a:extLst>
        </xdr:cNvPr>
        <xdr:cNvSpPr txBox="1"/>
      </xdr:nvSpPr>
      <xdr:spPr>
        <a:xfrm>
          <a:off x="14389744"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15257</xdr:rowOff>
    </xdr:from>
    <xdr:ext cx="405111" cy="259045"/>
    <xdr:sp macro="" textlink="">
      <xdr:nvSpPr>
        <xdr:cNvPr id="678" name="n_3mainValue【児童館】&#10;有形固定資産減価償却率">
          <a:extLst>
            <a:ext uri="{FF2B5EF4-FFF2-40B4-BE49-F238E27FC236}">
              <a16:creationId xmlns:a16="http://schemas.microsoft.com/office/drawing/2014/main" id="{79C6D61D-EECD-4852-BF45-B41A89946D0F}"/>
            </a:ext>
          </a:extLst>
        </xdr:cNvPr>
        <xdr:cNvSpPr txBox="1"/>
      </xdr:nvSpPr>
      <xdr:spPr>
        <a:xfrm>
          <a:off x="13500744"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144797</xdr:rowOff>
    </xdr:from>
    <xdr:ext cx="405111" cy="259045"/>
    <xdr:sp macro="" textlink="">
      <xdr:nvSpPr>
        <xdr:cNvPr id="679" name="n_4mainValue【児童館】&#10;有形固定資産減価償却率">
          <a:extLst>
            <a:ext uri="{FF2B5EF4-FFF2-40B4-BE49-F238E27FC236}">
              <a16:creationId xmlns:a16="http://schemas.microsoft.com/office/drawing/2014/main" id="{EDEBA2E8-3D33-4D00-89F9-63DE2ECDA25C}"/>
            </a:ext>
          </a:extLst>
        </xdr:cNvPr>
        <xdr:cNvSpPr txBox="1"/>
      </xdr:nvSpPr>
      <xdr:spPr>
        <a:xfrm>
          <a:off x="12611744"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B7857591-F7DA-4DF3-83BE-80FC029E541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A46EAC74-2A21-46F6-8B73-063441F37A6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DD77C244-B747-48C5-9D6F-F838897C1EF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457C29A5-DC2F-45DC-A730-A1AF6335AFF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D38D7E1E-ABA2-439F-9FB2-497526966A0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1488A9A6-361C-4DAE-8222-DBD0A67391A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C92804D5-227D-416E-8060-021E34B95C4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95B1198F-709B-4FD9-86E7-6F88C826356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EBE613F6-BD82-4284-8D4F-2A7FFBEC8A6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41B6591F-A1DC-4485-82AD-F8AA24565A4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0" name="直線コネクタ 689">
          <a:extLst>
            <a:ext uri="{FF2B5EF4-FFF2-40B4-BE49-F238E27FC236}">
              <a16:creationId xmlns:a16="http://schemas.microsoft.com/office/drawing/2014/main" id="{E85637A9-CC22-49A2-B3D3-8692B45A1E8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1" name="テキスト ボックス 690">
          <a:extLst>
            <a:ext uri="{FF2B5EF4-FFF2-40B4-BE49-F238E27FC236}">
              <a16:creationId xmlns:a16="http://schemas.microsoft.com/office/drawing/2014/main" id="{362F0B3F-560F-4F19-8FDC-FD286CAD2963}"/>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2" name="直線コネクタ 691">
          <a:extLst>
            <a:ext uri="{FF2B5EF4-FFF2-40B4-BE49-F238E27FC236}">
              <a16:creationId xmlns:a16="http://schemas.microsoft.com/office/drawing/2014/main" id="{96436599-9331-461E-869C-0FE7A5200435}"/>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3" name="テキスト ボックス 692">
          <a:extLst>
            <a:ext uri="{FF2B5EF4-FFF2-40B4-BE49-F238E27FC236}">
              <a16:creationId xmlns:a16="http://schemas.microsoft.com/office/drawing/2014/main" id="{94C9A491-EBAC-417F-B2B1-003FCC0C8999}"/>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4" name="直線コネクタ 693">
          <a:extLst>
            <a:ext uri="{FF2B5EF4-FFF2-40B4-BE49-F238E27FC236}">
              <a16:creationId xmlns:a16="http://schemas.microsoft.com/office/drawing/2014/main" id="{E73D19A2-F0A0-4CDB-8B66-FD0D877D86CB}"/>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5" name="テキスト ボックス 694">
          <a:extLst>
            <a:ext uri="{FF2B5EF4-FFF2-40B4-BE49-F238E27FC236}">
              <a16:creationId xmlns:a16="http://schemas.microsoft.com/office/drawing/2014/main" id="{1ABE2B01-98E7-4980-BF26-D5104F1553AA}"/>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6" name="直線コネクタ 695">
          <a:extLst>
            <a:ext uri="{FF2B5EF4-FFF2-40B4-BE49-F238E27FC236}">
              <a16:creationId xmlns:a16="http://schemas.microsoft.com/office/drawing/2014/main" id="{CBC1DACA-AC99-4EBA-9090-A8553ECB7EE8}"/>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7" name="テキスト ボックス 696">
          <a:extLst>
            <a:ext uri="{FF2B5EF4-FFF2-40B4-BE49-F238E27FC236}">
              <a16:creationId xmlns:a16="http://schemas.microsoft.com/office/drawing/2014/main" id="{909909E0-0BE5-4B96-B8F8-B49A537F8694}"/>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a:extLst>
            <a:ext uri="{FF2B5EF4-FFF2-40B4-BE49-F238E27FC236}">
              <a16:creationId xmlns:a16="http://schemas.microsoft.com/office/drawing/2014/main" id="{4A11EC56-E112-4377-A433-A42DE769ED1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a:extLst>
            <a:ext uri="{FF2B5EF4-FFF2-40B4-BE49-F238E27FC236}">
              <a16:creationId xmlns:a16="http://schemas.microsoft.com/office/drawing/2014/main" id="{DB919461-EE4F-4B99-9429-A0B9D469261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a:extLst>
            <a:ext uri="{FF2B5EF4-FFF2-40B4-BE49-F238E27FC236}">
              <a16:creationId xmlns:a16="http://schemas.microsoft.com/office/drawing/2014/main" id="{8FE91315-869A-4AF4-9EDC-F3A6E672172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143256</xdr:rowOff>
    </xdr:from>
    <xdr:to>
      <xdr:col>116</xdr:col>
      <xdr:colOff>62864</xdr:colOff>
      <xdr:row>86</xdr:row>
      <xdr:rowOff>6096</xdr:rowOff>
    </xdr:to>
    <xdr:cxnSp macro="">
      <xdr:nvCxnSpPr>
        <xdr:cNvPr id="701" name="直線コネクタ 700">
          <a:extLst>
            <a:ext uri="{FF2B5EF4-FFF2-40B4-BE49-F238E27FC236}">
              <a16:creationId xmlns:a16="http://schemas.microsoft.com/office/drawing/2014/main" id="{7CB00645-D823-4B42-96D3-7AE5A6677897}"/>
            </a:ext>
          </a:extLst>
        </xdr:cNvPr>
        <xdr:cNvCxnSpPr/>
      </xdr:nvCxnSpPr>
      <xdr:spPr>
        <a:xfrm flipV="1">
          <a:off x="22160864" y="1351635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02" name="【児童館】&#10;一人当たり面積最小値テキスト">
          <a:extLst>
            <a:ext uri="{FF2B5EF4-FFF2-40B4-BE49-F238E27FC236}">
              <a16:creationId xmlns:a16="http://schemas.microsoft.com/office/drawing/2014/main" id="{CFA5F0E1-453C-4420-8DDB-16F15230206E}"/>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03" name="直線コネクタ 702">
          <a:extLst>
            <a:ext uri="{FF2B5EF4-FFF2-40B4-BE49-F238E27FC236}">
              <a16:creationId xmlns:a16="http://schemas.microsoft.com/office/drawing/2014/main" id="{700C01BB-FF02-4FFA-ADEB-97A88D48A0E4}"/>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89933</xdr:rowOff>
    </xdr:from>
    <xdr:ext cx="469744" cy="259045"/>
    <xdr:sp macro="" textlink="">
      <xdr:nvSpPr>
        <xdr:cNvPr id="704" name="【児童館】&#10;一人当たり面積最大値テキスト">
          <a:extLst>
            <a:ext uri="{FF2B5EF4-FFF2-40B4-BE49-F238E27FC236}">
              <a16:creationId xmlns:a16="http://schemas.microsoft.com/office/drawing/2014/main" id="{FF916E19-E69E-4BD1-B8AE-5083B2069367}"/>
            </a:ext>
          </a:extLst>
        </xdr:cNvPr>
        <xdr:cNvSpPr txBox="1"/>
      </xdr:nvSpPr>
      <xdr:spPr>
        <a:xfrm>
          <a:off x="22199600" y="1329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143256</xdr:rowOff>
    </xdr:from>
    <xdr:to>
      <xdr:col>116</xdr:col>
      <xdr:colOff>152400</xdr:colOff>
      <xdr:row>78</xdr:row>
      <xdr:rowOff>143256</xdr:rowOff>
    </xdr:to>
    <xdr:cxnSp macro="">
      <xdr:nvCxnSpPr>
        <xdr:cNvPr id="705" name="直線コネクタ 704">
          <a:extLst>
            <a:ext uri="{FF2B5EF4-FFF2-40B4-BE49-F238E27FC236}">
              <a16:creationId xmlns:a16="http://schemas.microsoft.com/office/drawing/2014/main" id="{0289854A-1553-4298-9863-4DB55C089F53}"/>
            </a:ext>
          </a:extLst>
        </xdr:cNvPr>
        <xdr:cNvCxnSpPr/>
      </xdr:nvCxnSpPr>
      <xdr:spPr>
        <a:xfrm>
          <a:off x="22072600" y="1351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52595</xdr:rowOff>
    </xdr:from>
    <xdr:ext cx="469744" cy="259045"/>
    <xdr:sp macro="" textlink="">
      <xdr:nvSpPr>
        <xdr:cNvPr id="706" name="【児童館】&#10;一人当たり面積平均値テキスト">
          <a:extLst>
            <a:ext uri="{FF2B5EF4-FFF2-40B4-BE49-F238E27FC236}">
              <a16:creationId xmlns:a16="http://schemas.microsoft.com/office/drawing/2014/main" id="{4A4E80B5-3ABD-43AC-997D-54BD9C3060BD}"/>
            </a:ext>
          </a:extLst>
        </xdr:cNvPr>
        <xdr:cNvSpPr txBox="1"/>
      </xdr:nvSpPr>
      <xdr:spPr>
        <a:xfrm>
          <a:off x="22199600" y="14454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74168</xdr:rowOff>
    </xdr:from>
    <xdr:to>
      <xdr:col>116</xdr:col>
      <xdr:colOff>114300</xdr:colOff>
      <xdr:row>85</xdr:row>
      <xdr:rowOff>4318</xdr:rowOff>
    </xdr:to>
    <xdr:sp macro="" textlink="">
      <xdr:nvSpPr>
        <xdr:cNvPr id="707" name="フローチャート: 判断 706">
          <a:extLst>
            <a:ext uri="{FF2B5EF4-FFF2-40B4-BE49-F238E27FC236}">
              <a16:creationId xmlns:a16="http://schemas.microsoft.com/office/drawing/2014/main" id="{BE29247A-DF10-4528-B8C2-AC15CC626545}"/>
            </a:ext>
          </a:extLst>
        </xdr:cNvPr>
        <xdr:cNvSpPr/>
      </xdr:nvSpPr>
      <xdr:spPr>
        <a:xfrm>
          <a:off x="22110700" y="1447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708" name="フローチャート: 判断 707">
          <a:extLst>
            <a:ext uri="{FF2B5EF4-FFF2-40B4-BE49-F238E27FC236}">
              <a16:creationId xmlns:a16="http://schemas.microsoft.com/office/drawing/2014/main" id="{B7570B6A-8116-4AA6-B604-DBB740EC2610}"/>
            </a:ext>
          </a:extLst>
        </xdr:cNvPr>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78739</xdr:rowOff>
    </xdr:from>
    <xdr:to>
      <xdr:col>107</xdr:col>
      <xdr:colOff>101600</xdr:colOff>
      <xdr:row>85</xdr:row>
      <xdr:rowOff>8889</xdr:rowOff>
    </xdr:to>
    <xdr:sp macro="" textlink="">
      <xdr:nvSpPr>
        <xdr:cNvPr id="709" name="フローチャート: 判断 708">
          <a:extLst>
            <a:ext uri="{FF2B5EF4-FFF2-40B4-BE49-F238E27FC236}">
              <a16:creationId xmlns:a16="http://schemas.microsoft.com/office/drawing/2014/main" id="{BF6A9DF9-FD7D-457E-A3C7-2DD1F839EE9F}"/>
            </a:ext>
          </a:extLst>
        </xdr:cNvPr>
        <xdr:cNvSpPr/>
      </xdr:nvSpPr>
      <xdr:spPr>
        <a:xfrm>
          <a:off x="20383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3302</xdr:rowOff>
    </xdr:from>
    <xdr:to>
      <xdr:col>102</xdr:col>
      <xdr:colOff>165100</xdr:colOff>
      <xdr:row>85</xdr:row>
      <xdr:rowOff>104902</xdr:rowOff>
    </xdr:to>
    <xdr:sp macro="" textlink="">
      <xdr:nvSpPr>
        <xdr:cNvPr id="710" name="フローチャート: 判断 709">
          <a:extLst>
            <a:ext uri="{FF2B5EF4-FFF2-40B4-BE49-F238E27FC236}">
              <a16:creationId xmlns:a16="http://schemas.microsoft.com/office/drawing/2014/main" id="{E27444F8-9193-4009-BD4C-99796C355F59}"/>
            </a:ext>
          </a:extLst>
        </xdr:cNvPr>
        <xdr:cNvSpPr/>
      </xdr:nvSpPr>
      <xdr:spPr>
        <a:xfrm>
          <a:off x="19494500" y="1457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7874</xdr:rowOff>
    </xdr:from>
    <xdr:to>
      <xdr:col>98</xdr:col>
      <xdr:colOff>38100</xdr:colOff>
      <xdr:row>85</xdr:row>
      <xdr:rowOff>109474</xdr:rowOff>
    </xdr:to>
    <xdr:sp macro="" textlink="">
      <xdr:nvSpPr>
        <xdr:cNvPr id="711" name="フローチャート: 判断 710">
          <a:extLst>
            <a:ext uri="{FF2B5EF4-FFF2-40B4-BE49-F238E27FC236}">
              <a16:creationId xmlns:a16="http://schemas.microsoft.com/office/drawing/2014/main" id="{5A0FFCEB-B7E5-4AD5-891D-F540CC6A089B}"/>
            </a:ext>
          </a:extLst>
        </xdr:cNvPr>
        <xdr:cNvSpPr/>
      </xdr:nvSpPr>
      <xdr:spPr>
        <a:xfrm>
          <a:off x="18605500" y="145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FE65AF31-9D8F-45B8-8462-314BA032C19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ABF153B3-D217-4467-A3A5-14371352570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4E974C55-90FC-4C65-BBD2-A4938DC7A22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70CB40D4-9503-4071-99AC-2E83CF32C48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D4711A0E-4597-499C-9AF5-E5633085BE6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167894</xdr:rowOff>
    </xdr:from>
    <xdr:to>
      <xdr:col>116</xdr:col>
      <xdr:colOff>114300</xdr:colOff>
      <xdr:row>84</xdr:row>
      <xdr:rowOff>98044</xdr:rowOff>
    </xdr:to>
    <xdr:sp macro="" textlink="">
      <xdr:nvSpPr>
        <xdr:cNvPr id="717" name="楕円 716">
          <a:extLst>
            <a:ext uri="{FF2B5EF4-FFF2-40B4-BE49-F238E27FC236}">
              <a16:creationId xmlns:a16="http://schemas.microsoft.com/office/drawing/2014/main" id="{4A7459EA-FE67-4873-B6FD-E0A883B812E7}"/>
            </a:ext>
          </a:extLst>
        </xdr:cNvPr>
        <xdr:cNvSpPr/>
      </xdr:nvSpPr>
      <xdr:spPr>
        <a:xfrm>
          <a:off x="221107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19321</xdr:rowOff>
    </xdr:from>
    <xdr:ext cx="469744" cy="259045"/>
    <xdr:sp macro="" textlink="">
      <xdr:nvSpPr>
        <xdr:cNvPr id="718" name="【児童館】&#10;一人当たり面積該当値テキスト">
          <a:extLst>
            <a:ext uri="{FF2B5EF4-FFF2-40B4-BE49-F238E27FC236}">
              <a16:creationId xmlns:a16="http://schemas.microsoft.com/office/drawing/2014/main" id="{C80F3D4A-37B1-49D5-A758-5AC23F926EAE}"/>
            </a:ext>
          </a:extLst>
        </xdr:cNvPr>
        <xdr:cNvSpPr txBox="1"/>
      </xdr:nvSpPr>
      <xdr:spPr>
        <a:xfrm>
          <a:off x="22199600" y="1424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5587</xdr:rowOff>
    </xdr:from>
    <xdr:to>
      <xdr:col>112</xdr:col>
      <xdr:colOff>38100</xdr:colOff>
      <xdr:row>84</xdr:row>
      <xdr:rowOff>107187</xdr:rowOff>
    </xdr:to>
    <xdr:sp macro="" textlink="">
      <xdr:nvSpPr>
        <xdr:cNvPr id="719" name="楕円 718">
          <a:extLst>
            <a:ext uri="{FF2B5EF4-FFF2-40B4-BE49-F238E27FC236}">
              <a16:creationId xmlns:a16="http://schemas.microsoft.com/office/drawing/2014/main" id="{B0B2F3D4-7567-48AC-B027-DC2572638384}"/>
            </a:ext>
          </a:extLst>
        </xdr:cNvPr>
        <xdr:cNvSpPr/>
      </xdr:nvSpPr>
      <xdr:spPr>
        <a:xfrm>
          <a:off x="21272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47244</xdr:rowOff>
    </xdr:from>
    <xdr:to>
      <xdr:col>116</xdr:col>
      <xdr:colOff>63500</xdr:colOff>
      <xdr:row>84</xdr:row>
      <xdr:rowOff>56387</xdr:rowOff>
    </xdr:to>
    <xdr:cxnSp macro="">
      <xdr:nvCxnSpPr>
        <xdr:cNvPr id="720" name="直線コネクタ 719">
          <a:extLst>
            <a:ext uri="{FF2B5EF4-FFF2-40B4-BE49-F238E27FC236}">
              <a16:creationId xmlns:a16="http://schemas.microsoft.com/office/drawing/2014/main" id="{82CAAAAD-D735-4E3F-93B2-E2C8412A9724}"/>
            </a:ext>
          </a:extLst>
        </xdr:cNvPr>
        <xdr:cNvCxnSpPr/>
      </xdr:nvCxnSpPr>
      <xdr:spPr>
        <a:xfrm flipV="1">
          <a:off x="21323300" y="14449044"/>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10161</xdr:rowOff>
    </xdr:from>
    <xdr:to>
      <xdr:col>107</xdr:col>
      <xdr:colOff>101600</xdr:colOff>
      <xdr:row>84</xdr:row>
      <xdr:rowOff>111761</xdr:rowOff>
    </xdr:to>
    <xdr:sp macro="" textlink="">
      <xdr:nvSpPr>
        <xdr:cNvPr id="721" name="楕円 720">
          <a:extLst>
            <a:ext uri="{FF2B5EF4-FFF2-40B4-BE49-F238E27FC236}">
              <a16:creationId xmlns:a16="http://schemas.microsoft.com/office/drawing/2014/main" id="{91708D04-5597-41DB-8DED-A6E2ACF02D1E}"/>
            </a:ext>
          </a:extLst>
        </xdr:cNvPr>
        <xdr:cNvSpPr/>
      </xdr:nvSpPr>
      <xdr:spPr>
        <a:xfrm>
          <a:off x="20383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56387</xdr:rowOff>
    </xdr:from>
    <xdr:to>
      <xdr:col>111</xdr:col>
      <xdr:colOff>177800</xdr:colOff>
      <xdr:row>84</xdr:row>
      <xdr:rowOff>60961</xdr:rowOff>
    </xdr:to>
    <xdr:cxnSp macro="">
      <xdr:nvCxnSpPr>
        <xdr:cNvPr id="722" name="直線コネクタ 721">
          <a:extLst>
            <a:ext uri="{FF2B5EF4-FFF2-40B4-BE49-F238E27FC236}">
              <a16:creationId xmlns:a16="http://schemas.microsoft.com/office/drawing/2014/main" id="{92C66A25-02DA-4C50-A10C-77E86B298001}"/>
            </a:ext>
          </a:extLst>
        </xdr:cNvPr>
        <xdr:cNvCxnSpPr/>
      </xdr:nvCxnSpPr>
      <xdr:spPr>
        <a:xfrm flipV="1">
          <a:off x="20434300" y="144581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723" name="楕円 722">
          <a:extLst>
            <a:ext uri="{FF2B5EF4-FFF2-40B4-BE49-F238E27FC236}">
              <a16:creationId xmlns:a16="http://schemas.microsoft.com/office/drawing/2014/main" id="{75D7D447-CFF1-4ED9-9F30-890B69578734}"/>
            </a:ext>
          </a:extLst>
        </xdr:cNvPr>
        <xdr:cNvSpPr/>
      </xdr:nvSpPr>
      <xdr:spPr>
        <a:xfrm>
          <a:off x="194945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60961</xdr:rowOff>
    </xdr:from>
    <xdr:to>
      <xdr:col>107</xdr:col>
      <xdr:colOff>50800</xdr:colOff>
      <xdr:row>84</xdr:row>
      <xdr:rowOff>65532</xdr:rowOff>
    </xdr:to>
    <xdr:cxnSp macro="">
      <xdr:nvCxnSpPr>
        <xdr:cNvPr id="724" name="直線コネクタ 723">
          <a:extLst>
            <a:ext uri="{FF2B5EF4-FFF2-40B4-BE49-F238E27FC236}">
              <a16:creationId xmlns:a16="http://schemas.microsoft.com/office/drawing/2014/main" id="{65DB2585-F2B7-4485-9260-5BB6B87DE327}"/>
            </a:ext>
          </a:extLst>
        </xdr:cNvPr>
        <xdr:cNvCxnSpPr/>
      </xdr:nvCxnSpPr>
      <xdr:spPr>
        <a:xfrm flipV="1">
          <a:off x="19545300" y="144627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23876</xdr:rowOff>
    </xdr:from>
    <xdr:to>
      <xdr:col>98</xdr:col>
      <xdr:colOff>38100</xdr:colOff>
      <xdr:row>84</xdr:row>
      <xdr:rowOff>125476</xdr:rowOff>
    </xdr:to>
    <xdr:sp macro="" textlink="">
      <xdr:nvSpPr>
        <xdr:cNvPr id="725" name="楕円 724">
          <a:extLst>
            <a:ext uri="{FF2B5EF4-FFF2-40B4-BE49-F238E27FC236}">
              <a16:creationId xmlns:a16="http://schemas.microsoft.com/office/drawing/2014/main" id="{C57A8B9B-E832-48C1-A38E-2785AAF35E5B}"/>
            </a:ext>
          </a:extLst>
        </xdr:cNvPr>
        <xdr:cNvSpPr/>
      </xdr:nvSpPr>
      <xdr:spPr>
        <a:xfrm>
          <a:off x="18605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65532</xdr:rowOff>
    </xdr:from>
    <xdr:to>
      <xdr:col>102</xdr:col>
      <xdr:colOff>114300</xdr:colOff>
      <xdr:row>84</xdr:row>
      <xdr:rowOff>74676</xdr:rowOff>
    </xdr:to>
    <xdr:cxnSp macro="">
      <xdr:nvCxnSpPr>
        <xdr:cNvPr id="726" name="直線コネクタ 725">
          <a:extLst>
            <a:ext uri="{FF2B5EF4-FFF2-40B4-BE49-F238E27FC236}">
              <a16:creationId xmlns:a16="http://schemas.microsoft.com/office/drawing/2014/main" id="{0FE6D891-5BE7-434A-B4B4-CF0B22425D7A}"/>
            </a:ext>
          </a:extLst>
        </xdr:cNvPr>
        <xdr:cNvCxnSpPr/>
      </xdr:nvCxnSpPr>
      <xdr:spPr>
        <a:xfrm flipV="1">
          <a:off x="18656300" y="14467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153179</xdr:rowOff>
    </xdr:from>
    <xdr:ext cx="469744" cy="259045"/>
    <xdr:sp macro="" textlink="">
      <xdr:nvSpPr>
        <xdr:cNvPr id="727" name="n_1aveValue【児童館】&#10;一人当たり面積">
          <a:extLst>
            <a:ext uri="{FF2B5EF4-FFF2-40B4-BE49-F238E27FC236}">
              <a16:creationId xmlns:a16="http://schemas.microsoft.com/office/drawing/2014/main" id="{D0D3BC13-D1A1-4AD9-9DC6-092D1D0DE416}"/>
            </a:ext>
          </a:extLst>
        </xdr:cNvPr>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xdr:rowOff>
    </xdr:from>
    <xdr:ext cx="469744" cy="259045"/>
    <xdr:sp macro="" textlink="">
      <xdr:nvSpPr>
        <xdr:cNvPr id="728" name="n_2aveValue【児童館】&#10;一人当たり面積">
          <a:extLst>
            <a:ext uri="{FF2B5EF4-FFF2-40B4-BE49-F238E27FC236}">
              <a16:creationId xmlns:a16="http://schemas.microsoft.com/office/drawing/2014/main" id="{C9FB1417-F951-4B78-9EDD-DB1E3211F9B4}"/>
            </a:ext>
          </a:extLst>
        </xdr:cNvPr>
        <xdr:cNvSpPr txBox="1"/>
      </xdr:nvSpPr>
      <xdr:spPr>
        <a:xfrm>
          <a:off x="20199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96029</xdr:rowOff>
    </xdr:from>
    <xdr:ext cx="469744" cy="259045"/>
    <xdr:sp macro="" textlink="">
      <xdr:nvSpPr>
        <xdr:cNvPr id="729" name="n_3aveValue【児童館】&#10;一人当たり面積">
          <a:extLst>
            <a:ext uri="{FF2B5EF4-FFF2-40B4-BE49-F238E27FC236}">
              <a16:creationId xmlns:a16="http://schemas.microsoft.com/office/drawing/2014/main" id="{8A2F3078-CAAF-4A71-BDB2-3EAFA678DA48}"/>
            </a:ext>
          </a:extLst>
        </xdr:cNvPr>
        <xdr:cNvSpPr txBox="1"/>
      </xdr:nvSpPr>
      <xdr:spPr>
        <a:xfrm>
          <a:off x="19310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100601</xdr:rowOff>
    </xdr:from>
    <xdr:ext cx="469744" cy="259045"/>
    <xdr:sp macro="" textlink="">
      <xdr:nvSpPr>
        <xdr:cNvPr id="730" name="n_4aveValue【児童館】&#10;一人当たり面積">
          <a:extLst>
            <a:ext uri="{FF2B5EF4-FFF2-40B4-BE49-F238E27FC236}">
              <a16:creationId xmlns:a16="http://schemas.microsoft.com/office/drawing/2014/main" id="{CF4DA02C-2968-47FD-AFC0-980A17440311}"/>
            </a:ext>
          </a:extLst>
        </xdr:cNvPr>
        <xdr:cNvSpPr txBox="1"/>
      </xdr:nvSpPr>
      <xdr:spPr>
        <a:xfrm>
          <a:off x="18421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123714</xdr:rowOff>
    </xdr:from>
    <xdr:ext cx="469744" cy="259045"/>
    <xdr:sp macro="" textlink="">
      <xdr:nvSpPr>
        <xdr:cNvPr id="731" name="n_1mainValue【児童館】&#10;一人当たり面積">
          <a:extLst>
            <a:ext uri="{FF2B5EF4-FFF2-40B4-BE49-F238E27FC236}">
              <a16:creationId xmlns:a16="http://schemas.microsoft.com/office/drawing/2014/main" id="{976E7CD2-D646-49C2-8DF4-051A3455EFC7}"/>
            </a:ext>
          </a:extLst>
        </xdr:cNvPr>
        <xdr:cNvSpPr txBox="1"/>
      </xdr:nvSpPr>
      <xdr:spPr>
        <a:xfrm>
          <a:off x="210757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128288</xdr:rowOff>
    </xdr:from>
    <xdr:ext cx="469744" cy="259045"/>
    <xdr:sp macro="" textlink="">
      <xdr:nvSpPr>
        <xdr:cNvPr id="732" name="n_2mainValue【児童館】&#10;一人当たり面積">
          <a:extLst>
            <a:ext uri="{FF2B5EF4-FFF2-40B4-BE49-F238E27FC236}">
              <a16:creationId xmlns:a16="http://schemas.microsoft.com/office/drawing/2014/main" id="{FF9262B4-FDCD-4FF8-A2C4-768793682BEA}"/>
            </a:ext>
          </a:extLst>
        </xdr:cNvPr>
        <xdr:cNvSpPr txBox="1"/>
      </xdr:nvSpPr>
      <xdr:spPr>
        <a:xfrm>
          <a:off x="20199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733" name="n_3mainValue【児童館】&#10;一人当たり面積">
          <a:extLst>
            <a:ext uri="{FF2B5EF4-FFF2-40B4-BE49-F238E27FC236}">
              <a16:creationId xmlns:a16="http://schemas.microsoft.com/office/drawing/2014/main" id="{373E5DFB-FEAC-4FBB-83BA-39881E24F437}"/>
            </a:ext>
          </a:extLst>
        </xdr:cNvPr>
        <xdr:cNvSpPr txBox="1"/>
      </xdr:nvSpPr>
      <xdr:spPr>
        <a:xfrm>
          <a:off x="19310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734" name="n_4mainValue【児童館】&#10;一人当たり面積">
          <a:extLst>
            <a:ext uri="{FF2B5EF4-FFF2-40B4-BE49-F238E27FC236}">
              <a16:creationId xmlns:a16="http://schemas.microsoft.com/office/drawing/2014/main" id="{A80DCEDC-382A-4784-9486-CB1743CADA15}"/>
            </a:ext>
          </a:extLst>
        </xdr:cNvPr>
        <xdr:cNvSpPr txBox="1"/>
      </xdr:nvSpPr>
      <xdr:spPr>
        <a:xfrm>
          <a:off x="18421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a:extLst>
            <a:ext uri="{FF2B5EF4-FFF2-40B4-BE49-F238E27FC236}">
              <a16:creationId xmlns:a16="http://schemas.microsoft.com/office/drawing/2014/main" id="{9BB22177-0F34-4294-BE8F-9A0C7CF008A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a:extLst>
            <a:ext uri="{FF2B5EF4-FFF2-40B4-BE49-F238E27FC236}">
              <a16:creationId xmlns:a16="http://schemas.microsoft.com/office/drawing/2014/main" id="{9F70C257-A9AC-4EB3-9789-964FD1E32B1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a:extLst>
            <a:ext uri="{FF2B5EF4-FFF2-40B4-BE49-F238E27FC236}">
              <a16:creationId xmlns:a16="http://schemas.microsoft.com/office/drawing/2014/main" id="{4EE88FAC-B5F1-4F8E-BEA5-D0BAF0A4CCF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a:extLst>
            <a:ext uri="{FF2B5EF4-FFF2-40B4-BE49-F238E27FC236}">
              <a16:creationId xmlns:a16="http://schemas.microsoft.com/office/drawing/2014/main" id="{0E1F2403-AF6A-4955-9B7A-99674710432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a:extLst>
            <a:ext uri="{FF2B5EF4-FFF2-40B4-BE49-F238E27FC236}">
              <a16:creationId xmlns:a16="http://schemas.microsoft.com/office/drawing/2014/main" id="{4A92134A-8AB7-40AE-B43A-9C1F7582E0A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a:extLst>
            <a:ext uri="{FF2B5EF4-FFF2-40B4-BE49-F238E27FC236}">
              <a16:creationId xmlns:a16="http://schemas.microsoft.com/office/drawing/2014/main" id="{208577CC-2F1D-4DE9-B729-2647FC03099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a:extLst>
            <a:ext uri="{FF2B5EF4-FFF2-40B4-BE49-F238E27FC236}">
              <a16:creationId xmlns:a16="http://schemas.microsoft.com/office/drawing/2014/main" id="{8D90C991-5D6D-4CC4-887A-8DC4D71E244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a:extLst>
            <a:ext uri="{FF2B5EF4-FFF2-40B4-BE49-F238E27FC236}">
              <a16:creationId xmlns:a16="http://schemas.microsoft.com/office/drawing/2014/main" id="{9E468DA6-DF69-4A8B-BCCD-DF7EDE2E1669}"/>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3" name="正方形/長方形 742">
          <a:extLst>
            <a:ext uri="{FF2B5EF4-FFF2-40B4-BE49-F238E27FC236}">
              <a16:creationId xmlns:a16="http://schemas.microsoft.com/office/drawing/2014/main" id="{26D428B8-A65D-4899-BF09-D7FCACFB218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4" name="正方形/長方形 743">
          <a:extLst>
            <a:ext uri="{FF2B5EF4-FFF2-40B4-BE49-F238E27FC236}">
              <a16:creationId xmlns:a16="http://schemas.microsoft.com/office/drawing/2014/main" id="{7672B486-3CC7-48D6-92AB-6BB03BDF081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5" name="正方形/長方形 744">
          <a:extLst>
            <a:ext uri="{FF2B5EF4-FFF2-40B4-BE49-F238E27FC236}">
              <a16:creationId xmlns:a16="http://schemas.microsoft.com/office/drawing/2014/main" id="{84C62783-D001-4072-B1B2-254E045A89D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6" name="正方形/長方形 745">
          <a:extLst>
            <a:ext uri="{FF2B5EF4-FFF2-40B4-BE49-F238E27FC236}">
              <a16:creationId xmlns:a16="http://schemas.microsoft.com/office/drawing/2014/main" id="{31955222-533D-49B3-8F17-72DC43180FA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7" name="正方形/長方形 746">
          <a:extLst>
            <a:ext uri="{FF2B5EF4-FFF2-40B4-BE49-F238E27FC236}">
              <a16:creationId xmlns:a16="http://schemas.microsoft.com/office/drawing/2014/main" id="{05B5A275-0B71-48B3-AE4F-29E76C8652D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8" name="正方形/長方形 747">
          <a:extLst>
            <a:ext uri="{FF2B5EF4-FFF2-40B4-BE49-F238E27FC236}">
              <a16:creationId xmlns:a16="http://schemas.microsoft.com/office/drawing/2014/main" id="{4A5498A0-00EC-4E17-AC97-9BD35A040CA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9" name="正方形/長方形 748">
          <a:extLst>
            <a:ext uri="{FF2B5EF4-FFF2-40B4-BE49-F238E27FC236}">
              <a16:creationId xmlns:a16="http://schemas.microsoft.com/office/drawing/2014/main" id="{E766C646-AA92-4828-9D9D-131D7B70AA7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0" name="正方形/長方形 749">
          <a:extLst>
            <a:ext uri="{FF2B5EF4-FFF2-40B4-BE49-F238E27FC236}">
              <a16:creationId xmlns:a16="http://schemas.microsoft.com/office/drawing/2014/main" id="{7A307FAC-4280-4145-8A77-A4AD323D5D3A}"/>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E3F01B20-5C58-45A8-8C63-03E12B28EC9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ABCE8CFE-ADF9-4FCA-8701-4DB5F8F5B56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4B5E220A-A35C-4BB2-AF3B-6D071299DF1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町民一人当たりの資産額は、各項目で概ね類似団体平均並みあるいは平均を上回っている。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有形固定資産減価償却率は全体では類似団体平均を下回っているものの、児童施設、図書館、一般廃棄物処理施設は類似団体を上回っている。</a:t>
          </a:r>
          <a:endParaRPr lang="ja-JP" altLang="ja-JP" sz="1400">
            <a:effectLst/>
          </a:endParaRPr>
        </a:p>
        <a:p>
          <a:r>
            <a:rPr kumimoji="1" lang="ja-JP" altLang="ja-JP" sz="1100">
              <a:solidFill>
                <a:schemeClr val="dk1"/>
              </a:solidFill>
              <a:effectLst/>
              <a:latin typeface="+mn-lt"/>
              <a:ea typeface="+mn-ea"/>
              <a:cs typeface="+mn-cs"/>
            </a:rPr>
            <a:t>庁舎は、令和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年度に建設したものがあるため類似団体平均を大きく下回ることとなった。図書館は、施設の老朽化に伴う建替えについて今後検討を進める予定となっている。</a:t>
          </a:r>
          <a:endParaRPr lang="ja-JP" altLang="ja-JP" sz="1400">
            <a:effectLst/>
          </a:endParaRPr>
        </a:p>
        <a:p>
          <a:r>
            <a:rPr kumimoji="1" lang="ja-JP" altLang="ja-JP" sz="1100">
              <a:solidFill>
                <a:schemeClr val="dk1"/>
              </a:solidFill>
              <a:effectLst/>
              <a:latin typeface="+mn-lt"/>
              <a:ea typeface="+mn-ea"/>
              <a:cs typeface="+mn-cs"/>
            </a:rPr>
            <a:t>また、令和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月に改訂した公共施設総合管理計画に基づき、施設保有量の適正化に取り組み、財政負担の軽減を図る必要がある。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B8E996F-5E05-4DE6-A472-AC74AE83E3B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ABDEA7E-C63B-479E-9E1A-74CD05D1E78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39E360C-EDB6-47AB-AA52-7984EC84A3F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B63E680-23F0-45EF-89C2-DB586F7860B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00F5802-5E56-4E78-BCFB-A44C6E616AF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F815EA6-3FA8-4190-8144-655D126BCC4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E6FD9D6-4A8C-4E11-AEFE-65318690D72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5E61B4E-A2B6-4276-BE36-9D8CB42F37A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A324C0B-1C4A-41C5-BF89-D6CF37C54BC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2571687-C4AB-4081-B006-54783F8E726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18,171
18,058
438.41
13,120,188
12,914,745
174,493
7,055,812
10,634,113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366722B-4033-4A37-91F5-F1D512AFFEC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3929197-4C47-4411-9ED8-1CC1C6AFBDD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CAADF8B-C63F-4481-8BDA-DBCF6FE2C68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44D754A-6237-4E6A-825A-7AB7E687C8C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3845FE3-9ED7-4D5A-9B27-B43E0480877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780163D-DEF9-4997-8360-B8F0586F7E0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4173A0A-9F81-49E5-8DA0-E880298C028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178412E-061D-4DE8-AB81-911009DA288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47FED0C-21E5-48C4-B4AA-8CCC82F268A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8429DD9-B7D2-4979-99B8-3E19439E4B6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CB745DA-A534-4B22-AB17-2DD1BE3C3E5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9C5DDDC-1FC7-4EFD-887A-AC614161A70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BB30198-BCE1-42E5-B87D-DC1172E0337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400B7C2-4232-4500-8E88-722AFCA7DDC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0E6FD1A-173E-4CA6-9921-5E20623A0BB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31E1644-85F9-4531-B6CC-AA1261C3816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B7F4078-D606-4AB2-A383-056D76FB74C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DC492F8-180A-419E-939D-998CBA5975D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B79E657-405B-4518-B42C-FA4BC473B51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5D792BD-4C07-4FFF-82F8-F9676D5D75E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3BCB4D4-EBFE-4D75-94FC-A76D5075B84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A27C44B-409F-4869-92A1-2264FBDDF00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C5AE5EE-83CC-401F-A9A6-00D4FFC565A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D0563D9-5005-4121-BC0F-94CD778A3D4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8FF42A0-CD67-4C7F-8F5F-7FA24962ED4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1E3CC2E-8569-4C99-AD00-DA00F0DB01B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368FA88-3B3D-4767-BF7C-EBAD72B9814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25D81B8-8CAB-4225-AA5A-43028D39E43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41A710A-310D-4A2E-856F-CA81182EA28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73F6D96-90CE-4546-8DA3-3989817375E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C71C4AA-BC27-49A5-8E56-1DDD6EE7FCA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BF3B6F0-153C-43A6-8163-C9939BFA530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250ECE5-9386-4F15-968D-3503FF6A2F0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F740F1E-3793-4257-9FBD-59E46BD0160F}"/>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0A021FA-FF3C-4E7D-8060-C0A45C68F74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56411EB-D9F3-4502-9CF8-6809CA14A75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9BAFC41-C695-4DB3-9EF8-3B2AE1C1303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D249607-00A9-4431-B58D-98D35940973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A2A580A-96D6-4FAF-B336-514BC2F01BB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4A30121-3E93-430A-A472-312CAE813A3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BBF5547-5BF6-444F-9EF8-0BA95E730EB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9257877-49DF-41CD-B028-4F27B3BF318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AEC7E84-F51C-429A-9FEB-EB378FC3272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E9FB276-4921-4928-8913-DAAFD2D1966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075FAD0-1824-49B4-B047-3F8D3861905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843F417C-8758-465E-B5C0-9DCC318EBDB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F2BA393A-490D-4910-8309-36B6D75FD7AA}"/>
            </a:ext>
          </a:extLst>
        </xdr:cNvPr>
        <xdr:cNvCxnSpPr/>
      </xdr:nvCxnSpPr>
      <xdr:spPr>
        <a:xfrm flipV="1">
          <a:off x="4634865" y="5830389"/>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FB9B7D5E-9A85-49D4-8AC3-92DF6924F861}"/>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92559FD0-7D5A-41DE-B12C-558982F2886C}"/>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図書館】&#10;有形固定資産減価償却率最大値テキスト">
          <a:extLst>
            <a:ext uri="{FF2B5EF4-FFF2-40B4-BE49-F238E27FC236}">
              <a16:creationId xmlns:a16="http://schemas.microsoft.com/office/drawing/2014/main" id="{5C5BC770-EA51-4544-96CC-A61D3EEF778E}"/>
            </a:ext>
          </a:extLst>
        </xdr:cNvPr>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a:extLst>
            <a:ext uri="{FF2B5EF4-FFF2-40B4-BE49-F238E27FC236}">
              <a16:creationId xmlns:a16="http://schemas.microsoft.com/office/drawing/2014/main" id="{C1F2B050-A952-4C15-BD38-A02B72200CFF}"/>
            </a:ext>
          </a:extLst>
        </xdr:cNvPr>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160944</xdr:rowOff>
    </xdr:from>
    <xdr:ext cx="405111" cy="259045"/>
    <xdr:sp macro="" textlink="">
      <xdr:nvSpPr>
        <xdr:cNvPr id="63" name="【図書館】&#10;有形固定資産減価償却率平均値テキスト">
          <a:extLst>
            <a:ext uri="{FF2B5EF4-FFF2-40B4-BE49-F238E27FC236}">
              <a16:creationId xmlns:a16="http://schemas.microsoft.com/office/drawing/2014/main" id="{8852D016-1DB3-439E-A1F4-4D06676C87FC}"/>
            </a:ext>
          </a:extLst>
        </xdr:cNvPr>
        <xdr:cNvSpPr txBox="1"/>
      </xdr:nvSpPr>
      <xdr:spPr>
        <a:xfrm>
          <a:off x="4673600" y="6333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138067</xdr:rowOff>
    </xdr:from>
    <xdr:to>
      <xdr:col>24</xdr:col>
      <xdr:colOff>114300</xdr:colOff>
      <xdr:row>38</xdr:row>
      <xdr:rowOff>68218</xdr:rowOff>
    </xdr:to>
    <xdr:sp macro="" textlink="">
      <xdr:nvSpPr>
        <xdr:cNvPr id="64" name="フローチャート: 判断 63">
          <a:extLst>
            <a:ext uri="{FF2B5EF4-FFF2-40B4-BE49-F238E27FC236}">
              <a16:creationId xmlns:a16="http://schemas.microsoft.com/office/drawing/2014/main" id="{901DA424-DA8C-4BB1-9A13-9E85ADEF96BC}"/>
            </a:ext>
          </a:extLst>
        </xdr:cNvPr>
        <xdr:cNvSpPr/>
      </xdr:nvSpPr>
      <xdr:spPr>
        <a:xfrm>
          <a:off x="45847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107043</xdr:rowOff>
    </xdr:from>
    <xdr:to>
      <xdr:col>20</xdr:col>
      <xdr:colOff>38100</xdr:colOff>
      <xdr:row>38</xdr:row>
      <xdr:rowOff>37193</xdr:rowOff>
    </xdr:to>
    <xdr:sp macro="" textlink="">
      <xdr:nvSpPr>
        <xdr:cNvPr id="65" name="フローチャート: 判断 64">
          <a:extLst>
            <a:ext uri="{FF2B5EF4-FFF2-40B4-BE49-F238E27FC236}">
              <a16:creationId xmlns:a16="http://schemas.microsoft.com/office/drawing/2014/main" id="{B3EF977D-491E-4A7C-A61F-F5D346E60DBE}"/>
            </a:ext>
          </a:extLst>
        </xdr:cNvPr>
        <xdr:cNvSpPr/>
      </xdr:nvSpPr>
      <xdr:spPr>
        <a:xfrm>
          <a:off x="3746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113574</xdr:rowOff>
    </xdr:from>
    <xdr:to>
      <xdr:col>15</xdr:col>
      <xdr:colOff>101600</xdr:colOff>
      <xdr:row>38</xdr:row>
      <xdr:rowOff>43724</xdr:rowOff>
    </xdr:to>
    <xdr:sp macro="" textlink="">
      <xdr:nvSpPr>
        <xdr:cNvPr id="66" name="フローチャート: 判断 65">
          <a:extLst>
            <a:ext uri="{FF2B5EF4-FFF2-40B4-BE49-F238E27FC236}">
              <a16:creationId xmlns:a16="http://schemas.microsoft.com/office/drawing/2014/main" id="{CE592962-2D46-4B97-9A99-E571A494DEBD}"/>
            </a:ext>
          </a:extLst>
        </xdr:cNvPr>
        <xdr:cNvSpPr/>
      </xdr:nvSpPr>
      <xdr:spPr>
        <a:xfrm>
          <a:off x="2857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a:extLst>
            <a:ext uri="{FF2B5EF4-FFF2-40B4-BE49-F238E27FC236}">
              <a16:creationId xmlns:a16="http://schemas.microsoft.com/office/drawing/2014/main" id="{032C4AE1-5E0F-489E-92E6-A63B9A2DF574}"/>
            </a:ext>
          </a:extLst>
        </xdr:cNvPr>
        <xdr:cNvSpPr/>
      </xdr:nvSpPr>
      <xdr:spPr>
        <a:xfrm>
          <a:off x="1968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9072</xdr:rowOff>
    </xdr:from>
    <xdr:to>
      <xdr:col>6</xdr:col>
      <xdr:colOff>38100</xdr:colOff>
      <xdr:row>37</xdr:row>
      <xdr:rowOff>110672</xdr:rowOff>
    </xdr:to>
    <xdr:sp macro="" textlink="">
      <xdr:nvSpPr>
        <xdr:cNvPr id="68" name="フローチャート: 判断 67">
          <a:extLst>
            <a:ext uri="{FF2B5EF4-FFF2-40B4-BE49-F238E27FC236}">
              <a16:creationId xmlns:a16="http://schemas.microsoft.com/office/drawing/2014/main" id="{0233B9C6-7A59-4597-A830-D6145557E82C}"/>
            </a:ext>
          </a:extLst>
        </xdr:cNvPr>
        <xdr:cNvSpPr/>
      </xdr:nvSpPr>
      <xdr:spPr>
        <a:xfrm>
          <a:off x="1079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7974E23-E3EF-45AB-B04E-A3684B51C1F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639C373-894A-43C1-BF8C-D33B2E89CBA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8168B16-5E88-4223-AF61-E4ED337D797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9F83B49-98C8-49EF-A85D-4A9055EC58E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EB99C30-E97B-4D04-A0E4-480A0AD98B4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41728</xdr:rowOff>
    </xdr:from>
    <xdr:to>
      <xdr:col>24</xdr:col>
      <xdr:colOff>114300</xdr:colOff>
      <xdr:row>42</xdr:row>
      <xdr:rowOff>143328</xdr:rowOff>
    </xdr:to>
    <xdr:sp macro="" textlink="">
      <xdr:nvSpPr>
        <xdr:cNvPr id="74" name="楕円 73">
          <a:extLst>
            <a:ext uri="{FF2B5EF4-FFF2-40B4-BE49-F238E27FC236}">
              <a16:creationId xmlns:a16="http://schemas.microsoft.com/office/drawing/2014/main" id="{E2E564CF-4AF6-4DD0-BA13-9039E85C27EC}"/>
            </a:ext>
          </a:extLst>
        </xdr:cNvPr>
        <xdr:cNvSpPr/>
      </xdr:nvSpPr>
      <xdr:spPr>
        <a:xfrm>
          <a:off x="4584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128105</xdr:rowOff>
    </xdr:from>
    <xdr:ext cx="469744" cy="259045"/>
    <xdr:sp macro="" textlink="">
      <xdr:nvSpPr>
        <xdr:cNvPr id="75" name="【図書館】&#10;有形固定資産減価償却率該当値テキスト">
          <a:extLst>
            <a:ext uri="{FF2B5EF4-FFF2-40B4-BE49-F238E27FC236}">
              <a16:creationId xmlns:a16="http://schemas.microsoft.com/office/drawing/2014/main" id="{42FF6B88-932F-4139-9EDC-C164C73F7245}"/>
            </a:ext>
          </a:extLst>
        </xdr:cNvPr>
        <xdr:cNvSpPr txBox="1"/>
      </xdr:nvSpPr>
      <xdr:spPr>
        <a:xfrm>
          <a:off x="4673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41728</xdr:rowOff>
    </xdr:from>
    <xdr:to>
      <xdr:col>20</xdr:col>
      <xdr:colOff>38100</xdr:colOff>
      <xdr:row>42</xdr:row>
      <xdr:rowOff>143328</xdr:rowOff>
    </xdr:to>
    <xdr:sp macro="" textlink="">
      <xdr:nvSpPr>
        <xdr:cNvPr id="76" name="楕円 75">
          <a:extLst>
            <a:ext uri="{FF2B5EF4-FFF2-40B4-BE49-F238E27FC236}">
              <a16:creationId xmlns:a16="http://schemas.microsoft.com/office/drawing/2014/main" id="{69E86116-EAD7-4B80-9723-55985FF09F31}"/>
            </a:ext>
          </a:extLst>
        </xdr:cNvPr>
        <xdr:cNvSpPr/>
      </xdr:nvSpPr>
      <xdr:spPr>
        <a:xfrm>
          <a:off x="3746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92528</xdr:rowOff>
    </xdr:from>
    <xdr:to>
      <xdr:col>24</xdr:col>
      <xdr:colOff>63500</xdr:colOff>
      <xdr:row>42</xdr:row>
      <xdr:rowOff>92528</xdr:rowOff>
    </xdr:to>
    <xdr:cxnSp macro="">
      <xdr:nvCxnSpPr>
        <xdr:cNvPr id="77" name="直線コネクタ 76">
          <a:extLst>
            <a:ext uri="{FF2B5EF4-FFF2-40B4-BE49-F238E27FC236}">
              <a16:creationId xmlns:a16="http://schemas.microsoft.com/office/drawing/2014/main" id="{FDCF42CA-FFAA-4EC6-9636-346013A8A639}"/>
            </a:ext>
          </a:extLst>
        </xdr:cNvPr>
        <xdr:cNvCxnSpPr/>
      </xdr:nvCxnSpPr>
      <xdr:spPr>
        <a:xfrm>
          <a:off x="3797300" y="729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41728</xdr:rowOff>
    </xdr:from>
    <xdr:to>
      <xdr:col>15</xdr:col>
      <xdr:colOff>101600</xdr:colOff>
      <xdr:row>42</xdr:row>
      <xdr:rowOff>143328</xdr:rowOff>
    </xdr:to>
    <xdr:sp macro="" textlink="">
      <xdr:nvSpPr>
        <xdr:cNvPr id="78" name="楕円 77">
          <a:extLst>
            <a:ext uri="{FF2B5EF4-FFF2-40B4-BE49-F238E27FC236}">
              <a16:creationId xmlns:a16="http://schemas.microsoft.com/office/drawing/2014/main" id="{34CC59EA-3EEF-4416-B81B-90F7198D25A3}"/>
            </a:ext>
          </a:extLst>
        </xdr:cNvPr>
        <xdr:cNvSpPr/>
      </xdr:nvSpPr>
      <xdr:spPr>
        <a:xfrm>
          <a:off x="2857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92528</xdr:rowOff>
    </xdr:from>
    <xdr:to>
      <xdr:col>19</xdr:col>
      <xdr:colOff>177800</xdr:colOff>
      <xdr:row>42</xdr:row>
      <xdr:rowOff>92528</xdr:rowOff>
    </xdr:to>
    <xdr:cxnSp macro="">
      <xdr:nvCxnSpPr>
        <xdr:cNvPr id="79" name="直線コネクタ 78">
          <a:extLst>
            <a:ext uri="{FF2B5EF4-FFF2-40B4-BE49-F238E27FC236}">
              <a16:creationId xmlns:a16="http://schemas.microsoft.com/office/drawing/2014/main" id="{0186663A-267A-442C-ADAE-322D30B59FAB}"/>
            </a:ext>
          </a:extLst>
        </xdr:cNvPr>
        <xdr:cNvCxnSpPr/>
      </xdr:nvCxnSpPr>
      <xdr:spPr>
        <a:xfrm>
          <a:off x="2908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41728</xdr:rowOff>
    </xdr:from>
    <xdr:to>
      <xdr:col>10</xdr:col>
      <xdr:colOff>165100</xdr:colOff>
      <xdr:row>42</xdr:row>
      <xdr:rowOff>143328</xdr:rowOff>
    </xdr:to>
    <xdr:sp macro="" textlink="">
      <xdr:nvSpPr>
        <xdr:cNvPr id="80" name="楕円 79">
          <a:extLst>
            <a:ext uri="{FF2B5EF4-FFF2-40B4-BE49-F238E27FC236}">
              <a16:creationId xmlns:a16="http://schemas.microsoft.com/office/drawing/2014/main" id="{8A2A28E5-EB4E-47C5-A935-5031F5AB706F}"/>
            </a:ext>
          </a:extLst>
        </xdr:cNvPr>
        <xdr:cNvSpPr/>
      </xdr:nvSpPr>
      <xdr:spPr>
        <a:xfrm>
          <a:off x="1968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92528</xdr:rowOff>
    </xdr:from>
    <xdr:to>
      <xdr:col>15</xdr:col>
      <xdr:colOff>50800</xdr:colOff>
      <xdr:row>42</xdr:row>
      <xdr:rowOff>92528</xdr:rowOff>
    </xdr:to>
    <xdr:cxnSp macro="">
      <xdr:nvCxnSpPr>
        <xdr:cNvPr id="81" name="直線コネクタ 80">
          <a:extLst>
            <a:ext uri="{FF2B5EF4-FFF2-40B4-BE49-F238E27FC236}">
              <a16:creationId xmlns:a16="http://schemas.microsoft.com/office/drawing/2014/main" id="{584B7241-D478-42D6-B3F4-B60D5D6F87D0}"/>
            </a:ext>
          </a:extLst>
        </xdr:cNvPr>
        <xdr:cNvCxnSpPr/>
      </xdr:nvCxnSpPr>
      <xdr:spPr>
        <a:xfrm>
          <a:off x="2019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42</xdr:row>
      <xdr:rowOff>41728</xdr:rowOff>
    </xdr:from>
    <xdr:to>
      <xdr:col>6</xdr:col>
      <xdr:colOff>38100</xdr:colOff>
      <xdr:row>42</xdr:row>
      <xdr:rowOff>143328</xdr:rowOff>
    </xdr:to>
    <xdr:sp macro="" textlink="">
      <xdr:nvSpPr>
        <xdr:cNvPr id="82" name="楕円 81">
          <a:extLst>
            <a:ext uri="{FF2B5EF4-FFF2-40B4-BE49-F238E27FC236}">
              <a16:creationId xmlns:a16="http://schemas.microsoft.com/office/drawing/2014/main" id="{49AF6C27-0A93-405B-9AA6-A226346742A6}"/>
            </a:ext>
          </a:extLst>
        </xdr:cNvPr>
        <xdr:cNvSpPr/>
      </xdr:nvSpPr>
      <xdr:spPr>
        <a:xfrm>
          <a:off x="1079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92528</xdr:rowOff>
    </xdr:from>
    <xdr:to>
      <xdr:col>10</xdr:col>
      <xdr:colOff>114300</xdr:colOff>
      <xdr:row>42</xdr:row>
      <xdr:rowOff>92528</xdr:rowOff>
    </xdr:to>
    <xdr:cxnSp macro="">
      <xdr:nvCxnSpPr>
        <xdr:cNvPr id="83" name="直線コネクタ 82">
          <a:extLst>
            <a:ext uri="{FF2B5EF4-FFF2-40B4-BE49-F238E27FC236}">
              <a16:creationId xmlns:a16="http://schemas.microsoft.com/office/drawing/2014/main" id="{EF132D22-5E23-4914-A51E-E40A1DEB67B8}"/>
            </a:ext>
          </a:extLst>
        </xdr:cNvPr>
        <xdr:cNvCxnSpPr/>
      </xdr:nvCxnSpPr>
      <xdr:spPr>
        <a:xfrm>
          <a:off x="1130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53720</xdr:rowOff>
    </xdr:from>
    <xdr:ext cx="405111" cy="259045"/>
    <xdr:sp macro="" textlink="">
      <xdr:nvSpPr>
        <xdr:cNvPr id="84" name="n_1aveValue【図書館】&#10;有形固定資産減価償却率">
          <a:extLst>
            <a:ext uri="{FF2B5EF4-FFF2-40B4-BE49-F238E27FC236}">
              <a16:creationId xmlns:a16="http://schemas.microsoft.com/office/drawing/2014/main" id="{32FCA566-3099-42AA-84CF-DF710EB082D4}"/>
            </a:ext>
          </a:extLst>
        </xdr:cNvPr>
        <xdr:cNvSpPr txBox="1"/>
      </xdr:nvSpPr>
      <xdr:spPr>
        <a:xfrm>
          <a:off x="35820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60251</xdr:rowOff>
    </xdr:from>
    <xdr:ext cx="405111" cy="259045"/>
    <xdr:sp macro="" textlink="">
      <xdr:nvSpPr>
        <xdr:cNvPr id="85" name="n_2aveValue【図書館】&#10;有形固定資産減価償却率">
          <a:extLst>
            <a:ext uri="{FF2B5EF4-FFF2-40B4-BE49-F238E27FC236}">
              <a16:creationId xmlns:a16="http://schemas.microsoft.com/office/drawing/2014/main" id="{7C26C048-835C-4560-8782-39C6993765F3}"/>
            </a:ext>
          </a:extLst>
        </xdr:cNvPr>
        <xdr:cNvSpPr txBox="1"/>
      </xdr:nvSpPr>
      <xdr:spPr>
        <a:xfrm>
          <a:off x="2705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133730</xdr:rowOff>
    </xdr:from>
    <xdr:ext cx="405111" cy="259045"/>
    <xdr:sp macro="" textlink="">
      <xdr:nvSpPr>
        <xdr:cNvPr id="86" name="n_3aveValue【図書館】&#10;有形固定資産減価償却率">
          <a:extLst>
            <a:ext uri="{FF2B5EF4-FFF2-40B4-BE49-F238E27FC236}">
              <a16:creationId xmlns:a16="http://schemas.microsoft.com/office/drawing/2014/main" id="{536C19CE-F7B7-4496-9C6F-9D5A4BF0F53C}"/>
            </a:ext>
          </a:extLst>
        </xdr:cNvPr>
        <xdr:cNvSpPr txBox="1"/>
      </xdr:nvSpPr>
      <xdr:spPr>
        <a:xfrm>
          <a:off x="1816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127199</xdr:rowOff>
    </xdr:from>
    <xdr:ext cx="405111" cy="259045"/>
    <xdr:sp macro="" textlink="">
      <xdr:nvSpPr>
        <xdr:cNvPr id="87" name="n_4aveValue【図書館】&#10;有形固定資産減価償却率">
          <a:extLst>
            <a:ext uri="{FF2B5EF4-FFF2-40B4-BE49-F238E27FC236}">
              <a16:creationId xmlns:a16="http://schemas.microsoft.com/office/drawing/2014/main" id="{1679BA42-202A-454C-91C5-044FFD70BB28}"/>
            </a:ext>
          </a:extLst>
        </xdr:cNvPr>
        <xdr:cNvSpPr txBox="1"/>
      </xdr:nvSpPr>
      <xdr:spPr>
        <a:xfrm>
          <a:off x="927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42</xdr:row>
      <xdr:rowOff>134455</xdr:rowOff>
    </xdr:from>
    <xdr:ext cx="469744" cy="259045"/>
    <xdr:sp macro="" textlink="">
      <xdr:nvSpPr>
        <xdr:cNvPr id="88" name="n_1mainValue【図書館】&#10;有形固定資産減価償却率">
          <a:extLst>
            <a:ext uri="{FF2B5EF4-FFF2-40B4-BE49-F238E27FC236}">
              <a16:creationId xmlns:a16="http://schemas.microsoft.com/office/drawing/2014/main" id="{6E188972-D728-4825-9397-8EEAB1AC7918}"/>
            </a:ext>
          </a:extLst>
        </xdr:cNvPr>
        <xdr:cNvSpPr txBox="1"/>
      </xdr:nvSpPr>
      <xdr:spPr>
        <a:xfrm>
          <a:off x="3549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42</xdr:row>
      <xdr:rowOff>134455</xdr:rowOff>
    </xdr:from>
    <xdr:ext cx="469744" cy="259045"/>
    <xdr:sp macro="" textlink="">
      <xdr:nvSpPr>
        <xdr:cNvPr id="89" name="n_2mainValue【図書館】&#10;有形固定資産減価償却率">
          <a:extLst>
            <a:ext uri="{FF2B5EF4-FFF2-40B4-BE49-F238E27FC236}">
              <a16:creationId xmlns:a16="http://schemas.microsoft.com/office/drawing/2014/main" id="{8745FD61-9A70-4B42-B2FC-1A9F19B2C875}"/>
            </a:ext>
          </a:extLst>
        </xdr:cNvPr>
        <xdr:cNvSpPr txBox="1"/>
      </xdr:nvSpPr>
      <xdr:spPr>
        <a:xfrm>
          <a:off x="2673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42</xdr:row>
      <xdr:rowOff>134455</xdr:rowOff>
    </xdr:from>
    <xdr:ext cx="469744" cy="259045"/>
    <xdr:sp macro="" textlink="">
      <xdr:nvSpPr>
        <xdr:cNvPr id="90" name="n_3mainValue【図書館】&#10;有形固定資産減価償却率">
          <a:extLst>
            <a:ext uri="{FF2B5EF4-FFF2-40B4-BE49-F238E27FC236}">
              <a16:creationId xmlns:a16="http://schemas.microsoft.com/office/drawing/2014/main" id="{39BB7E87-523C-45B5-909E-A8C6C1C1FE48}"/>
            </a:ext>
          </a:extLst>
        </xdr:cNvPr>
        <xdr:cNvSpPr txBox="1"/>
      </xdr:nvSpPr>
      <xdr:spPr>
        <a:xfrm>
          <a:off x="1784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42</xdr:row>
      <xdr:rowOff>134455</xdr:rowOff>
    </xdr:from>
    <xdr:ext cx="469744" cy="259045"/>
    <xdr:sp macro="" textlink="">
      <xdr:nvSpPr>
        <xdr:cNvPr id="91" name="n_4mainValue【図書館】&#10;有形固定資産減価償却率">
          <a:extLst>
            <a:ext uri="{FF2B5EF4-FFF2-40B4-BE49-F238E27FC236}">
              <a16:creationId xmlns:a16="http://schemas.microsoft.com/office/drawing/2014/main" id="{5C6BA268-2212-4EC3-8EE3-E3E8950465A6}"/>
            </a:ext>
          </a:extLst>
        </xdr:cNvPr>
        <xdr:cNvSpPr txBox="1"/>
      </xdr:nvSpPr>
      <xdr:spPr>
        <a:xfrm>
          <a:off x="895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244C14C-99C1-4409-849A-0E20AA45F89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85C50CB-B5A2-4789-8B6B-C3AF3B8D16F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770E956-C24F-4563-A044-AD84CE66876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5C67AE8-1CFB-4821-B8CB-BEE5C3CFA8D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2F27C721-7B47-48E8-9EC9-6ED27CD7CBE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EE77E512-4870-4220-9B61-6072F78F34C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4444D819-A7ED-493E-9C59-3D38E8084B2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38F8B15-94AC-418E-A82D-2E4C263A87A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478025A5-4EC0-42D5-86FD-3A3F06142A9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90D8C96-0260-4D8B-840C-01516740CCB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85DBF979-F892-4A95-84A5-F3140C20B373}"/>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D72337E8-63DC-419E-AEB7-B69DFD72B962}"/>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F515107-5B8C-44D0-BA6E-81CC8D8D2AF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5217250E-57B7-441F-860F-DE607E1994E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671EBF5E-CCF7-4140-A99F-9F4264C88E37}"/>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1F062486-EA10-4296-BE36-827E40D1348C}"/>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8785FB35-9740-4B6A-BF7F-0AEB2903A6CD}"/>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AFF32E1D-A194-4F90-8C6D-3E460589CA6E}"/>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56460FB-16BB-4149-A802-BEF85A1CF77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9AAD2828-69E5-4B9E-A425-16891A1946E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CF916C2-CE73-4D1F-854F-B1648AC8D32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51054</xdr:rowOff>
    </xdr:from>
    <xdr:to>
      <xdr:col>54</xdr:col>
      <xdr:colOff>189865</xdr:colOff>
      <xdr:row>41</xdr:row>
      <xdr:rowOff>73914</xdr:rowOff>
    </xdr:to>
    <xdr:cxnSp macro="">
      <xdr:nvCxnSpPr>
        <xdr:cNvPr id="113" name="直線コネクタ 112">
          <a:extLst>
            <a:ext uri="{FF2B5EF4-FFF2-40B4-BE49-F238E27FC236}">
              <a16:creationId xmlns:a16="http://schemas.microsoft.com/office/drawing/2014/main" id="{C1CA5989-8311-4D21-A52A-377A5DC482B1}"/>
            </a:ext>
          </a:extLst>
        </xdr:cNvPr>
        <xdr:cNvCxnSpPr/>
      </xdr:nvCxnSpPr>
      <xdr:spPr>
        <a:xfrm flipV="1">
          <a:off x="10476865" y="6051804"/>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4" name="【図書館】&#10;一人当たり面積最小値テキスト">
          <a:extLst>
            <a:ext uri="{FF2B5EF4-FFF2-40B4-BE49-F238E27FC236}">
              <a16:creationId xmlns:a16="http://schemas.microsoft.com/office/drawing/2014/main" id="{A828AFC0-428F-4823-BCDE-8D7C5151FAED}"/>
            </a:ext>
          </a:extLst>
        </xdr:cNvPr>
        <xdr:cNvSpPr txBox="1"/>
      </xdr:nvSpPr>
      <xdr:spPr>
        <a:xfrm>
          <a:off x="10515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5" name="直線コネクタ 114">
          <a:extLst>
            <a:ext uri="{FF2B5EF4-FFF2-40B4-BE49-F238E27FC236}">
              <a16:creationId xmlns:a16="http://schemas.microsoft.com/office/drawing/2014/main" id="{57784D61-726D-4B6A-9D0F-DEFA78850AC3}"/>
            </a:ext>
          </a:extLst>
        </xdr:cNvPr>
        <xdr:cNvCxnSpPr/>
      </xdr:nvCxnSpPr>
      <xdr:spPr>
        <a:xfrm>
          <a:off x="10388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169181</xdr:rowOff>
    </xdr:from>
    <xdr:ext cx="469744" cy="259045"/>
    <xdr:sp macro="" textlink="">
      <xdr:nvSpPr>
        <xdr:cNvPr id="116" name="【図書館】&#10;一人当たり面積最大値テキスト">
          <a:extLst>
            <a:ext uri="{FF2B5EF4-FFF2-40B4-BE49-F238E27FC236}">
              <a16:creationId xmlns:a16="http://schemas.microsoft.com/office/drawing/2014/main" id="{091884A1-D222-4FA2-B6CD-F383ADD50F51}"/>
            </a:ext>
          </a:extLst>
        </xdr:cNvPr>
        <xdr:cNvSpPr txBox="1"/>
      </xdr:nvSpPr>
      <xdr:spPr>
        <a:xfrm>
          <a:off x="10515600" y="582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51054</xdr:rowOff>
    </xdr:from>
    <xdr:to>
      <xdr:col>55</xdr:col>
      <xdr:colOff>88900</xdr:colOff>
      <xdr:row>35</xdr:row>
      <xdr:rowOff>51054</xdr:rowOff>
    </xdr:to>
    <xdr:cxnSp macro="">
      <xdr:nvCxnSpPr>
        <xdr:cNvPr id="117" name="直線コネクタ 116">
          <a:extLst>
            <a:ext uri="{FF2B5EF4-FFF2-40B4-BE49-F238E27FC236}">
              <a16:creationId xmlns:a16="http://schemas.microsoft.com/office/drawing/2014/main" id="{9ED4ECCD-0BB9-4A8F-9C6F-85956B8D0D85}"/>
            </a:ext>
          </a:extLst>
        </xdr:cNvPr>
        <xdr:cNvCxnSpPr/>
      </xdr:nvCxnSpPr>
      <xdr:spPr>
        <a:xfrm>
          <a:off x="10388600" y="605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105427</xdr:rowOff>
    </xdr:from>
    <xdr:ext cx="469744" cy="259045"/>
    <xdr:sp macro="" textlink="">
      <xdr:nvSpPr>
        <xdr:cNvPr id="118" name="【図書館】&#10;一人当たり面積平均値テキスト">
          <a:extLst>
            <a:ext uri="{FF2B5EF4-FFF2-40B4-BE49-F238E27FC236}">
              <a16:creationId xmlns:a16="http://schemas.microsoft.com/office/drawing/2014/main" id="{6A417D41-7A34-4542-8E58-24B26A057800}"/>
            </a:ext>
          </a:extLst>
        </xdr:cNvPr>
        <xdr:cNvSpPr txBox="1"/>
      </xdr:nvSpPr>
      <xdr:spPr>
        <a:xfrm>
          <a:off x="10515600" y="662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9" name="フローチャート: 判断 118">
          <a:extLst>
            <a:ext uri="{FF2B5EF4-FFF2-40B4-BE49-F238E27FC236}">
              <a16:creationId xmlns:a16="http://schemas.microsoft.com/office/drawing/2014/main" id="{08F164D6-EFBC-4931-9BFC-05BDE16B6E16}"/>
            </a:ext>
          </a:extLst>
        </xdr:cNvPr>
        <xdr:cNvSpPr/>
      </xdr:nvSpPr>
      <xdr:spPr>
        <a:xfrm>
          <a:off x="104267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87122</xdr:rowOff>
    </xdr:from>
    <xdr:to>
      <xdr:col>50</xdr:col>
      <xdr:colOff>165100</xdr:colOff>
      <xdr:row>40</xdr:row>
      <xdr:rowOff>17272</xdr:rowOff>
    </xdr:to>
    <xdr:sp macro="" textlink="">
      <xdr:nvSpPr>
        <xdr:cNvPr id="120" name="フローチャート: 判断 119">
          <a:extLst>
            <a:ext uri="{FF2B5EF4-FFF2-40B4-BE49-F238E27FC236}">
              <a16:creationId xmlns:a16="http://schemas.microsoft.com/office/drawing/2014/main" id="{37B0B131-0636-4965-B245-AFAF286DC3B7}"/>
            </a:ext>
          </a:extLst>
        </xdr:cNvPr>
        <xdr:cNvSpPr/>
      </xdr:nvSpPr>
      <xdr:spPr>
        <a:xfrm>
          <a:off x="9588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77978</xdr:rowOff>
    </xdr:from>
    <xdr:to>
      <xdr:col>46</xdr:col>
      <xdr:colOff>38100</xdr:colOff>
      <xdr:row>40</xdr:row>
      <xdr:rowOff>8128</xdr:rowOff>
    </xdr:to>
    <xdr:sp macro="" textlink="">
      <xdr:nvSpPr>
        <xdr:cNvPr id="121" name="フローチャート: 判断 120">
          <a:extLst>
            <a:ext uri="{FF2B5EF4-FFF2-40B4-BE49-F238E27FC236}">
              <a16:creationId xmlns:a16="http://schemas.microsoft.com/office/drawing/2014/main" id="{B64CDF3A-1149-4A10-8D23-6DB3C68AD0B2}"/>
            </a:ext>
          </a:extLst>
        </xdr:cNvPr>
        <xdr:cNvSpPr/>
      </xdr:nvSpPr>
      <xdr:spPr>
        <a:xfrm>
          <a:off x="8699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151130</xdr:rowOff>
    </xdr:from>
    <xdr:to>
      <xdr:col>41</xdr:col>
      <xdr:colOff>101600</xdr:colOff>
      <xdr:row>40</xdr:row>
      <xdr:rowOff>81280</xdr:rowOff>
    </xdr:to>
    <xdr:sp macro="" textlink="">
      <xdr:nvSpPr>
        <xdr:cNvPr id="122" name="フローチャート: 判断 121">
          <a:extLst>
            <a:ext uri="{FF2B5EF4-FFF2-40B4-BE49-F238E27FC236}">
              <a16:creationId xmlns:a16="http://schemas.microsoft.com/office/drawing/2014/main" id="{FA44C575-4C11-44F1-B992-BCB68A2F2DCA}"/>
            </a:ext>
          </a:extLst>
        </xdr:cNvPr>
        <xdr:cNvSpPr/>
      </xdr:nvSpPr>
      <xdr:spPr>
        <a:xfrm>
          <a:off x="7810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164846</xdr:rowOff>
    </xdr:from>
    <xdr:to>
      <xdr:col>36</xdr:col>
      <xdr:colOff>165100</xdr:colOff>
      <xdr:row>40</xdr:row>
      <xdr:rowOff>94996</xdr:rowOff>
    </xdr:to>
    <xdr:sp macro="" textlink="">
      <xdr:nvSpPr>
        <xdr:cNvPr id="123" name="フローチャート: 判断 122">
          <a:extLst>
            <a:ext uri="{FF2B5EF4-FFF2-40B4-BE49-F238E27FC236}">
              <a16:creationId xmlns:a16="http://schemas.microsoft.com/office/drawing/2014/main" id="{07CDD808-0768-44F1-91DF-67707E9AC37D}"/>
            </a:ext>
          </a:extLst>
        </xdr:cNvPr>
        <xdr:cNvSpPr/>
      </xdr:nvSpPr>
      <xdr:spPr>
        <a:xfrm>
          <a:off x="6921500" y="685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27E3406-74D0-4826-A3A6-46E3953D583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49F3D22-87E6-4D74-B56E-98051368E9D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17DDBF6-9B11-4C52-8001-9F689C3844D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EEEE9EA-79FB-468F-AD51-01CBE55F14C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9492227-09EA-4ECC-BDC8-B675C4B7C19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29" name="楕円 128">
          <a:extLst>
            <a:ext uri="{FF2B5EF4-FFF2-40B4-BE49-F238E27FC236}">
              <a16:creationId xmlns:a16="http://schemas.microsoft.com/office/drawing/2014/main" id="{3C6A1A83-5D89-41D4-9817-D100AEBC4284}"/>
            </a:ext>
          </a:extLst>
        </xdr:cNvPr>
        <xdr:cNvSpPr/>
      </xdr:nvSpPr>
      <xdr:spPr>
        <a:xfrm>
          <a:off x="10426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60977</xdr:rowOff>
    </xdr:from>
    <xdr:ext cx="469744" cy="259045"/>
    <xdr:sp macro="" textlink="">
      <xdr:nvSpPr>
        <xdr:cNvPr id="130" name="【図書館】&#10;一人当たり面積該当値テキスト">
          <a:extLst>
            <a:ext uri="{FF2B5EF4-FFF2-40B4-BE49-F238E27FC236}">
              <a16:creationId xmlns:a16="http://schemas.microsoft.com/office/drawing/2014/main" id="{B8CBABA9-DE2A-4AF3-AF02-F6855372E41B}"/>
            </a:ext>
          </a:extLst>
        </xdr:cNvPr>
        <xdr:cNvSpPr txBox="1"/>
      </xdr:nvSpPr>
      <xdr:spPr>
        <a:xfrm>
          <a:off x="105156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91694</xdr:rowOff>
    </xdr:from>
    <xdr:to>
      <xdr:col>50</xdr:col>
      <xdr:colOff>165100</xdr:colOff>
      <xdr:row>40</xdr:row>
      <xdr:rowOff>21844</xdr:rowOff>
    </xdr:to>
    <xdr:sp macro="" textlink="">
      <xdr:nvSpPr>
        <xdr:cNvPr id="131" name="楕円 130">
          <a:extLst>
            <a:ext uri="{FF2B5EF4-FFF2-40B4-BE49-F238E27FC236}">
              <a16:creationId xmlns:a16="http://schemas.microsoft.com/office/drawing/2014/main" id="{AFEFC623-8348-47EB-A006-8D2EFD1777B0}"/>
            </a:ext>
          </a:extLst>
        </xdr:cNvPr>
        <xdr:cNvSpPr/>
      </xdr:nvSpPr>
      <xdr:spPr>
        <a:xfrm>
          <a:off x="95885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133350</xdr:rowOff>
    </xdr:from>
    <xdr:to>
      <xdr:col>55</xdr:col>
      <xdr:colOff>0</xdr:colOff>
      <xdr:row>39</xdr:row>
      <xdr:rowOff>142494</xdr:rowOff>
    </xdr:to>
    <xdr:cxnSp macro="">
      <xdr:nvCxnSpPr>
        <xdr:cNvPr id="132" name="直線コネクタ 131">
          <a:extLst>
            <a:ext uri="{FF2B5EF4-FFF2-40B4-BE49-F238E27FC236}">
              <a16:creationId xmlns:a16="http://schemas.microsoft.com/office/drawing/2014/main" id="{BC741452-029B-4F46-BE5F-D8F4647580F8}"/>
            </a:ext>
          </a:extLst>
        </xdr:cNvPr>
        <xdr:cNvCxnSpPr/>
      </xdr:nvCxnSpPr>
      <xdr:spPr>
        <a:xfrm flipV="1">
          <a:off x="9639300" y="68199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96266</xdr:rowOff>
    </xdr:from>
    <xdr:to>
      <xdr:col>46</xdr:col>
      <xdr:colOff>38100</xdr:colOff>
      <xdr:row>40</xdr:row>
      <xdr:rowOff>26416</xdr:rowOff>
    </xdr:to>
    <xdr:sp macro="" textlink="">
      <xdr:nvSpPr>
        <xdr:cNvPr id="133" name="楕円 132">
          <a:extLst>
            <a:ext uri="{FF2B5EF4-FFF2-40B4-BE49-F238E27FC236}">
              <a16:creationId xmlns:a16="http://schemas.microsoft.com/office/drawing/2014/main" id="{C2D21A92-57E7-412D-976D-2941D41A5918}"/>
            </a:ext>
          </a:extLst>
        </xdr:cNvPr>
        <xdr:cNvSpPr/>
      </xdr:nvSpPr>
      <xdr:spPr>
        <a:xfrm>
          <a:off x="86995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142494</xdr:rowOff>
    </xdr:from>
    <xdr:to>
      <xdr:col>50</xdr:col>
      <xdr:colOff>114300</xdr:colOff>
      <xdr:row>39</xdr:row>
      <xdr:rowOff>147066</xdr:rowOff>
    </xdr:to>
    <xdr:cxnSp macro="">
      <xdr:nvCxnSpPr>
        <xdr:cNvPr id="134" name="直線コネクタ 133">
          <a:extLst>
            <a:ext uri="{FF2B5EF4-FFF2-40B4-BE49-F238E27FC236}">
              <a16:creationId xmlns:a16="http://schemas.microsoft.com/office/drawing/2014/main" id="{16B31930-A6F1-42C6-9E73-591FA744F91D}"/>
            </a:ext>
          </a:extLst>
        </xdr:cNvPr>
        <xdr:cNvCxnSpPr/>
      </xdr:nvCxnSpPr>
      <xdr:spPr>
        <a:xfrm flipV="1">
          <a:off x="8750300" y="68290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100838</xdr:rowOff>
    </xdr:from>
    <xdr:to>
      <xdr:col>41</xdr:col>
      <xdr:colOff>101600</xdr:colOff>
      <xdr:row>40</xdr:row>
      <xdr:rowOff>30988</xdr:rowOff>
    </xdr:to>
    <xdr:sp macro="" textlink="">
      <xdr:nvSpPr>
        <xdr:cNvPr id="135" name="楕円 134">
          <a:extLst>
            <a:ext uri="{FF2B5EF4-FFF2-40B4-BE49-F238E27FC236}">
              <a16:creationId xmlns:a16="http://schemas.microsoft.com/office/drawing/2014/main" id="{899F3873-B11E-4C92-8ADB-E99777C0C914}"/>
            </a:ext>
          </a:extLst>
        </xdr:cNvPr>
        <xdr:cNvSpPr/>
      </xdr:nvSpPr>
      <xdr:spPr>
        <a:xfrm>
          <a:off x="7810500" y="67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147066</xdr:rowOff>
    </xdr:from>
    <xdr:to>
      <xdr:col>45</xdr:col>
      <xdr:colOff>177800</xdr:colOff>
      <xdr:row>39</xdr:row>
      <xdr:rowOff>151638</xdr:rowOff>
    </xdr:to>
    <xdr:cxnSp macro="">
      <xdr:nvCxnSpPr>
        <xdr:cNvPr id="136" name="直線コネクタ 135">
          <a:extLst>
            <a:ext uri="{FF2B5EF4-FFF2-40B4-BE49-F238E27FC236}">
              <a16:creationId xmlns:a16="http://schemas.microsoft.com/office/drawing/2014/main" id="{7AAC2C90-592F-4A70-A787-9A107F00631F}"/>
            </a:ext>
          </a:extLst>
        </xdr:cNvPr>
        <xdr:cNvCxnSpPr/>
      </xdr:nvCxnSpPr>
      <xdr:spPr>
        <a:xfrm flipV="1">
          <a:off x="7861300" y="68336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109982</xdr:rowOff>
    </xdr:from>
    <xdr:to>
      <xdr:col>36</xdr:col>
      <xdr:colOff>165100</xdr:colOff>
      <xdr:row>40</xdr:row>
      <xdr:rowOff>40132</xdr:rowOff>
    </xdr:to>
    <xdr:sp macro="" textlink="">
      <xdr:nvSpPr>
        <xdr:cNvPr id="137" name="楕円 136">
          <a:extLst>
            <a:ext uri="{FF2B5EF4-FFF2-40B4-BE49-F238E27FC236}">
              <a16:creationId xmlns:a16="http://schemas.microsoft.com/office/drawing/2014/main" id="{9D1DF51B-2ACD-4481-9081-DD5EE5D6ED20}"/>
            </a:ext>
          </a:extLst>
        </xdr:cNvPr>
        <xdr:cNvSpPr/>
      </xdr:nvSpPr>
      <xdr:spPr>
        <a:xfrm>
          <a:off x="6921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151638</xdr:rowOff>
    </xdr:from>
    <xdr:to>
      <xdr:col>41</xdr:col>
      <xdr:colOff>50800</xdr:colOff>
      <xdr:row>39</xdr:row>
      <xdr:rowOff>160782</xdr:rowOff>
    </xdr:to>
    <xdr:cxnSp macro="">
      <xdr:nvCxnSpPr>
        <xdr:cNvPr id="138" name="直線コネクタ 137">
          <a:extLst>
            <a:ext uri="{FF2B5EF4-FFF2-40B4-BE49-F238E27FC236}">
              <a16:creationId xmlns:a16="http://schemas.microsoft.com/office/drawing/2014/main" id="{4DEC430B-2175-4E37-9443-D5CEDA983695}"/>
            </a:ext>
          </a:extLst>
        </xdr:cNvPr>
        <xdr:cNvCxnSpPr/>
      </xdr:nvCxnSpPr>
      <xdr:spPr>
        <a:xfrm flipV="1">
          <a:off x="6972300" y="68381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33799</xdr:rowOff>
    </xdr:from>
    <xdr:ext cx="469744" cy="259045"/>
    <xdr:sp macro="" textlink="">
      <xdr:nvSpPr>
        <xdr:cNvPr id="139" name="n_1aveValue【図書館】&#10;一人当たり面積">
          <a:extLst>
            <a:ext uri="{FF2B5EF4-FFF2-40B4-BE49-F238E27FC236}">
              <a16:creationId xmlns:a16="http://schemas.microsoft.com/office/drawing/2014/main" id="{0B39BF0D-185A-4A76-A5D1-701284E6D3D9}"/>
            </a:ext>
          </a:extLst>
        </xdr:cNvPr>
        <xdr:cNvSpPr txBox="1"/>
      </xdr:nvSpPr>
      <xdr:spPr>
        <a:xfrm>
          <a:off x="93917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24655</xdr:rowOff>
    </xdr:from>
    <xdr:ext cx="469744" cy="259045"/>
    <xdr:sp macro="" textlink="">
      <xdr:nvSpPr>
        <xdr:cNvPr id="140" name="n_2aveValue【図書館】&#10;一人当たり面積">
          <a:extLst>
            <a:ext uri="{FF2B5EF4-FFF2-40B4-BE49-F238E27FC236}">
              <a16:creationId xmlns:a16="http://schemas.microsoft.com/office/drawing/2014/main" id="{082637CD-A429-42C0-A02E-A09A388BD7E0}"/>
            </a:ext>
          </a:extLst>
        </xdr:cNvPr>
        <xdr:cNvSpPr txBox="1"/>
      </xdr:nvSpPr>
      <xdr:spPr>
        <a:xfrm>
          <a:off x="8515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72407</xdr:rowOff>
    </xdr:from>
    <xdr:ext cx="469744" cy="259045"/>
    <xdr:sp macro="" textlink="">
      <xdr:nvSpPr>
        <xdr:cNvPr id="141" name="n_3aveValue【図書館】&#10;一人当たり面積">
          <a:extLst>
            <a:ext uri="{FF2B5EF4-FFF2-40B4-BE49-F238E27FC236}">
              <a16:creationId xmlns:a16="http://schemas.microsoft.com/office/drawing/2014/main" id="{35DC9CFE-7201-41C6-B571-C06553BD9845}"/>
            </a:ext>
          </a:extLst>
        </xdr:cNvPr>
        <xdr:cNvSpPr txBox="1"/>
      </xdr:nvSpPr>
      <xdr:spPr>
        <a:xfrm>
          <a:off x="7626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86123</xdr:rowOff>
    </xdr:from>
    <xdr:ext cx="469744" cy="259045"/>
    <xdr:sp macro="" textlink="">
      <xdr:nvSpPr>
        <xdr:cNvPr id="142" name="n_4aveValue【図書館】&#10;一人当たり面積">
          <a:extLst>
            <a:ext uri="{FF2B5EF4-FFF2-40B4-BE49-F238E27FC236}">
              <a16:creationId xmlns:a16="http://schemas.microsoft.com/office/drawing/2014/main" id="{CC974C81-96A7-4D1E-89B5-AC2EF1B3CB00}"/>
            </a:ext>
          </a:extLst>
        </xdr:cNvPr>
        <xdr:cNvSpPr txBox="1"/>
      </xdr:nvSpPr>
      <xdr:spPr>
        <a:xfrm>
          <a:off x="6737427"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12971</xdr:rowOff>
    </xdr:from>
    <xdr:ext cx="469744" cy="259045"/>
    <xdr:sp macro="" textlink="">
      <xdr:nvSpPr>
        <xdr:cNvPr id="143" name="n_1mainValue【図書館】&#10;一人当たり面積">
          <a:extLst>
            <a:ext uri="{FF2B5EF4-FFF2-40B4-BE49-F238E27FC236}">
              <a16:creationId xmlns:a16="http://schemas.microsoft.com/office/drawing/2014/main" id="{66AEC6F5-713A-4E5B-AE76-2CA5E73A0E71}"/>
            </a:ext>
          </a:extLst>
        </xdr:cNvPr>
        <xdr:cNvSpPr txBox="1"/>
      </xdr:nvSpPr>
      <xdr:spPr>
        <a:xfrm>
          <a:off x="93917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17543</xdr:rowOff>
    </xdr:from>
    <xdr:ext cx="469744" cy="259045"/>
    <xdr:sp macro="" textlink="">
      <xdr:nvSpPr>
        <xdr:cNvPr id="144" name="n_2mainValue【図書館】&#10;一人当たり面積">
          <a:extLst>
            <a:ext uri="{FF2B5EF4-FFF2-40B4-BE49-F238E27FC236}">
              <a16:creationId xmlns:a16="http://schemas.microsoft.com/office/drawing/2014/main" id="{9A6FDB6F-5F7D-4184-9B05-2568A29C1140}"/>
            </a:ext>
          </a:extLst>
        </xdr:cNvPr>
        <xdr:cNvSpPr txBox="1"/>
      </xdr:nvSpPr>
      <xdr:spPr>
        <a:xfrm>
          <a:off x="85154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47515</xdr:rowOff>
    </xdr:from>
    <xdr:ext cx="469744" cy="259045"/>
    <xdr:sp macro="" textlink="">
      <xdr:nvSpPr>
        <xdr:cNvPr id="145" name="n_3mainValue【図書館】&#10;一人当たり面積">
          <a:extLst>
            <a:ext uri="{FF2B5EF4-FFF2-40B4-BE49-F238E27FC236}">
              <a16:creationId xmlns:a16="http://schemas.microsoft.com/office/drawing/2014/main" id="{ED740B33-C315-4A46-80C1-F6A9E5E45CD1}"/>
            </a:ext>
          </a:extLst>
        </xdr:cNvPr>
        <xdr:cNvSpPr txBox="1"/>
      </xdr:nvSpPr>
      <xdr:spPr>
        <a:xfrm>
          <a:off x="7626427" y="656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56659</xdr:rowOff>
    </xdr:from>
    <xdr:ext cx="469744" cy="259045"/>
    <xdr:sp macro="" textlink="">
      <xdr:nvSpPr>
        <xdr:cNvPr id="146" name="n_4mainValue【図書館】&#10;一人当たり面積">
          <a:extLst>
            <a:ext uri="{FF2B5EF4-FFF2-40B4-BE49-F238E27FC236}">
              <a16:creationId xmlns:a16="http://schemas.microsoft.com/office/drawing/2014/main" id="{C86861AE-097E-45C0-9E56-D82F9C6B5BBF}"/>
            </a:ext>
          </a:extLst>
        </xdr:cNvPr>
        <xdr:cNvSpPr txBox="1"/>
      </xdr:nvSpPr>
      <xdr:spPr>
        <a:xfrm>
          <a:off x="6737427"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C5BE66A3-19F9-40C9-B6DF-7EF7619770C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F0A78118-1D1D-43B9-9A12-2A92E1EC5D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5C6C6D3A-78D3-4D4F-8655-C1A04C0EA2D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BEE75E93-EB95-4297-BEC1-1C62218E0DD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7F52C3B4-3717-4A57-BA81-EBC6BD0169F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87584B43-3449-4A31-85AF-995BA3DBBAC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C3511700-C6CB-4E0E-8839-27EA5E3D61E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C1748DD6-CB68-417C-8C70-86734B19D82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DB3826BB-2919-4958-B0DB-67F39F0D7F7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4CA947B2-CA05-499D-BF22-CEE3B901558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7D235DB3-B7B7-4997-ACA9-DCA6764CA6A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D450DFC6-8A6A-47F9-B16B-EE4ACDAEED8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55BE2D79-098E-41EF-8B7E-D9EAE5DB9E2F}"/>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1961457D-DDCC-4266-A012-ED86066310E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5F4DFD48-1104-429B-813D-6EC69056CDE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46EEBA26-B627-4F93-BB08-D8809F1AB72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FC8D79FC-55B4-4A77-A0AD-92F8C45C611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B4A7B82B-02C4-429D-9D1A-8A3BE3BB9F3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4992AAF-2A02-4136-90CF-5A11896A231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1E2D5983-8BFF-4290-B8B3-1BBDF8A0DBA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7F2CE670-265C-4206-B157-06BB71138865}"/>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473370C5-F866-4C26-88D9-2D18DA9FBDC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F06AFB1B-02C5-4BAA-BEE1-43F5BC201FCC}"/>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52602F70-202D-4FD0-83AC-D9A04D055EF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49530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51BDB714-7527-4415-959C-966B45C19824}"/>
            </a:ext>
          </a:extLst>
        </xdr:cNvPr>
        <xdr:cNvCxnSpPr/>
      </xdr:nvCxnSpPr>
      <xdr:spPr>
        <a:xfrm flipV="1">
          <a:off x="4634865" y="94792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43DC793A-A7BC-4A91-8237-D0FBCABF26AE}"/>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6D2C0B99-FF13-4A78-874F-8B5CD733BEE4}"/>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167657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72690C8E-983D-44DB-A28E-738FFAF5D2B7}"/>
            </a:ext>
          </a:extLst>
        </xdr:cNvPr>
        <xdr:cNvSpPr txBox="1"/>
      </xdr:nvSpPr>
      <xdr:spPr>
        <a:xfrm>
          <a:off x="4673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49530</xdr:rowOff>
    </xdr:from>
    <xdr:to>
      <xdr:col>24</xdr:col>
      <xdr:colOff>152400</xdr:colOff>
      <xdr:row>55</xdr:row>
      <xdr:rowOff>49530</xdr:rowOff>
    </xdr:to>
    <xdr:cxnSp macro="">
      <xdr:nvCxnSpPr>
        <xdr:cNvPr id="175" name="直線コネクタ 174">
          <a:extLst>
            <a:ext uri="{FF2B5EF4-FFF2-40B4-BE49-F238E27FC236}">
              <a16:creationId xmlns:a16="http://schemas.microsoft.com/office/drawing/2014/main" id="{EB59BF7F-257E-4BF2-B19F-8E51423074A0}"/>
            </a:ext>
          </a:extLst>
        </xdr:cNvPr>
        <xdr:cNvCxnSpPr/>
      </xdr:nvCxnSpPr>
      <xdr:spPr>
        <a:xfrm>
          <a:off x="4546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49547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82D42378-B3A7-40D1-BAAC-ACA48D5A1C0D}"/>
            </a:ext>
          </a:extLst>
        </xdr:cNvPr>
        <xdr:cNvSpPr txBox="1"/>
      </xdr:nvSpPr>
      <xdr:spPr>
        <a:xfrm>
          <a:off x="4673600" y="1033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71120</xdr:rowOff>
    </xdr:from>
    <xdr:to>
      <xdr:col>24</xdr:col>
      <xdr:colOff>114300</xdr:colOff>
      <xdr:row>61</xdr:row>
      <xdr:rowOff>1270</xdr:rowOff>
    </xdr:to>
    <xdr:sp macro="" textlink="">
      <xdr:nvSpPr>
        <xdr:cNvPr id="177" name="フローチャート: 判断 176">
          <a:extLst>
            <a:ext uri="{FF2B5EF4-FFF2-40B4-BE49-F238E27FC236}">
              <a16:creationId xmlns:a16="http://schemas.microsoft.com/office/drawing/2014/main" id="{7E2F9CE5-0068-4493-90A9-E89345867F1B}"/>
            </a:ext>
          </a:extLst>
        </xdr:cNvPr>
        <xdr:cNvSpPr/>
      </xdr:nvSpPr>
      <xdr:spPr>
        <a:xfrm>
          <a:off x="45847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34925</xdr:rowOff>
    </xdr:from>
    <xdr:to>
      <xdr:col>20</xdr:col>
      <xdr:colOff>38100</xdr:colOff>
      <xdr:row>60</xdr:row>
      <xdr:rowOff>136525</xdr:rowOff>
    </xdr:to>
    <xdr:sp macro="" textlink="">
      <xdr:nvSpPr>
        <xdr:cNvPr id="178" name="フローチャート: 判断 177">
          <a:extLst>
            <a:ext uri="{FF2B5EF4-FFF2-40B4-BE49-F238E27FC236}">
              <a16:creationId xmlns:a16="http://schemas.microsoft.com/office/drawing/2014/main" id="{33639096-10F8-46EE-B8BE-74A102141810}"/>
            </a:ext>
          </a:extLst>
        </xdr:cNvPr>
        <xdr:cNvSpPr/>
      </xdr:nvSpPr>
      <xdr:spPr>
        <a:xfrm>
          <a:off x="3746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179" name="フローチャート: 判断 178">
          <a:extLst>
            <a:ext uri="{FF2B5EF4-FFF2-40B4-BE49-F238E27FC236}">
              <a16:creationId xmlns:a16="http://schemas.microsoft.com/office/drawing/2014/main" id="{21AC5048-8829-49BD-864B-6BD00CCC02DE}"/>
            </a:ext>
          </a:extLst>
        </xdr:cNvPr>
        <xdr:cNvSpPr/>
      </xdr:nvSpPr>
      <xdr:spPr>
        <a:xfrm>
          <a:off x="2857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80" name="フローチャート: 判断 179">
          <a:extLst>
            <a:ext uri="{FF2B5EF4-FFF2-40B4-BE49-F238E27FC236}">
              <a16:creationId xmlns:a16="http://schemas.microsoft.com/office/drawing/2014/main" id="{8736A26D-A509-4EEF-A9C3-B00DCC3D6E85}"/>
            </a:ext>
          </a:extLst>
        </xdr:cNvPr>
        <xdr:cNvSpPr/>
      </xdr:nvSpPr>
      <xdr:spPr>
        <a:xfrm>
          <a:off x="1968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162560</xdr:rowOff>
    </xdr:from>
    <xdr:to>
      <xdr:col>6</xdr:col>
      <xdr:colOff>38100</xdr:colOff>
      <xdr:row>60</xdr:row>
      <xdr:rowOff>92710</xdr:rowOff>
    </xdr:to>
    <xdr:sp macro="" textlink="">
      <xdr:nvSpPr>
        <xdr:cNvPr id="181" name="フローチャート: 判断 180">
          <a:extLst>
            <a:ext uri="{FF2B5EF4-FFF2-40B4-BE49-F238E27FC236}">
              <a16:creationId xmlns:a16="http://schemas.microsoft.com/office/drawing/2014/main" id="{83375AA0-7ED6-4B11-8467-90D1FBE9D046}"/>
            </a:ext>
          </a:extLst>
        </xdr:cNvPr>
        <xdr:cNvSpPr/>
      </xdr:nvSpPr>
      <xdr:spPr>
        <a:xfrm>
          <a:off x="1079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B8DFF6F-02CB-4E90-BF2E-EE2B49B98E8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FFAF351-3F5C-479B-9842-75D56AFD485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094B506-AC25-4EB5-BD2D-629CAAD51D2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EA9D3BB-C981-41D6-9B9D-1838CAEC06D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A7AC29D-E7BD-45A9-83A9-07714AFDA81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12065</xdr:rowOff>
    </xdr:from>
    <xdr:to>
      <xdr:col>24</xdr:col>
      <xdr:colOff>114300</xdr:colOff>
      <xdr:row>57</xdr:row>
      <xdr:rowOff>113665</xdr:rowOff>
    </xdr:to>
    <xdr:sp macro="" textlink="">
      <xdr:nvSpPr>
        <xdr:cNvPr id="187" name="楕円 186">
          <a:extLst>
            <a:ext uri="{FF2B5EF4-FFF2-40B4-BE49-F238E27FC236}">
              <a16:creationId xmlns:a16="http://schemas.microsoft.com/office/drawing/2014/main" id="{E5CF024E-E96E-4E59-A6E1-2DA4A62672EA}"/>
            </a:ext>
          </a:extLst>
        </xdr:cNvPr>
        <xdr:cNvSpPr/>
      </xdr:nvSpPr>
      <xdr:spPr>
        <a:xfrm>
          <a:off x="4584700" y="97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34942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8630ADA8-7F1E-4ED4-97BE-C8C45957F337}"/>
            </a:ext>
          </a:extLst>
        </xdr:cNvPr>
        <xdr:cNvSpPr txBox="1"/>
      </xdr:nvSpPr>
      <xdr:spPr>
        <a:xfrm>
          <a:off x="4673600"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139700</xdr:rowOff>
    </xdr:from>
    <xdr:to>
      <xdr:col>20</xdr:col>
      <xdr:colOff>38100</xdr:colOff>
      <xdr:row>57</xdr:row>
      <xdr:rowOff>69850</xdr:rowOff>
    </xdr:to>
    <xdr:sp macro="" textlink="">
      <xdr:nvSpPr>
        <xdr:cNvPr id="189" name="楕円 188">
          <a:extLst>
            <a:ext uri="{FF2B5EF4-FFF2-40B4-BE49-F238E27FC236}">
              <a16:creationId xmlns:a16="http://schemas.microsoft.com/office/drawing/2014/main" id="{CC0874F6-CA83-49AE-A8EA-52B889E78CDF}"/>
            </a:ext>
          </a:extLst>
        </xdr:cNvPr>
        <xdr:cNvSpPr/>
      </xdr:nvSpPr>
      <xdr:spPr>
        <a:xfrm>
          <a:off x="3746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19050</xdr:rowOff>
    </xdr:from>
    <xdr:to>
      <xdr:col>24</xdr:col>
      <xdr:colOff>63500</xdr:colOff>
      <xdr:row>57</xdr:row>
      <xdr:rowOff>62865</xdr:rowOff>
    </xdr:to>
    <xdr:cxnSp macro="">
      <xdr:nvCxnSpPr>
        <xdr:cNvPr id="190" name="直線コネクタ 189">
          <a:extLst>
            <a:ext uri="{FF2B5EF4-FFF2-40B4-BE49-F238E27FC236}">
              <a16:creationId xmlns:a16="http://schemas.microsoft.com/office/drawing/2014/main" id="{EE992090-CF10-489A-8A3E-180EFD04FAF8}"/>
            </a:ext>
          </a:extLst>
        </xdr:cNvPr>
        <xdr:cNvCxnSpPr/>
      </xdr:nvCxnSpPr>
      <xdr:spPr>
        <a:xfrm>
          <a:off x="3797300" y="979170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95885</xdr:rowOff>
    </xdr:from>
    <xdr:to>
      <xdr:col>15</xdr:col>
      <xdr:colOff>101600</xdr:colOff>
      <xdr:row>57</xdr:row>
      <xdr:rowOff>26035</xdr:rowOff>
    </xdr:to>
    <xdr:sp macro="" textlink="">
      <xdr:nvSpPr>
        <xdr:cNvPr id="191" name="楕円 190">
          <a:extLst>
            <a:ext uri="{FF2B5EF4-FFF2-40B4-BE49-F238E27FC236}">
              <a16:creationId xmlns:a16="http://schemas.microsoft.com/office/drawing/2014/main" id="{416F0F44-05CC-4FAC-9B76-7FC50C00DE62}"/>
            </a:ext>
          </a:extLst>
        </xdr:cNvPr>
        <xdr:cNvSpPr/>
      </xdr:nvSpPr>
      <xdr:spPr>
        <a:xfrm>
          <a:off x="2857500" y="969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146685</xdr:rowOff>
    </xdr:from>
    <xdr:to>
      <xdr:col>19</xdr:col>
      <xdr:colOff>177800</xdr:colOff>
      <xdr:row>57</xdr:row>
      <xdr:rowOff>19050</xdr:rowOff>
    </xdr:to>
    <xdr:cxnSp macro="">
      <xdr:nvCxnSpPr>
        <xdr:cNvPr id="192" name="直線コネクタ 191">
          <a:extLst>
            <a:ext uri="{FF2B5EF4-FFF2-40B4-BE49-F238E27FC236}">
              <a16:creationId xmlns:a16="http://schemas.microsoft.com/office/drawing/2014/main" id="{FD123C22-4C08-471D-9155-6748A6B04BB2}"/>
            </a:ext>
          </a:extLst>
        </xdr:cNvPr>
        <xdr:cNvCxnSpPr/>
      </xdr:nvCxnSpPr>
      <xdr:spPr>
        <a:xfrm>
          <a:off x="2908300" y="974788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116840</xdr:rowOff>
    </xdr:from>
    <xdr:to>
      <xdr:col>10</xdr:col>
      <xdr:colOff>165100</xdr:colOff>
      <xdr:row>63</xdr:row>
      <xdr:rowOff>46990</xdr:rowOff>
    </xdr:to>
    <xdr:sp macro="" textlink="">
      <xdr:nvSpPr>
        <xdr:cNvPr id="193" name="楕円 192">
          <a:extLst>
            <a:ext uri="{FF2B5EF4-FFF2-40B4-BE49-F238E27FC236}">
              <a16:creationId xmlns:a16="http://schemas.microsoft.com/office/drawing/2014/main" id="{D483A413-EC0F-4BD2-9F8C-BBB3C4DC39B2}"/>
            </a:ext>
          </a:extLst>
        </xdr:cNvPr>
        <xdr:cNvSpPr/>
      </xdr:nvSpPr>
      <xdr:spPr>
        <a:xfrm>
          <a:off x="1968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146685</xdr:rowOff>
    </xdr:from>
    <xdr:to>
      <xdr:col>15</xdr:col>
      <xdr:colOff>50800</xdr:colOff>
      <xdr:row>62</xdr:row>
      <xdr:rowOff>167640</xdr:rowOff>
    </xdr:to>
    <xdr:cxnSp macro="">
      <xdr:nvCxnSpPr>
        <xdr:cNvPr id="194" name="直線コネクタ 193">
          <a:extLst>
            <a:ext uri="{FF2B5EF4-FFF2-40B4-BE49-F238E27FC236}">
              <a16:creationId xmlns:a16="http://schemas.microsoft.com/office/drawing/2014/main" id="{C8D1DEC3-BC34-43C1-875A-B09F1F7A863E}"/>
            </a:ext>
          </a:extLst>
        </xdr:cNvPr>
        <xdr:cNvCxnSpPr/>
      </xdr:nvCxnSpPr>
      <xdr:spPr>
        <a:xfrm flipV="1">
          <a:off x="2019300" y="9747885"/>
          <a:ext cx="889000" cy="104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84455</xdr:rowOff>
    </xdr:from>
    <xdr:to>
      <xdr:col>6</xdr:col>
      <xdr:colOff>38100</xdr:colOff>
      <xdr:row>63</xdr:row>
      <xdr:rowOff>14605</xdr:rowOff>
    </xdr:to>
    <xdr:sp macro="" textlink="">
      <xdr:nvSpPr>
        <xdr:cNvPr id="195" name="楕円 194">
          <a:extLst>
            <a:ext uri="{FF2B5EF4-FFF2-40B4-BE49-F238E27FC236}">
              <a16:creationId xmlns:a16="http://schemas.microsoft.com/office/drawing/2014/main" id="{CB719BAC-691F-46DB-9221-3497A7A4279C}"/>
            </a:ext>
          </a:extLst>
        </xdr:cNvPr>
        <xdr:cNvSpPr/>
      </xdr:nvSpPr>
      <xdr:spPr>
        <a:xfrm>
          <a:off x="10795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135255</xdr:rowOff>
    </xdr:from>
    <xdr:to>
      <xdr:col>10</xdr:col>
      <xdr:colOff>114300</xdr:colOff>
      <xdr:row>62</xdr:row>
      <xdr:rowOff>167640</xdr:rowOff>
    </xdr:to>
    <xdr:cxnSp macro="">
      <xdr:nvCxnSpPr>
        <xdr:cNvPr id="196" name="直線コネクタ 195">
          <a:extLst>
            <a:ext uri="{FF2B5EF4-FFF2-40B4-BE49-F238E27FC236}">
              <a16:creationId xmlns:a16="http://schemas.microsoft.com/office/drawing/2014/main" id="{3FC91039-0259-4EEC-8129-665F3612CFF4}"/>
            </a:ext>
          </a:extLst>
        </xdr:cNvPr>
        <xdr:cNvCxnSpPr/>
      </xdr:nvCxnSpPr>
      <xdr:spPr>
        <a:xfrm>
          <a:off x="1130300" y="107651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127652</xdr:rowOff>
    </xdr:from>
    <xdr:ext cx="405111" cy="259045"/>
    <xdr:sp macro="" textlink="">
      <xdr:nvSpPr>
        <xdr:cNvPr id="197" name="n_1aveValue【体育館・プール】&#10;有形固定資産減価償却率">
          <a:extLst>
            <a:ext uri="{FF2B5EF4-FFF2-40B4-BE49-F238E27FC236}">
              <a16:creationId xmlns:a16="http://schemas.microsoft.com/office/drawing/2014/main" id="{6E588C0C-91B2-4DB9-8BA3-8C7E513FD407}"/>
            </a:ext>
          </a:extLst>
        </xdr:cNvPr>
        <xdr:cNvSpPr txBox="1"/>
      </xdr:nvSpPr>
      <xdr:spPr>
        <a:xfrm>
          <a:off x="35820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99077</xdr:rowOff>
    </xdr:from>
    <xdr:ext cx="405111" cy="259045"/>
    <xdr:sp macro="" textlink="">
      <xdr:nvSpPr>
        <xdr:cNvPr id="198" name="n_2aveValue【体育館・プール】&#10;有形固定資産減価償却率">
          <a:extLst>
            <a:ext uri="{FF2B5EF4-FFF2-40B4-BE49-F238E27FC236}">
              <a16:creationId xmlns:a16="http://schemas.microsoft.com/office/drawing/2014/main" id="{672E269C-9F4D-40F0-96DB-D1D6A0396A11}"/>
            </a:ext>
          </a:extLst>
        </xdr:cNvPr>
        <xdr:cNvSpPr txBox="1"/>
      </xdr:nvSpPr>
      <xdr:spPr>
        <a:xfrm>
          <a:off x="2705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135907</xdr:rowOff>
    </xdr:from>
    <xdr:ext cx="405111" cy="259045"/>
    <xdr:sp macro="" textlink="">
      <xdr:nvSpPr>
        <xdr:cNvPr id="199" name="n_3aveValue【体育館・プール】&#10;有形固定資産減価償却率">
          <a:extLst>
            <a:ext uri="{FF2B5EF4-FFF2-40B4-BE49-F238E27FC236}">
              <a16:creationId xmlns:a16="http://schemas.microsoft.com/office/drawing/2014/main" id="{EE876E0C-0789-4F92-8353-758F08FD295A}"/>
            </a:ext>
          </a:extLst>
        </xdr:cNvPr>
        <xdr:cNvSpPr txBox="1"/>
      </xdr:nvSpPr>
      <xdr:spPr>
        <a:xfrm>
          <a:off x="1816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109237</xdr:rowOff>
    </xdr:from>
    <xdr:ext cx="405111" cy="259045"/>
    <xdr:sp macro="" textlink="">
      <xdr:nvSpPr>
        <xdr:cNvPr id="200" name="n_4aveValue【体育館・プール】&#10;有形固定資産減価償却率">
          <a:extLst>
            <a:ext uri="{FF2B5EF4-FFF2-40B4-BE49-F238E27FC236}">
              <a16:creationId xmlns:a16="http://schemas.microsoft.com/office/drawing/2014/main" id="{B2E83850-4504-49F3-A3DB-AC3253B7A1FA}"/>
            </a:ext>
          </a:extLst>
        </xdr:cNvPr>
        <xdr:cNvSpPr txBox="1"/>
      </xdr:nvSpPr>
      <xdr:spPr>
        <a:xfrm>
          <a:off x="927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86377</xdr:rowOff>
    </xdr:from>
    <xdr:ext cx="405111" cy="259045"/>
    <xdr:sp macro="" textlink="">
      <xdr:nvSpPr>
        <xdr:cNvPr id="201" name="n_1mainValue【体育館・プール】&#10;有形固定資産減価償却率">
          <a:extLst>
            <a:ext uri="{FF2B5EF4-FFF2-40B4-BE49-F238E27FC236}">
              <a16:creationId xmlns:a16="http://schemas.microsoft.com/office/drawing/2014/main" id="{B455D140-DA72-4AF2-9AC7-947711495190}"/>
            </a:ext>
          </a:extLst>
        </xdr:cNvPr>
        <xdr:cNvSpPr txBox="1"/>
      </xdr:nvSpPr>
      <xdr:spPr>
        <a:xfrm>
          <a:off x="358204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42562</xdr:rowOff>
    </xdr:from>
    <xdr:ext cx="405111" cy="259045"/>
    <xdr:sp macro="" textlink="">
      <xdr:nvSpPr>
        <xdr:cNvPr id="202" name="n_2mainValue【体育館・プール】&#10;有形固定資産減価償却率">
          <a:extLst>
            <a:ext uri="{FF2B5EF4-FFF2-40B4-BE49-F238E27FC236}">
              <a16:creationId xmlns:a16="http://schemas.microsoft.com/office/drawing/2014/main" id="{184A63A6-BF73-4308-B362-7910B4A547B7}"/>
            </a:ext>
          </a:extLst>
        </xdr:cNvPr>
        <xdr:cNvSpPr txBox="1"/>
      </xdr:nvSpPr>
      <xdr:spPr>
        <a:xfrm>
          <a:off x="2705744" y="947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38117</xdr:rowOff>
    </xdr:from>
    <xdr:ext cx="405111" cy="259045"/>
    <xdr:sp macro="" textlink="">
      <xdr:nvSpPr>
        <xdr:cNvPr id="203" name="n_3mainValue【体育館・プール】&#10;有形固定資産減価償却率">
          <a:extLst>
            <a:ext uri="{FF2B5EF4-FFF2-40B4-BE49-F238E27FC236}">
              <a16:creationId xmlns:a16="http://schemas.microsoft.com/office/drawing/2014/main" id="{040C195F-4BED-4FB6-917C-F2656D9A4905}"/>
            </a:ext>
          </a:extLst>
        </xdr:cNvPr>
        <xdr:cNvSpPr txBox="1"/>
      </xdr:nvSpPr>
      <xdr:spPr>
        <a:xfrm>
          <a:off x="1816744"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5732</xdr:rowOff>
    </xdr:from>
    <xdr:ext cx="405111" cy="259045"/>
    <xdr:sp macro="" textlink="">
      <xdr:nvSpPr>
        <xdr:cNvPr id="204" name="n_4mainValue【体育館・プール】&#10;有形固定資産減価償却率">
          <a:extLst>
            <a:ext uri="{FF2B5EF4-FFF2-40B4-BE49-F238E27FC236}">
              <a16:creationId xmlns:a16="http://schemas.microsoft.com/office/drawing/2014/main" id="{D39CA681-7FD7-42A6-B2D7-5774E822C1D8}"/>
            </a:ext>
          </a:extLst>
        </xdr:cNvPr>
        <xdr:cNvSpPr txBox="1"/>
      </xdr:nvSpPr>
      <xdr:spPr>
        <a:xfrm>
          <a:off x="927744"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B065B538-FBF6-4A68-BB35-9A5129241D8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60E6B006-4F31-4D4C-A219-BCCFE804946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4154630D-A025-40CE-8754-463EA701C82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C598C031-4192-4ED8-AC1C-4C1C2B44321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6B62732B-85C8-429B-84DB-0761C0AABFB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AB6DB578-2AD8-4DB9-B95A-E8965F07451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90E49FDC-6AB2-467A-B5FF-1C530D009D8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15ABC04B-A3C7-4DE4-B809-D5E61B6D4A8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5D7538AF-F374-4441-95D6-6DB7723EB7C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8419B3C-3F96-47D9-81CA-C0441BAA92B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29947B86-482D-43D2-9952-E7F1EE073529}"/>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6" name="テキスト ボックス 215">
          <a:extLst>
            <a:ext uri="{FF2B5EF4-FFF2-40B4-BE49-F238E27FC236}">
              <a16:creationId xmlns:a16="http://schemas.microsoft.com/office/drawing/2014/main" id="{98454089-906D-45AA-AA46-8BA559EC81EA}"/>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42C75D27-A8FB-4C6D-BC8E-F57FC2F52D05}"/>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8" name="テキスト ボックス 217">
          <a:extLst>
            <a:ext uri="{FF2B5EF4-FFF2-40B4-BE49-F238E27FC236}">
              <a16:creationId xmlns:a16="http://schemas.microsoft.com/office/drawing/2014/main" id="{656B8E6B-2E02-44B8-9174-0A58374C8E4D}"/>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B56B08DD-EFE4-44E5-B20A-9CAD93CEF3E6}"/>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0" name="テキスト ボックス 219">
          <a:extLst>
            <a:ext uri="{FF2B5EF4-FFF2-40B4-BE49-F238E27FC236}">
              <a16:creationId xmlns:a16="http://schemas.microsoft.com/office/drawing/2014/main" id="{7508D835-6022-47A3-B6C7-F44A7CAF0289}"/>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440C1720-F9FF-40D9-A888-F4F2C48C57DF}"/>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2" name="テキスト ボックス 221">
          <a:extLst>
            <a:ext uri="{FF2B5EF4-FFF2-40B4-BE49-F238E27FC236}">
              <a16:creationId xmlns:a16="http://schemas.microsoft.com/office/drawing/2014/main" id="{433FE8B9-D265-4AFA-9530-458D7B44C9A5}"/>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350EC030-737A-4A8F-8EA4-A78AF44B852E}"/>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4" name="テキスト ボックス 223">
          <a:extLst>
            <a:ext uri="{FF2B5EF4-FFF2-40B4-BE49-F238E27FC236}">
              <a16:creationId xmlns:a16="http://schemas.microsoft.com/office/drawing/2014/main" id="{23F07B5A-DC01-4732-B138-4974CE9CE664}"/>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9B3B0AE2-314A-481C-91BE-96AC842EF523}"/>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6" name="テキスト ボックス 225">
          <a:extLst>
            <a:ext uri="{FF2B5EF4-FFF2-40B4-BE49-F238E27FC236}">
              <a16:creationId xmlns:a16="http://schemas.microsoft.com/office/drawing/2014/main" id="{658E3508-F11C-40B6-B842-7A84DAC5444E}"/>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5B4E33B9-8EED-41CD-BCF4-61B81F2C6F6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BAEBC8B6-F37A-49D5-B1C6-E6CD31D9877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A1702F54-1300-4ADA-A808-F00F30F7EEC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82187</xdr:rowOff>
    </xdr:from>
    <xdr:to>
      <xdr:col>54</xdr:col>
      <xdr:colOff>189865</xdr:colOff>
      <xdr:row>64</xdr:row>
      <xdr:rowOff>107769</xdr:rowOff>
    </xdr:to>
    <xdr:cxnSp macro="">
      <xdr:nvCxnSpPr>
        <xdr:cNvPr id="230" name="直線コネクタ 229">
          <a:extLst>
            <a:ext uri="{FF2B5EF4-FFF2-40B4-BE49-F238E27FC236}">
              <a16:creationId xmlns:a16="http://schemas.microsoft.com/office/drawing/2014/main" id="{5771F728-AD67-4376-B3DC-05B06FD8B325}"/>
            </a:ext>
          </a:extLst>
        </xdr:cNvPr>
        <xdr:cNvCxnSpPr/>
      </xdr:nvCxnSpPr>
      <xdr:spPr>
        <a:xfrm flipV="1">
          <a:off x="10476865" y="9511937"/>
          <a:ext cx="0" cy="1568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111596</xdr:rowOff>
    </xdr:from>
    <xdr:ext cx="469744" cy="259045"/>
    <xdr:sp macro="" textlink="">
      <xdr:nvSpPr>
        <xdr:cNvPr id="231" name="【体育館・プール】&#10;一人当たり面積最小値テキスト">
          <a:extLst>
            <a:ext uri="{FF2B5EF4-FFF2-40B4-BE49-F238E27FC236}">
              <a16:creationId xmlns:a16="http://schemas.microsoft.com/office/drawing/2014/main" id="{E73BE3F9-D818-4261-8A6D-895213206160}"/>
            </a:ext>
          </a:extLst>
        </xdr:cNvPr>
        <xdr:cNvSpPr txBox="1"/>
      </xdr:nvSpPr>
      <xdr:spPr>
        <a:xfrm>
          <a:off x="10515600" y="1108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107769</xdr:rowOff>
    </xdr:from>
    <xdr:to>
      <xdr:col>55</xdr:col>
      <xdr:colOff>88900</xdr:colOff>
      <xdr:row>64</xdr:row>
      <xdr:rowOff>107769</xdr:rowOff>
    </xdr:to>
    <xdr:cxnSp macro="">
      <xdr:nvCxnSpPr>
        <xdr:cNvPr id="232" name="直線コネクタ 231">
          <a:extLst>
            <a:ext uri="{FF2B5EF4-FFF2-40B4-BE49-F238E27FC236}">
              <a16:creationId xmlns:a16="http://schemas.microsoft.com/office/drawing/2014/main" id="{58B38D86-551B-407C-AA9B-D18B45E5C31E}"/>
            </a:ext>
          </a:extLst>
        </xdr:cNvPr>
        <xdr:cNvCxnSpPr/>
      </xdr:nvCxnSpPr>
      <xdr:spPr>
        <a:xfrm>
          <a:off x="10388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28864</xdr:rowOff>
    </xdr:from>
    <xdr:ext cx="469744" cy="259045"/>
    <xdr:sp macro="" textlink="">
      <xdr:nvSpPr>
        <xdr:cNvPr id="233" name="【体育館・プール】&#10;一人当たり面積最大値テキスト">
          <a:extLst>
            <a:ext uri="{FF2B5EF4-FFF2-40B4-BE49-F238E27FC236}">
              <a16:creationId xmlns:a16="http://schemas.microsoft.com/office/drawing/2014/main" id="{94C1419A-A427-49B8-953A-DE9D46177346}"/>
            </a:ext>
          </a:extLst>
        </xdr:cNvPr>
        <xdr:cNvSpPr txBox="1"/>
      </xdr:nvSpPr>
      <xdr:spPr>
        <a:xfrm>
          <a:off x="10515600" y="928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82187</xdr:rowOff>
    </xdr:from>
    <xdr:to>
      <xdr:col>55</xdr:col>
      <xdr:colOff>88900</xdr:colOff>
      <xdr:row>55</xdr:row>
      <xdr:rowOff>82187</xdr:rowOff>
    </xdr:to>
    <xdr:cxnSp macro="">
      <xdr:nvCxnSpPr>
        <xdr:cNvPr id="234" name="直線コネクタ 233">
          <a:extLst>
            <a:ext uri="{FF2B5EF4-FFF2-40B4-BE49-F238E27FC236}">
              <a16:creationId xmlns:a16="http://schemas.microsoft.com/office/drawing/2014/main" id="{94EAA859-E1B9-4F06-822B-D5D9208015A8}"/>
            </a:ext>
          </a:extLst>
        </xdr:cNvPr>
        <xdr:cNvCxnSpPr/>
      </xdr:nvCxnSpPr>
      <xdr:spPr>
        <a:xfrm>
          <a:off x="10388600" y="951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35214</xdr:rowOff>
    </xdr:from>
    <xdr:ext cx="469744" cy="259045"/>
    <xdr:sp macro="" textlink="">
      <xdr:nvSpPr>
        <xdr:cNvPr id="235" name="【体育館・プール】&#10;一人当たり面積平均値テキスト">
          <a:extLst>
            <a:ext uri="{FF2B5EF4-FFF2-40B4-BE49-F238E27FC236}">
              <a16:creationId xmlns:a16="http://schemas.microsoft.com/office/drawing/2014/main" id="{F369CAB8-ABC2-452F-B1B0-0EA989208A02}"/>
            </a:ext>
          </a:extLst>
        </xdr:cNvPr>
        <xdr:cNvSpPr txBox="1"/>
      </xdr:nvSpPr>
      <xdr:spPr>
        <a:xfrm>
          <a:off x="10515600" y="10493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12337</xdr:rowOff>
    </xdr:from>
    <xdr:to>
      <xdr:col>55</xdr:col>
      <xdr:colOff>50800</xdr:colOff>
      <xdr:row>62</xdr:row>
      <xdr:rowOff>113937</xdr:rowOff>
    </xdr:to>
    <xdr:sp macro="" textlink="">
      <xdr:nvSpPr>
        <xdr:cNvPr id="236" name="フローチャート: 判断 235">
          <a:extLst>
            <a:ext uri="{FF2B5EF4-FFF2-40B4-BE49-F238E27FC236}">
              <a16:creationId xmlns:a16="http://schemas.microsoft.com/office/drawing/2014/main" id="{356F8AD9-05EA-48EF-8BE4-2B811ACE4BEC}"/>
            </a:ext>
          </a:extLst>
        </xdr:cNvPr>
        <xdr:cNvSpPr/>
      </xdr:nvSpPr>
      <xdr:spPr>
        <a:xfrm>
          <a:off x="10426700" y="1064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5806</xdr:rowOff>
    </xdr:from>
    <xdr:to>
      <xdr:col>50</xdr:col>
      <xdr:colOff>165100</xdr:colOff>
      <xdr:row>62</xdr:row>
      <xdr:rowOff>107406</xdr:rowOff>
    </xdr:to>
    <xdr:sp macro="" textlink="">
      <xdr:nvSpPr>
        <xdr:cNvPr id="237" name="フローチャート: 判断 236">
          <a:extLst>
            <a:ext uri="{FF2B5EF4-FFF2-40B4-BE49-F238E27FC236}">
              <a16:creationId xmlns:a16="http://schemas.microsoft.com/office/drawing/2014/main" id="{157FBD3A-685F-4E78-A82A-63E54BA32C61}"/>
            </a:ext>
          </a:extLst>
        </xdr:cNvPr>
        <xdr:cNvSpPr/>
      </xdr:nvSpPr>
      <xdr:spPr>
        <a:xfrm>
          <a:off x="9588500" y="1063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160927</xdr:rowOff>
    </xdr:from>
    <xdr:to>
      <xdr:col>46</xdr:col>
      <xdr:colOff>38100</xdr:colOff>
      <xdr:row>62</xdr:row>
      <xdr:rowOff>91077</xdr:rowOff>
    </xdr:to>
    <xdr:sp macro="" textlink="">
      <xdr:nvSpPr>
        <xdr:cNvPr id="238" name="フローチャート: 判断 237">
          <a:extLst>
            <a:ext uri="{FF2B5EF4-FFF2-40B4-BE49-F238E27FC236}">
              <a16:creationId xmlns:a16="http://schemas.microsoft.com/office/drawing/2014/main" id="{CA864424-4B15-4022-B1D9-FD5AA46F8A1C}"/>
            </a:ext>
          </a:extLst>
        </xdr:cNvPr>
        <xdr:cNvSpPr/>
      </xdr:nvSpPr>
      <xdr:spPr>
        <a:xfrm>
          <a:off x="8699500" y="10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70576</xdr:rowOff>
    </xdr:from>
    <xdr:to>
      <xdr:col>41</xdr:col>
      <xdr:colOff>101600</xdr:colOff>
      <xdr:row>64</xdr:row>
      <xdr:rowOff>726</xdr:rowOff>
    </xdr:to>
    <xdr:sp macro="" textlink="">
      <xdr:nvSpPr>
        <xdr:cNvPr id="239" name="フローチャート: 判断 238">
          <a:extLst>
            <a:ext uri="{FF2B5EF4-FFF2-40B4-BE49-F238E27FC236}">
              <a16:creationId xmlns:a16="http://schemas.microsoft.com/office/drawing/2014/main" id="{30757D3B-4B9F-463A-A109-FE0C080A314D}"/>
            </a:ext>
          </a:extLst>
        </xdr:cNvPr>
        <xdr:cNvSpPr/>
      </xdr:nvSpPr>
      <xdr:spPr>
        <a:xfrm>
          <a:off x="7810500" y="1087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66222</xdr:rowOff>
    </xdr:from>
    <xdr:to>
      <xdr:col>36</xdr:col>
      <xdr:colOff>165100</xdr:colOff>
      <xdr:row>63</xdr:row>
      <xdr:rowOff>167822</xdr:rowOff>
    </xdr:to>
    <xdr:sp macro="" textlink="">
      <xdr:nvSpPr>
        <xdr:cNvPr id="240" name="フローチャート: 判断 239">
          <a:extLst>
            <a:ext uri="{FF2B5EF4-FFF2-40B4-BE49-F238E27FC236}">
              <a16:creationId xmlns:a16="http://schemas.microsoft.com/office/drawing/2014/main" id="{6A6A2D1E-FA4F-4B43-B979-4C635A0F7E65}"/>
            </a:ext>
          </a:extLst>
        </xdr:cNvPr>
        <xdr:cNvSpPr/>
      </xdr:nvSpPr>
      <xdr:spPr>
        <a:xfrm>
          <a:off x="6921500" y="1086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6618C3A-3EFE-464C-A330-A0D1A786AFF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328FF75-6121-421D-A89F-10BF0B6DFF2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F458345-AB07-41C3-82CC-48E40505B5E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2EE7617-73C0-4F6B-822A-3477A9E70E0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A374EDF-B57B-4CA1-87BA-B80ACF6AEE1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128815</xdr:rowOff>
    </xdr:from>
    <xdr:to>
      <xdr:col>55</xdr:col>
      <xdr:colOff>50800</xdr:colOff>
      <xdr:row>63</xdr:row>
      <xdr:rowOff>58965</xdr:rowOff>
    </xdr:to>
    <xdr:sp macro="" textlink="">
      <xdr:nvSpPr>
        <xdr:cNvPr id="246" name="楕円 245">
          <a:extLst>
            <a:ext uri="{FF2B5EF4-FFF2-40B4-BE49-F238E27FC236}">
              <a16:creationId xmlns:a16="http://schemas.microsoft.com/office/drawing/2014/main" id="{F7D9C6A4-E0F3-4A42-8B2A-F38823689C0B}"/>
            </a:ext>
          </a:extLst>
        </xdr:cNvPr>
        <xdr:cNvSpPr/>
      </xdr:nvSpPr>
      <xdr:spPr>
        <a:xfrm>
          <a:off x="104267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107242</xdr:rowOff>
    </xdr:from>
    <xdr:ext cx="469744" cy="259045"/>
    <xdr:sp macro="" textlink="">
      <xdr:nvSpPr>
        <xdr:cNvPr id="247" name="【体育館・プール】&#10;一人当たり面積該当値テキスト">
          <a:extLst>
            <a:ext uri="{FF2B5EF4-FFF2-40B4-BE49-F238E27FC236}">
              <a16:creationId xmlns:a16="http://schemas.microsoft.com/office/drawing/2014/main" id="{DD16F60A-BFFA-4935-9DE8-820F1C8D4065}"/>
            </a:ext>
          </a:extLst>
        </xdr:cNvPr>
        <xdr:cNvSpPr txBox="1"/>
      </xdr:nvSpPr>
      <xdr:spPr>
        <a:xfrm>
          <a:off x="10515600" y="1073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135346</xdr:rowOff>
    </xdr:from>
    <xdr:to>
      <xdr:col>50</xdr:col>
      <xdr:colOff>165100</xdr:colOff>
      <xdr:row>63</xdr:row>
      <xdr:rowOff>65496</xdr:rowOff>
    </xdr:to>
    <xdr:sp macro="" textlink="">
      <xdr:nvSpPr>
        <xdr:cNvPr id="248" name="楕円 247">
          <a:extLst>
            <a:ext uri="{FF2B5EF4-FFF2-40B4-BE49-F238E27FC236}">
              <a16:creationId xmlns:a16="http://schemas.microsoft.com/office/drawing/2014/main" id="{7F1247EA-9D81-4B89-AAF1-4AFACE85FA6D}"/>
            </a:ext>
          </a:extLst>
        </xdr:cNvPr>
        <xdr:cNvSpPr/>
      </xdr:nvSpPr>
      <xdr:spPr>
        <a:xfrm>
          <a:off x="9588500" y="107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8165</xdr:rowOff>
    </xdr:from>
    <xdr:to>
      <xdr:col>55</xdr:col>
      <xdr:colOff>0</xdr:colOff>
      <xdr:row>63</xdr:row>
      <xdr:rowOff>14696</xdr:rowOff>
    </xdr:to>
    <xdr:cxnSp macro="">
      <xdr:nvCxnSpPr>
        <xdr:cNvPr id="249" name="直線コネクタ 248">
          <a:extLst>
            <a:ext uri="{FF2B5EF4-FFF2-40B4-BE49-F238E27FC236}">
              <a16:creationId xmlns:a16="http://schemas.microsoft.com/office/drawing/2014/main" id="{CEFDFBA3-2E1A-46FF-8039-D4F5B29E21BE}"/>
            </a:ext>
          </a:extLst>
        </xdr:cNvPr>
        <xdr:cNvCxnSpPr/>
      </xdr:nvCxnSpPr>
      <xdr:spPr>
        <a:xfrm flipV="1">
          <a:off x="9639300" y="1080951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140788</xdr:rowOff>
    </xdr:from>
    <xdr:to>
      <xdr:col>46</xdr:col>
      <xdr:colOff>38100</xdr:colOff>
      <xdr:row>63</xdr:row>
      <xdr:rowOff>70938</xdr:rowOff>
    </xdr:to>
    <xdr:sp macro="" textlink="">
      <xdr:nvSpPr>
        <xdr:cNvPr id="250" name="楕円 249">
          <a:extLst>
            <a:ext uri="{FF2B5EF4-FFF2-40B4-BE49-F238E27FC236}">
              <a16:creationId xmlns:a16="http://schemas.microsoft.com/office/drawing/2014/main" id="{D606F64A-009E-4D91-938D-E81C23316E97}"/>
            </a:ext>
          </a:extLst>
        </xdr:cNvPr>
        <xdr:cNvSpPr/>
      </xdr:nvSpPr>
      <xdr:spPr>
        <a:xfrm>
          <a:off x="8699500" y="1077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14696</xdr:rowOff>
    </xdr:from>
    <xdr:to>
      <xdr:col>50</xdr:col>
      <xdr:colOff>114300</xdr:colOff>
      <xdr:row>63</xdr:row>
      <xdr:rowOff>20138</xdr:rowOff>
    </xdr:to>
    <xdr:cxnSp macro="">
      <xdr:nvCxnSpPr>
        <xdr:cNvPr id="251" name="直線コネクタ 250">
          <a:extLst>
            <a:ext uri="{FF2B5EF4-FFF2-40B4-BE49-F238E27FC236}">
              <a16:creationId xmlns:a16="http://schemas.microsoft.com/office/drawing/2014/main" id="{3F8A04B9-CA1B-4B06-9908-66594E161041}"/>
            </a:ext>
          </a:extLst>
        </xdr:cNvPr>
        <xdr:cNvCxnSpPr/>
      </xdr:nvCxnSpPr>
      <xdr:spPr>
        <a:xfrm flipV="1">
          <a:off x="8750300" y="10816046"/>
          <a:ext cx="8890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77107</xdr:rowOff>
    </xdr:from>
    <xdr:to>
      <xdr:col>41</xdr:col>
      <xdr:colOff>101600</xdr:colOff>
      <xdr:row>64</xdr:row>
      <xdr:rowOff>7257</xdr:rowOff>
    </xdr:to>
    <xdr:sp macro="" textlink="">
      <xdr:nvSpPr>
        <xdr:cNvPr id="252" name="楕円 251">
          <a:extLst>
            <a:ext uri="{FF2B5EF4-FFF2-40B4-BE49-F238E27FC236}">
              <a16:creationId xmlns:a16="http://schemas.microsoft.com/office/drawing/2014/main" id="{DC4579BD-D4BA-4798-8F49-2843AC8E488E}"/>
            </a:ext>
          </a:extLst>
        </xdr:cNvPr>
        <xdr:cNvSpPr/>
      </xdr:nvSpPr>
      <xdr:spPr>
        <a:xfrm>
          <a:off x="7810500" y="108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20138</xdr:rowOff>
    </xdr:from>
    <xdr:to>
      <xdr:col>45</xdr:col>
      <xdr:colOff>177800</xdr:colOff>
      <xdr:row>63</xdr:row>
      <xdr:rowOff>127907</xdr:rowOff>
    </xdr:to>
    <xdr:cxnSp macro="">
      <xdr:nvCxnSpPr>
        <xdr:cNvPr id="253" name="直線コネクタ 252">
          <a:extLst>
            <a:ext uri="{FF2B5EF4-FFF2-40B4-BE49-F238E27FC236}">
              <a16:creationId xmlns:a16="http://schemas.microsoft.com/office/drawing/2014/main" id="{D8EE8368-A56C-4A4A-BA54-1A5A03032F20}"/>
            </a:ext>
          </a:extLst>
        </xdr:cNvPr>
        <xdr:cNvCxnSpPr/>
      </xdr:nvCxnSpPr>
      <xdr:spPr>
        <a:xfrm flipV="1">
          <a:off x="7861300" y="10821488"/>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80373</xdr:rowOff>
    </xdr:from>
    <xdr:to>
      <xdr:col>36</xdr:col>
      <xdr:colOff>165100</xdr:colOff>
      <xdr:row>64</xdr:row>
      <xdr:rowOff>10523</xdr:rowOff>
    </xdr:to>
    <xdr:sp macro="" textlink="">
      <xdr:nvSpPr>
        <xdr:cNvPr id="254" name="楕円 253">
          <a:extLst>
            <a:ext uri="{FF2B5EF4-FFF2-40B4-BE49-F238E27FC236}">
              <a16:creationId xmlns:a16="http://schemas.microsoft.com/office/drawing/2014/main" id="{A9C34291-7636-4125-81C1-7E5F97BEC050}"/>
            </a:ext>
          </a:extLst>
        </xdr:cNvPr>
        <xdr:cNvSpPr/>
      </xdr:nvSpPr>
      <xdr:spPr>
        <a:xfrm>
          <a:off x="6921500" y="1088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127907</xdr:rowOff>
    </xdr:from>
    <xdr:to>
      <xdr:col>41</xdr:col>
      <xdr:colOff>50800</xdr:colOff>
      <xdr:row>63</xdr:row>
      <xdr:rowOff>131173</xdr:rowOff>
    </xdr:to>
    <xdr:cxnSp macro="">
      <xdr:nvCxnSpPr>
        <xdr:cNvPr id="255" name="直線コネクタ 254">
          <a:extLst>
            <a:ext uri="{FF2B5EF4-FFF2-40B4-BE49-F238E27FC236}">
              <a16:creationId xmlns:a16="http://schemas.microsoft.com/office/drawing/2014/main" id="{50DB197B-68AF-4C57-B599-0E5552E7779A}"/>
            </a:ext>
          </a:extLst>
        </xdr:cNvPr>
        <xdr:cNvCxnSpPr/>
      </xdr:nvCxnSpPr>
      <xdr:spPr>
        <a:xfrm flipV="1">
          <a:off x="6972300" y="109292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123933</xdr:rowOff>
    </xdr:from>
    <xdr:ext cx="469744" cy="259045"/>
    <xdr:sp macro="" textlink="">
      <xdr:nvSpPr>
        <xdr:cNvPr id="256" name="n_1aveValue【体育館・プール】&#10;一人当たり面積">
          <a:extLst>
            <a:ext uri="{FF2B5EF4-FFF2-40B4-BE49-F238E27FC236}">
              <a16:creationId xmlns:a16="http://schemas.microsoft.com/office/drawing/2014/main" id="{6700475C-A139-4305-8219-371954C8453D}"/>
            </a:ext>
          </a:extLst>
        </xdr:cNvPr>
        <xdr:cNvSpPr txBox="1"/>
      </xdr:nvSpPr>
      <xdr:spPr>
        <a:xfrm>
          <a:off x="9391727" y="1041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107604</xdr:rowOff>
    </xdr:from>
    <xdr:ext cx="469744" cy="259045"/>
    <xdr:sp macro="" textlink="">
      <xdr:nvSpPr>
        <xdr:cNvPr id="257" name="n_2aveValue【体育館・プール】&#10;一人当たり面積">
          <a:extLst>
            <a:ext uri="{FF2B5EF4-FFF2-40B4-BE49-F238E27FC236}">
              <a16:creationId xmlns:a16="http://schemas.microsoft.com/office/drawing/2014/main" id="{594D1DE4-A883-4C5A-A162-45FFC74FD201}"/>
            </a:ext>
          </a:extLst>
        </xdr:cNvPr>
        <xdr:cNvSpPr txBox="1"/>
      </xdr:nvSpPr>
      <xdr:spPr>
        <a:xfrm>
          <a:off x="8515427" y="1039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17253</xdr:rowOff>
    </xdr:from>
    <xdr:ext cx="469744" cy="259045"/>
    <xdr:sp macro="" textlink="">
      <xdr:nvSpPr>
        <xdr:cNvPr id="258" name="n_3aveValue【体育館・プール】&#10;一人当たり面積">
          <a:extLst>
            <a:ext uri="{FF2B5EF4-FFF2-40B4-BE49-F238E27FC236}">
              <a16:creationId xmlns:a16="http://schemas.microsoft.com/office/drawing/2014/main" id="{3B3BEC99-DD1E-4966-989B-79220A453267}"/>
            </a:ext>
          </a:extLst>
        </xdr:cNvPr>
        <xdr:cNvSpPr txBox="1"/>
      </xdr:nvSpPr>
      <xdr:spPr>
        <a:xfrm>
          <a:off x="7626427" y="1064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12899</xdr:rowOff>
    </xdr:from>
    <xdr:ext cx="469744" cy="259045"/>
    <xdr:sp macro="" textlink="">
      <xdr:nvSpPr>
        <xdr:cNvPr id="259" name="n_4aveValue【体育館・プール】&#10;一人当たり面積">
          <a:extLst>
            <a:ext uri="{FF2B5EF4-FFF2-40B4-BE49-F238E27FC236}">
              <a16:creationId xmlns:a16="http://schemas.microsoft.com/office/drawing/2014/main" id="{A9AE1D94-1722-4393-91D0-EA4C842280FF}"/>
            </a:ext>
          </a:extLst>
        </xdr:cNvPr>
        <xdr:cNvSpPr txBox="1"/>
      </xdr:nvSpPr>
      <xdr:spPr>
        <a:xfrm>
          <a:off x="6737427" y="1064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56623</xdr:rowOff>
    </xdr:from>
    <xdr:ext cx="469744" cy="259045"/>
    <xdr:sp macro="" textlink="">
      <xdr:nvSpPr>
        <xdr:cNvPr id="260" name="n_1mainValue【体育館・プール】&#10;一人当たり面積">
          <a:extLst>
            <a:ext uri="{FF2B5EF4-FFF2-40B4-BE49-F238E27FC236}">
              <a16:creationId xmlns:a16="http://schemas.microsoft.com/office/drawing/2014/main" id="{CA69E4B9-F046-4C92-8DDE-7A0D876BE91C}"/>
            </a:ext>
          </a:extLst>
        </xdr:cNvPr>
        <xdr:cNvSpPr txBox="1"/>
      </xdr:nvSpPr>
      <xdr:spPr>
        <a:xfrm>
          <a:off x="9391727" y="1085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62065</xdr:rowOff>
    </xdr:from>
    <xdr:ext cx="469744" cy="259045"/>
    <xdr:sp macro="" textlink="">
      <xdr:nvSpPr>
        <xdr:cNvPr id="261" name="n_2mainValue【体育館・プール】&#10;一人当たり面積">
          <a:extLst>
            <a:ext uri="{FF2B5EF4-FFF2-40B4-BE49-F238E27FC236}">
              <a16:creationId xmlns:a16="http://schemas.microsoft.com/office/drawing/2014/main" id="{8C0BF6B5-ED5E-4220-85E9-BDADDC26908F}"/>
            </a:ext>
          </a:extLst>
        </xdr:cNvPr>
        <xdr:cNvSpPr txBox="1"/>
      </xdr:nvSpPr>
      <xdr:spPr>
        <a:xfrm>
          <a:off x="8515427"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169834</xdr:rowOff>
    </xdr:from>
    <xdr:ext cx="469744" cy="259045"/>
    <xdr:sp macro="" textlink="">
      <xdr:nvSpPr>
        <xdr:cNvPr id="262" name="n_3mainValue【体育館・プール】&#10;一人当たり面積">
          <a:extLst>
            <a:ext uri="{FF2B5EF4-FFF2-40B4-BE49-F238E27FC236}">
              <a16:creationId xmlns:a16="http://schemas.microsoft.com/office/drawing/2014/main" id="{5B11896E-E8DE-424D-92AC-E138EE58F0D4}"/>
            </a:ext>
          </a:extLst>
        </xdr:cNvPr>
        <xdr:cNvSpPr txBox="1"/>
      </xdr:nvSpPr>
      <xdr:spPr>
        <a:xfrm>
          <a:off x="7626427" y="1097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1650</xdr:rowOff>
    </xdr:from>
    <xdr:ext cx="469744" cy="259045"/>
    <xdr:sp macro="" textlink="">
      <xdr:nvSpPr>
        <xdr:cNvPr id="263" name="n_4mainValue【体育館・プール】&#10;一人当たり面積">
          <a:extLst>
            <a:ext uri="{FF2B5EF4-FFF2-40B4-BE49-F238E27FC236}">
              <a16:creationId xmlns:a16="http://schemas.microsoft.com/office/drawing/2014/main" id="{A7A89EF4-78F8-40A7-A2C7-B78D54B26A08}"/>
            </a:ext>
          </a:extLst>
        </xdr:cNvPr>
        <xdr:cNvSpPr txBox="1"/>
      </xdr:nvSpPr>
      <xdr:spPr>
        <a:xfrm>
          <a:off x="6737427" y="1097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B0909654-17DC-4C04-A810-4DB3DAA1C8B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52A9FCE4-16D7-4334-843C-595AEC5FBB8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B10E6BA8-07CD-4DA3-B72F-B2341205A2A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3D46EC94-5B2B-40BD-9B97-903FCDBD5E6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FA9C5046-CB71-450F-B388-301025333D1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6459B5B4-9246-4420-945A-CDA68FA4749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1DBCFFC8-13A6-400B-98E9-DC7D4F8EDCE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FD5A24D0-F57E-440E-AF7D-75D139F4423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88F45505-77B6-4DEA-AF83-7CC54BE7DD9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B26249F5-53FF-454D-B06D-6FC4F0D82B3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BAE7ABA7-1AA9-4D12-8A45-5BF91161ECD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E9AD8DE8-52CF-445D-B3F0-D07213DA2A5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2EA7CE39-7D37-4401-B4C3-3167F20E6D77}"/>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9476C477-376C-4509-9698-9EE9F6A5E37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B6EAA4FB-E940-4D7D-BE2D-5BD2CAF69376}"/>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E4E32071-B0BA-4273-9F22-B0478F2A7135}"/>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7426CF2A-6868-4FC9-B13C-3961D667BAFA}"/>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87A406D4-FD47-46FC-A4A0-D9B466307FA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F79E88D2-17C7-42CE-A45F-19111DE27C5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37E59D27-C36B-49DE-A4D5-BA887E9A984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CE3C1DCD-21E6-4E64-A3CD-3D35DC0CA1A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3E9892C8-E0ED-4FA3-BABD-7586E0ACAB2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1EDECA25-E431-43C7-8BD3-E2E429CC7305}"/>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1196CBD1-1E0E-4AA0-8C85-DED7C97B439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AF82F0BA-B290-44DF-BE19-3EF008C0A25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158931</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16107E99-B6B1-4E9D-A246-105A5B19E9CF}"/>
            </a:ext>
          </a:extLst>
        </xdr:cNvPr>
        <xdr:cNvCxnSpPr/>
      </xdr:nvCxnSpPr>
      <xdr:spPr>
        <a:xfrm flipV="1">
          <a:off x="4634865" y="13360581"/>
          <a:ext cx="0" cy="155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8EFD2657-92F9-4CD5-89FF-3A1AF8246095}"/>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1823622B-E857-42E6-8D3D-9AD9B926061E}"/>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105608</xdr:rowOff>
    </xdr:from>
    <xdr:ext cx="340478" cy="259045"/>
    <xdr:sp macro="" textlink="">
      <xdr:nvSpPr>
        <xdr:cNvPr id="292" name="【福祉施設】&#10;有形固定資産減価償却率最大値テキスト">
          <a:extLst>
            <a:ext uri="{FF2B5EF4-FFF2-40B4-BE49-F238E27FC236}">
              <a16:creationId xmlns:a16="http://schemas.microsoft.com/office/drawing/2014/main" id="{90211631-520A-49B7-A9A6-8132D3225E15}"/>
            </a:ext>
          </a:extLst>
        </xdr:cNvPr>
        <xdr:cNvSpPr txBox="1"/>
      </xdr:nvSpPr>
      <xdr:spPr>
        <a:xfrm>
          <a:off x="4673600" y="1313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158931</xdr:rowOff>
    </xdr:from>
    <xdr:to>
      <xdr:col>24</xdr:col>
      <xdr:colOff>152400</xdr:colOff>
      <xdr:row>77</xdr:row>
      <xdr:rowOff>158931</xdr:rowOff>
    </xdr:to>
    <xdr:cxnSp macro="">
      <xdr:nvCxnSpPr>
        <xdr:cNvPr id="293" name="直線コネクタ 292">
          <a:extLst>
            <a:ext uri="{FF2B5EF4-FFF2-40B4-BE49-F238E27FC236}">
              <a16:creationId xmlns:a16="http://schemas.microsoft.com/office/drawing/2014/main" id="{9195AA1D-73F1-468F-85F3-3CB4A6694771}"/>
            </a:ext>
          </a:extLst>
        </xdr:cNvPr>
        <xdr:cNvCxnSpPr/>
      </xdr:nvCxnSpPr>
      <xdr:spPr>
        <a:xfrm>
          <a:off x="4546600" y="1336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114316</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42D550EF-DFE2-4D18-83B3-C19D2AD7EFA1}"/>
            </a:ext>
          </a:extLst>
        </xdr:cNvPr>
        <xdr:cNvSpPr txBox="1"/>
      </xdr:nvSpPr>
      <xdr:spPr>
        <a:xfrm>
          <a:off x="4673600" y="1417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135889</xdr:rowOff>
    </xdr:from>
    <xdr:to>
      <xdr:col>24</xdr:col>
      <xdr:colOff>114300</xdr:colOff>
      <xdr:row>83</xdr:row>
      <xdr:rowOff>66039</xdr:rowOff>
    </xdr:to>
    <xdr:sp macro="" textlink="">
      <xdr:nvSpPr>
        <xdr:cNvPr id="295" name="フローチャート: 判断 294">
          <a:extLst>
            <a:ext uri="{FF2B5EF4-FFF2-40B4-BE49-F238E27FC236}">
              <a16:creationId xmlns:a16="http://schemas.microsoft.com/office/drawing/2014/main" id="{25DD2A71-E85F-4CF5-AC97-274F0165F6AC}"/>
            </a:ext>
          </a:extLst>
        </xdr:cNvPr>
        <xdr:cNvSpPr/>
      </xdr:nvSpPr>
      <xdr:spPr>
        <a:xfrm>
          <a:off x="45847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a:extLst>
            <a:ext uri="{FF2B5EF4-FFF2-40B4-BE49-F238E27FC236}">
              <a16:creationId xmlns:a16="http://schemas.microsoft.com/office/drawing/2014/main" id="{58F91544-E7A6-4E6D-885F-7984A78B8AAD}"/>
            </a:ext>
          </a:extLst>
        </xdr:cNvPr>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28121</xdr:rowOff>
    </xdr:from>
    <xdr:to>
      <xdr:col>15</xdr:col>
      <xdr:colOff>101600</xdr:colOff>
      <xdr:row>82</xdr:row>
      <xdr:rowOff>129721</xdr:rowOff>
    </xdr:to>
    <xdr:sp macro="" textlink="">
      <xdr:nvSpPr>
        <xdr:cNvPr id="297" name="フローチャート: 判断 296">
          <a:extLst>
            <a:ext uri="{FF2B5EF4-FFF2-40B4-BE49-F238E27FC236}">
              <a16:creationId xmlns:a16="http://schemas.microsoft.com/office/drawing/2014/main" id="{EBD32F33-96B6-4E7E-8E64-BBA66F79C1EC}"/>
            </a:ext>
          </a:extLst>
        </xdr:cNvPr>
        <xdr:cNvSpPr/>
      </xdr:nvSpPr>
      <xdr:spPr>
        <a:xfrm>
          <a:off x="2857500" y="1408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98" name="フローチャート: 判断 297">
          <a:extLst>
            <a:ext uri="{FF2B5EF4-FFF2-40B4-BE49-F238E27FC236}">
              <a16:creationId xmlns:a16="http://schemas.microsoft.com/office/drawing/2014/main" id="{8431AC0E-C1CF-4B61-B747-D9E121440B7C}"/>
            </a:ext>
          </a:extLst>
        </xdr:cNvPr>
        <xdr:cNvSpPr/>
      </xdr:nvSpPr>
      <xdr:spPr>
        <a:xfrm>
          <a:off x="1968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9" name="フローチャート: 判断 298">
          <a:extLst>
            <a:ext uri="{FF2B5EF4-FFF2-40B4-BE49-F238E27FC236}">
              <a16:creationId xmlns:a16="http://schemas.microsoft.com/office/drawing/2014/main" id="{24491EC8-2B61-42B7-A527-2CB90F0CFDC2}"/>
            </a:ext>
          </a:extLst>
        </xdr:cNvPr>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88C9E31-D436-4B55-9621-8BECC6B52D2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706D1D3-4FC2-4C6F-A633-7976961B3EE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2460E84-2BA3-4541-8C67-2F21880E4A9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EE2CCF1-415A-468E-9FEC-2BA17A1ACD3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1B829A65-4865-4A70-8215-C747C1BC615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41184</xdr:rowOff>
    </xdr:from>
    <xdr:to>
      <xdr:col>24</xdr:col>
      <xdr:colOff>114300</xdr:colOff>
      <xdr:row>81</xdr:row>
      <xdr:rowOff>142784</xdr:rowOff>
    </xdr:to>
    <xdr:sp macro="" textlink="">
      <xdr:nvSpPr>
        <xdr:cNvPr id="305" name="楕円 304">
          <a:extLst>
            <a:ext uri="{FF2B5EF4-FFF2-40B4-BE49-F238E27FC236}">
              <a16:creationId xmlns:a16="http://schemas.microsoft.com/office/drawing/2014/main" id="{57868723-E2C0-4F24-8B71-7BE02D75B9FC}"/>
            </a:ext>
          </a:extLst>
        </xdr:cNvPr>
        <xdr:cNvSpPr/>
      </xdr:nvSpPr>
      <xdr:spPr>
        <a:xfrm>
          <a:off x="4584700" y="139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64061</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568D4A70-5118-4AE3-AD8B-E395A1977A32}"/>
            </a:ext>
          </a:extLst>
        </xdr:cNvPr>
        <xdr:cNvSpPr txBox="1"/>
      </xdr:nvSpPr>
      <xdr:spPr>
        <a:xfrm>
          <a:off x="4673600" y="1378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11793</xdr:rowOff>
    </xdr:from>
    <xdr:to>
      <xdr:col>20</xdr:col>
      <xdr:colOff>38100</xdr:colOff>
      <xdr:row>81</xdr:row>
      <xdr:rowOff>113393</xdr:rowOff>
    </xdr:to>
    <xdr:sp macro="" textlink="">
      <xdr:nvSpPr>
        <xdr:cNvPr id="307" name="楕円 306">
          <a:extLst>
            <a:ext uri="{FF2B5EF4-FFF2-40B4-BE49-F238E27FC236}">
              <a16:creationId xmlns:a16="http://schemas.microsoft.com/office/drawing/2014/main" id="{9A99E82C-5368-45C4-8081-482A02CD6597}"/>
            </a:ext>
          </a:extLst>
        </xdr:cNvPr>
        <xdr:cNvSpPr/>
      </xdr:nvSpPr>
      <xdr:spPr>
        <a:xfrm>
          <a:off x="37465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62593</xdr:rowOff>
    </xdr:from>
    <xdr:to>
      <xdr:col>24</xdr:col>
      <xdr:colOff>63500</xdr:colOff>
      <xdr:row>81</xdr:row>
      <xdr:rowOff>91984</xdr:rowOff>
    </xdr:to>
    <xdr:cxnSp macro="">
      <xdr:nvCxnSpPr>
        <xdr:cNvPr id="308" name="直線コネクタ 307">
          <a:extLst>
            <a:ext uri="{FF2B5EF4-FFF2-40B4-BE49-F238E27FC236}">
              <a16:creationId xmlns:a16="http://schemas.microsoft.com/office/drawing/2014/main" id="{AB42FD92-8817-4165-A4CD-79C6EFBC524B}"/>
            </a:ext>
          </a:extLst>
        </xdr:cNvPr>
        <xdr:cNvCxnSpPr/>
      </xdr:nvCxnSpPr>
      <xdr:spPr>
        <a:xfrm>
          <a:off x="3797300" y="1395004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8527</xdr:rowOff>
    </xdr:from>
    <xdr:to>
      <xdr:col>15</xdr:col>
      <xdr:colOff>101600</xdr:colOff>
      <xdr:row>81</xdr:row>
      <xdr:rowOff>110127</xdr:rowOff>
    </xdr:to>
    <xdr:sp macro="" textlink="">
      <xdr:nvSpPr>
        <xdr:cNvPr id="309" name="楕円 308">
          <a:extLst>
            <a:ext uri="{FF2B5EF4-FFF2-40B4-BE49-F238E27FC236}">
              <a16:creationId xmlns:a16="http://schemas.microsoft.com/office/drawing/2014/main" id="{3E87D7EF-E33F-49CA-917D-C2F45FEB1825}"/>
            </a:ext>
          </a:extLst>
        </xdr:cNvPr>
        <xdr:cNvSpPr/>
      </xdr:nvSpPr>
      <xdr:spPr>
        <a:xfrm>
          <a:off x="2857500" y="1389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59327</xdr:rowOff>
    </xdr:from>
    <xdr:to>
      <xdr:col>19</xdr:col>
      <xdr:colOff>177800</xdr:colOff>
      <xdr:row>81</xdr:row>
      <xdr:rowOff>62593</xdr:rowOff>
    </xdr:to>
    <xdr:cxnSp macro="">
      <xdr:nvCxnSpPr>
        <xdr:cNvPr id="310" name="直線コネクタ 309">
          <a:extLst>
            <a:ext uri="{FF2B5EF4-FFF2-40B4-BE49-F238E27FC236}">
              <a16:creationId xmlns:a16="http://schemas.microsoft.com/office/drawing/2014/main" id="{B0A206D1-8467-40ED-B2DB-4F79A7B22399}"/>
            </a:ext>
          </a:extLst>
        </xdr:cNvPr>
        <xdr:cNvCxnSpPr/>
      </xdr:nvCxnSpPr>
      <xdr:spPr>
        <a:xfrm>
          <a:off x="2908300" y="139467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86905</xdr:rowOff>
    </xdr:from>
    <xdr:to>
      <xdr:col>10</xdr:col>
      <xdr:colOff>165100</xdr:colOff>
      <xdr:row>82</xdr:row>
      <xdr:rowOff>17055</xdr:rowOff>
    </xdr:to>
    <xdr:sp macro="" textlink="">
      <xdr:nvSpPr>
        <xdr:cNvPr id="311" name="楕円 310">
          <a:extLst>
            <a:ext uri="{FF2B5EF4-FFF2-40B4-BE49-F238E27FC236}">
              <a16:creationId xmlns:a16="http://schemas.microsoft.com/office/drawing/2014/main" id="{E50FE75C-9654-48A0-8A59-C2A7086C7B69}"/>
            </a:ext>
          </a:extLst>
        </xdr:cNvPr>
        <xdr:cNvSpPr/>
      </xdr:nvSpPr>
      <xdr:spPr>
        <a:xfrm>
          <a:off x="1968500" y="1397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59327</xdr:rowOff>
    </xdr:from>
    <xdr:to>
      <xdr:col>15</xdr:col>
      <xdr:colOff>50800</xdr:colOff>
      <xdr:row>81</xdr:row>
      <xdr:rowOff>137705</xdr:rowOff>
    </xdr:to>
    <xdr:cxnSp macro="">
      <xdr:nvCxnSpPr>
        <xdr:cNvPr id="312" name="直線コネクタ 311">
          <a:extLst>
            <a:ext uri="{FF2B5EF4-FFF2-40B4-BE49-F238E27FC236}">
              <a16:creationId xmlns:a16="http://schemas.microsoft.com/office/drawing/2014/main" id="{3EDECB60-8855-4E54-A1D9-51130D896729}"/>
            </a:ext>
          </a:extLst>
        </xdr:cNvPr>
        <xdr:cNvCxnSpPr/>
      </xdr:nvCxnSpPr>
      <xdr:spPr>
        <a:xfrm flipV="1">
          <a:off x="2019300" y="13946777"/>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55880</xdr:rowOff>
    </xdr:from>
    <xdr:to>
      <xdr:col>6</xdr:col>
      <xdr:colOff>38100</xdr:colOff>
      <xdr:row>81</xdr:row>
      <xdr:rowOff>157480</xdr:rowOff>
    </xdr:to>
    <xdr:sp macro="" textlink="">
      <xdr:nvSpPr>
        <xdr:cNvPr id="313" name="楕円 312">
          <a:extLst>
            <a:ext uri="{FF2B5EF4-FFF2-40B4-BE49-F238E27FC236}">
              <a16:creationId xmlns:a16="http://schemas.microsoft.com/office/drawing/2014/main" id="{8C88B1C4-28BA-4BF1-8946-B468B1A6E2AD}"/>
            </a:ext>
          </a:extLst>
        </xdr:cNvPr>
        <xdr:cNvSpPr/>
      </xdr:nvSpPr>
      <xdr:spPr>
        <a:xfrm>
          <a:off x="1079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106680</xdr:rowOff>
    </xdr:from>
    <xdr:to>
      <xdr:col>10</xdr:col>
      <xdr:colOff>114300</xdr:colOff>
      <xdr:row>81</xdr:row>
      <xdr:rowOff>137705</xdr:rowOff>
    </xdr:to>
    <xdr:cxnSp macro="">
      <xdr:nvCxnSpPr>
        <xdr:cNvPr id="314" name="直線コネクタ 313">
          <a:extLst>
            <a:ext uri="{FF2B5EF4-FFF2-40B4-BE49-F238E27FC236}">
              <a16:creationId xmlns:a16="http://schemas.microsoft.com/office/drawing/2014/main" id="{1F09D73F-9413-47D2-89AB-F4124E61A08C}"/>
            </a:ext>
          </a:extLst>
        </xdr:cNvPr>
        <xdr:cNvCxnSpPr/>
      </xdr:nvCxnSpPr>
      <xdr:spPr>
        <a:xfrm>
          <a:off x="1130300" y="1399413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29408</xdr:rowOff>
    </xdr:from>
    <xdr:ext cx="405111" cy="259045"/>
    <xdr:sp macro="" textlink="">
      <xdr:nvSpPr>
        <xdr:cNvPr id="315" name="n_1aveValue【福祉施設】&#10;有形固定資産減価償却率">
          <a:extLst>
            <a:ext uri="{FF2B5EF4-FFF2-40B4-BE49-F238E27FC236}">
              <a16:creationId xmlns:a16="http://schemas.microsoft.com/office/drawing/2014/main" id="{878213EE-E937-4A82-A986-BCE581D80239}"/>
            </a:ext>
          </a:extLst>
        </xdr:cNvPr>
        <xdr:cNvSpPr txBox="1"/>
      </xdr:nvSpPr>
      <xdr:spPr>
        <a:xfrm>
          <a:off x="35820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120848</xdr:rowOff>
    </xdr:from>
    <xdr:ext cx="405111" cy="259045"/>
    <xdr:sp macro="" textlink="">
      <xdr:nvSpPr>
        <xdr:cNvPr id="316" name="n_2aveValue【福祉施設】&#10;有形固定資産減価償却率">
          <a:extLst>
            <a:ext uri="{FF2B5EF4-FFF2-40B4-BE49-F238E27FC236}">
              <a16:creationId xmlns:a16="http://schemas.microsoft.com/office/drawing/2014/main" id="{5F9234B9-D5F7-47DB-B04B-896CFB028BBA}"/>
            </a:ext>
          </a:extLst>
        </xdr:cNvPr>
        <xdr:cNvSpPr txBox="1"/>
      </xdr:nvSpPr>
      <xdr:spPr>
        <a:xfrm>
          <a:off x="2705744" y="1417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35940</xdr:rowOff>
    </xdr:from>
    <xdr:ext cx="405111" cy="259045"/>
    <xdr:sp macro="" textlink="">
      <xdr:nvSpPr>
        <xdr:cNvPr id="317" name="n_3aveValue【福祉施設】&#10;有形固定資産減価償却率">
          <a:extLst>
            <a:ext uri="{FF2B5EF4-FFF2-40B4-BE49-F238E27FC236}">
              <a16:creationId xmlns:a16="http://schemas.microsoft.com/office/drawing/2014/main" id="{8432F2D7-346E-42D8-B088-9AEBFBAD4663}"/>
            </a:ext>
          </a:extLst>
        </xdr:cNvPr>
        <xdr:cNvSpPr txBox="1"/>
      </xdr:nvSpPr>
      <xdr:spPr>
        <a:xfrm>
          <a:off x="1816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9814</xdr:rowOff>
    </xdr:from>
    <xdr:ext cx="405111" cy="259045"/>
    <xdr:sp macro="" textlink="">
      <xdr:nvSpPr>
        <xdr:cNvPr id="318" name="n_4aveValue【福祉施設】&#10;有形固定資産減価償却率">
          <a:extLst>
            <a:ext uri="{FF2B5EF4-FFF2-40B4-BE49-F238E27FC236}">
              <a16:creationId xmlns:a16="http://schemas.microsoft.com/office/drawing/2014/main" id="{3E494379-1084-4903-9C0A-E1E542B32C8C}"/>
            </a:ext>
          </a:extLst>
        </xdr:cNvPr>
        <xdr:cNvSpPr txBox="1"/>
      </xdr:nvSpPr>
      <xdr:spPr>
        <a:xfrm>
          <a:off x="927744"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129920</xdr:rowOff>
    </xdr:from>
    <xdr:ext cx="405111" cy="259045"/>
    <xdr:sp macro="" textlink="">
      <xdr:nvSpPr>
        <xdr:cNvPr id="319" name="n_1mainValue【福祉施設】&#10;有形固定資産減価償却率">
          <a:extLst>
            <a:ext uri="{FF2B5EF4-FFF2-40B4-BE49-F238E27FC236}">
              <a16:creationId xmlns:a16="http://schemas.microsoft.com/office/drawing/2014/main" id="{822E29CD-B254-480B-8C18-CE2C036F55EA}"/>
            </a:ext>
          </a:extLst>
        </xdr:cNvPr>
        <xdr:cNvSpPr txBox="1"/>
      </xdr:nvSpPr>
      <xdr:spPr>
        <a:xfrm>
          <a:off x="3582044" y="1367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126654</xdr:rowOff>
    </xdr:from>
    <xdr:ext cx="405111" cy="259045"/>
    <xdr:sp macro="" textlink="">
      <xdr:nvSpPr>
        <xdr:cNvPr id="320" name="n_2mainValue【福祉施設】&#10;有形固定資産減価償却率">
          <a:extLst>
            <a:ext uri="{FF2B5EF4-FFF2-40B4-BE49-F238E27FC236}">
              <a16:creationId xmlns:a16="http://schemas.microsoft.com/office/drawing/2014/main" id="{820C341A-EB37-4945-BD86-32A837CECC26}"/>
            </a:ext>
          </a:extLst>
        </xdr:cNvPr>
        <xdr:cNvSpPr txBox="1"/>
      </xdr:nvSpPr>
      <xdr:spPr>
        <a:xfrm>
          <a:off x="2705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33582</xdr:rowOff>
    </xdr:from>
    <xdr:ext cx="405111" cy="259045"/>
    <xdr:sp macro="" textlink="">
      <xdr:nvSpPr>
        <xdr:cNvPr id="321" name="n_3mainValue【福祉施設】&#10;有形固定資産減価償却率">
          <a:extLst>
            <a:ext uri="{FF2B5EF4-FFF2-40B4-BE49-F238E27FC236}">
              <a16:creationId xmlns:a16="http://schemas.microsoft.com/office/drawing/2014/main" id="{48EE12EF-17E1-4EDF-951F-C19B2474F23D}"/>
            </a:ext>
          </a:extLst>
        </xdr:cNvPr>
        <xdr:cNvSpPr txBox="1"/>
      </xdr:nvSpPr>
      <xdr:spPr>
        <a:xfrm>
          <a:off x="1816744" y="1374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2557</xdr:rowOff>
    </xdr:from>
    <xdr:ext cx="405111" cy="259045"/>
    <xdr:sp macro="" textlink="">
      <xdr:nvSpPr>
        <xdr:cNvPr id="322" name="n_4mainValue【福祉施設】&#10;有形固定資産減価償却率">
          <a:extLst>
            <a:ext uri="{FF2B5EF4-FFF2-40B4-BE49-F238E27FC236}">
              <a16:creationId xmlns:a16="http://schemas.microsoft.com/office/drawing/2014/main" id="{6C4563D5-05A9-4442-A24F-8F3F19A7FA03}"/>
            </a:ext>
          </a:extLst>
        </xdr:cNvPr>
        <xdr:cNvSpPr txBox="1"/>
      </xdr:nvSpPr>
      <xdr:spPr>
        <a:xfrm>
          <a:off x="927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4D9B48FA-4B41-485E-A9E9-4E24DFB170F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4326A68-AE82-42D5-AA6F-4699E43267B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982BF904-0D8D-4076-8877-32BD4C4F57F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7E45BFE0-FE9C-479E-8ABD-5615F8BB9F3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94BA8BC3-247D-4D46-97F3-DAB6248F6B0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D5DCA3F8-7021-4A5C-8148-1CB0BAD71B6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E3A4BA1F-FE04-435E-B7C2-038DD6D1309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42C5534D-09B4-4D4F-B477-34194A89809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75DC3B71-BB61-462E-8C19-9437EF8D87C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AB07836-4D27-4F7B-88CA-C5195571B10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D4428062-7A1C-4391-B202-434F6C22AA6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8869A5C-ABC6-425B-948F-4C1DC8CD19B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C5A4E1A0-5405-40D0-B151-9FFB1A071B26}"/>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CD22CE7E-549F-4044-9F55-1934AFEFB9AC}"/>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C7E4B389-625E-4B81-AEC0-BC86967DAFF5}"/>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E0B51A1C-CE54-4E7C-BBC6-ED56EAB0A98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98D40ECC-60A1-45F1-8944-EC83DA466251}"/>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A2D75871-29AF-4743-9E71-941A58FA6F61}"/>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9A6E1E5F-5F47-474A-8F28-C0C6B8204B3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72F89056-10A6-465B-A887-B7EDE5CCA41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8EBFF845-2B17-4363-AB04-E2014CB6D77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1524</xdr:rowOff>
    </xdr:to>
    <xdr:cxnSp macro="">
      <xdr:nvCxnSpPr>
        <xdr:cNvPr id="344" name="直線コネクタ 343">
          <a:extLst>
            <a:ext uri="{FF2B5EF4-FFF2-40B4-BE49-F238E27FC236}">
              <a16:creationId xmlns:a16="http://schemas.microsoft.com/office/drawing/2014/main" id="{A5C8BEFB-DE90-4F0A-849D-B6BEACC8BB2C}"/>
            </a:ext>
          </a:extLst>
        </xdr:cNvPr>
        <xdr:cNvCxnSpPr/>
      </xdr:nvCxnSpPr>
      <xdr:spPr>
        <a:xfrm flipV="1">
          <a:off x="10476865" y="13491211"/>
          <a:ext cx="0" cy="12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5351</xdr:rowOff>
    </xdr:from>
    <xdr:ext cx="469744" cy="259045"/>
    <xdr:sp macro="" textlink="">
      <xdr:nvSpPr>
        <xdr:cNvPr id="345" name="【福祉施設】&#10;一人当たり面積最小値テキスト">
          <a:extLst>
            <a:ext uri="{FF2B5EF4-FFF2-40B4-BE49-F238E27FC236}">
              <a16:creationId xmlns:a16="http://schemas.microsoft.com/office/drawing/2014/main" id="{57652D7A-CDA4-47FC-BD57-AF2DA66477AB}"/>
            </a:ext>
          </a:extLst>
        </xdr:cNvPr>
        <xdr:cNvSpPr txBox="1"/>
      </xdr:nvSpPr>
      <xdr:spPr>
        <a:xfrm>
          <a:off x="10515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xdr:rowOff>
    </xdr:from>
    <xdr:to>
      <xdr:col>55</xdr:col>
      <xdr:colOff>88900</xdr:colOff>
      <xdr:row>86</xdr:row>
      <xdr:rowOff>1524</xdr:rowOff>
    </xdr:to>
    <xdr:cxnSp macro="">
      <xdr:nvCxnSpPr>
        <xdr:cNvPr id="346" name="直線コネクタ 345">
          <a:extLst>
            <a:ext uri="{FF2B5EF4-FFF2-40B4-BE49-F238E27FC236}">
              <a16:creationId xmlns:a16="http://schemas.microsoft.com/office/drawing/2014/main" id="{FBB4DF4C-EA51-451D-8413-4A9A71D1EBC0}"/>
            </a:ext>
          </a:extLst>
        </xdr:cNvPr>
        <xdr:cNvCxnSpPr/>
      </xdr:nvCxnSpPr>
      <xdr:spPr>
        <a:xfrm>
          <a:off x="10388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347" name="【福祉施設】&#10;一人当たり面積最大値テキスト">
          <a:extLst>
            <a:ext uri="{FF2B5EF4-FFF2-40B4-BE49-F238E27FC236}">
              <a16:creationId xmlns:a16="http://schemas.microsoft.com/office/drawing/2014/main" id="{40ED9F17-6D42-4457-89A7-5BA2D960B6D1}"/>
            </a:ext>
          </a:extLst>
        </xdr:cNvPr>
        <xdr:cNvSpPr txBox="1"/>
      </xdr:nvSpPr>
      <xdr:spPr>
        <a:xfrm>
          <a:off x="10515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348" name="直線コネクタ 347">
          <a:extLst>
            <a:ext uri="{FF2B5EF4-FFF2-40B4-BE49-F238E27FC236}">
              <a16:creationId xmlns:a16="http://schemas.microsoft.com/office/drawing/2014/main" id="{0558E5B3-83C4-46FB-BB64-C08610AD3697}"/>
            </a:ext>
          </a:extLst>
        </xdr:cNvPr>
        <xdr:cNvCxnSpPr/>
      </xdr:nvCxnSpPr>
      <xdr:spPr>
        <a:xfrm>
          <a:off x="10388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113047</xdr:rowOff>
    </xdr:from>
    <xdr:ext cx="469744" cy="259045"/>
    <xdr:sp macro="" textlink="">
      <xdr:nvSpPr>
        <xdr:cNvPr id="349" name="【福祉施設】&#10;一人当たり面積平均値テキスト">
          <a:extLst>
            <a:ext uri="{FF2B5EF4-FFF2-40B4-BE49-F238E27FC236}">
              <a16:creationId xmlns:a16="http://schemas.microsoft.com/office/drawing/2014/main" id="{4779B337-8E1E-4354-990C-E1C6639ED538}"/>
            </a:ext>
          </a:extLst>
        </xdr:cNvPr>
        <xdr:cNvSpPr txBox="1"/>
      </xdr:nvSpPr>
      <xdr:spPr>
        <a:xfrm>
          <a:off x="10515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90170</xdr:rowOff>
    </xdr:from>
    <xdr:to>
      <xdr:col>55</xdr:col>
      <xdr:colOff>50800</xdr:colOff>
      <xdr:row>84</xdr:row>
      <xdr:rowOff>20320</xdr:rowOff>
    </xdr:to>
    <xdr:sp macro="" textlink="">
      <xdr:nvSpPr>
        <xdr:cNvPr id="350" name="フローチャート: 判断 349">
          <a:extLst>
            <a:ext uri="{FF2B5EF4-FFF2-40B4-BE49-F238E27FC236}">
              <a16:creationId xmlns:a16="http://schemas.microsoft.com/office/drawing/2014/main" id="{7FE8B529-B46E-4007-9158-3155F63A0086}"/>
            </a:ext>
          </a:extLst>
        </xdr:cNvPr>
        <xdr:cNvSpPr/>
      </xdr:nvSpPr>
      <xdr:spPr>
        <a:xfrm>
          <a:off x="10426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65024</xdr:rowOff>
    </xdr:from>
    <xdr:to>
      <xdr:col>50</xdr:col>
      <xdr:colOff>165100</xdr:colOff>
      <xdr:row>83</xdr:row>
      <xdr:rowOff>166624</xdr:rowOff>
    </xdr:to>
    <xdr:sp macro="" textlink="">
      <xdr:nvSpPr>
        <xdr:cNvPr id="351" name="フローチャート: 判断 350">
          <a:extLst>
            <a:ext uri="{FF2B5EF4-FFF2-40B4-BE49-F238E27FC236}">
              <a16:creationId xmlns:a16="http://schemas.microsoft.com/office/drawing/2014/main" id="{0FBD94FD-B914-4D3C-8B05-275A1A26A1AE}"/>
            </a:ext>
          </a:extLst>
        </xdr:cNvPr>
        <xdr:cNvSpPr/>
      </xdr:nvSpPr>
      <xdr:spPr>
        <a:xfrm>
          <a:off x="9588500" y="1429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94742</xdr:rowOff>
    </xdr:from>
    <xdr:to>
      <xdr:col>46</xdr:col>
      <xdr:colOff>38100</xdr:colOff>
      <xdr:row>84</xdr:row>
      <xdr:rowOff>24892</xdr:rowOff>
    </xdr:to>
    <xdr:sp macro="" textlink="">
      <xdr:nvSpPr>
        <xdr:cNvPr id="352" name="フローチャート: 判断 351">
          <a:extLst>
            <a:ext uri="{FF2B5EF4-FFF2-40B4-BE49-F238E27FC236}">
              <a16:creationId xmlns:a16="http://schemas.microsoft.com/office/drawing/2014/main" id="{7749603E-0571-4A86-A833-6F47CAEB6561}"/>
            </a:ext>
          </a:extLst>
        </xdr:cNvPr>
        <xdr:cNvSpPr/>
      </xdr:nvSpPr>
      <xdr:spPr>
        <a:xfrm>
          <a:off x="8699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124461</xdr:rowOff>
    </xdr:from>
    <xdr:to>
      <xdr:col>41</xdr:col>
      <xdr:colOff>101600</xdr:colOff>
      <xdr:row>85</xdr:row>
      <xdr:rowOff>54611</xdr:rowOff>
    </xdr:to>
    <xdr:sp macro="" textlink="">
      <xdr:nvSpPr>
        <xdr:cNvPr id="353" name="フローチャート: 判断 352">
          <a:extLst>
            <a:ext uri="{FF2B5EF4-FFF2-40B4-BE49-F238E27FC236}">
              <a16:creationId xmlns:a16="http://schemas.microsoft.com/office/drawing/2014/main" id="{6C57DB14-CC23-41BB-8589-90B7651265C1}"/>
            </a:ext>
          </a:extLst>
        </xdr:cNvPr>
        <xdr:cNvSpPr/>
      </xdr:nvSpPr>
      <xdr:spPr>
        <a:xfrm>
          <a:off x="7810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122174</xdr:rowOff>
    </xdr:from>
    <xdr:to>
      <xdr:col>36</xdr:col>
      <xdr:colOff>165100</xdr:colOff>
      <xdr:row>85</xdr:row>
      <xdr:rowOff>52324</xdr:rowOff>
    </xdr:to>
    <xdr:sp macro="" textlink="">
      <xdr:nvSpPr>
        <xdr:cNvPr id="354" name="フローチャート: 判断 353">
          <a:extLst>
            <a:ext uri="{FF2B5EF4-FFF2-40B4-BE49-F238E27FC236}">
              <a16:creationId xmlns:a16="http://schemas.microsoft.com/office/drawing/2014/main" id="{55812D40-B75A-4297-A566-156015A8753A}"/>
            </a:ext>
          </a:extLst>
        </xdr:cNvPr>
        <xdr:cNvSpPr/>
      </xdr:nvSpPr>
      <xdr:spPr>
        <a:xfrm>
          <a:off x="6921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C3624D01-A345-412E-9477-73130CC8148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B5AE7CF-4C96-42AD-A93A-0D877238901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06CB6EC-D2BB-47FE-B536-D104C49AE31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3DD3420-922F-4D08-B60B-3ECB4E4A438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F6D5490-DFF0-40E7-BF16-9C827498AB6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67311</xdr:rowOff>
    </xdr:from>
    <xdr:to>
      <xdr:col>55</xdr:col>
      <xdr:colOff>50800</xdr:colOff>
      <xdr:row>84</xdr:row>
      <xdr:rowOff>168911</xdr:rowOff>
    </xdr:to>
    <xdr:sp macro="" textlink="">
      <xdr:nvSpPr>
        <xdr:cNvPr id="360" name="楕円 359">
          <a:extLst>
            <a:ext uri="{FF2B5EF4-FFF2-40B4-BE49-F238E27FC236}">
              <a16:creationId xmlns:a16="http://schemas.microsoft.com/office/drawing/2014/main" id="{AC6D470D-B500-4664-8676-7B5F7B04DADC}"/>
            </a:ext>
          </a:extLst>
        </xdr:cNvPr>
        <xdr:cNvSpPr/>
      </xdr:nvSpPr>
      <xdr:spPr>
        <a:xfrm>
          <a:off x="104267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45738</xdr:rowOff>
    </xdr:from>
    <xdr:ext cx="469744" cy="259045"/>
    <xdr:sp macro="" textlink="">
      <xdr:nvSpPr>
        <xdr:cNvPr id="361" name="【福祉施設】&#10;一人当たり面積該当値テキスト">
          <a:extLst>
            <a:ext uri="{FF2B5EF4-FFF2-40B4-BE49-F238E27FC236}">
              <a16:creationId xmlns:a16="http://schemas.microsoft.com/office/drawing/2014/main" id="{DD6C22C4-97FB-4C9F-A6B8-0D1E511E60DC}"/>
            </a:ext>
          </a:extLst>
        </xdr:cNvPr>
        <xdr:cNvSpPr txBox="1"/>
      </xdr:nvSpPr>
      <xdr:spPr>
        <a:xfrm>
          <a:off x="10515600"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71882</xdr:rowOff>
    </xdr:from>
    <xdr:to>
      <xdr:col>50</xdr:col>
      <xdr:colOff>165100</xdr:colOff>
      <xdr:row>85</xdr:row>
      <xdr:rowOff>2032</xdr:rowOff>
    </xdr:to>
    <xdr:sp macro="" textlink="">
      <xdr:nvSpPr>
        <xdr:cNvPr id="362" name="楕円 361">
          <a:extLst>
            <a:ext uri="{FF2B5EF4-FFF2-40B4-BE49-F238E27FC236}">
              <a16:creationId xmlns:a16="http://schemas.microsoft.com/office/drawing/2014/main" id="{6300CDF7-2F90-462A-B67A-0D29D1E6FDAC}"/>
            </a:ext>
          </a:extLst>
        </xdr:cNvPr>
        <xdr:cNvSpPr/>
      </xdr:nvSpPr>
      <xdr:spPr>
        <a:xfrm>
          <a:off x="9588500" y="144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118111</xdr:rowOff>
    </xdr:from>
    <xdr:to>
      <xdr:col>55</xdr:col>
      <xdr:colOff>0</xdr:colOff>
      <xdr:row>84</xdr:row>
      <xdr:rowOff>122682</xdr:rowOff>
    </xdr:to>
    <xdr:cxnSp macro="">
      <xdr:nvCxnSpPr>
        <xdr:cNvPr id="363" name="直線コネクタ 362">
          <a:extLst>
            <a:ext uri="{FF2B5EF4-FFF2-40B4-BE49-F238E27FC236}">
              <a16:creationId xmlns:a16="http://schemas.microsoft.com/office/drawing/2014/main" id="{711DAEC9-8619-491B-9000-6E9BD798E459}"/>
            </a:ext>
          </a:extLst>
        </xdr:cNvPr>
        <xdr:cNvCxnSpPr/>
      </xdr:nvCxnSpPr>
      <xdr:spPr>
        <a:xfrm flipV="1">
          <a:off x="9639300" y="14519911"/>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76454</xdr:rowOff>
    </xdr:from>
    <xdr:to>
      <xdr:col>46</xdr:col>
      <xdr:colOff>38100</xdr:colOff>
      <xdr:row>85</xdr:row>
      <xdr:rowOff>6604</xdr:rowOff>
    </xdr:to>
    <xdr:sp macro="" textlink="">
      <xdr:nvSpPr>
        <xdr:cNvPr id="364" name="楕円 363">
          <a:extLst>
            <a:ext uri="{FF2B5EF4-FFF2-40B4-BE49-F238E27FC236}">
              <a16:creationId xmlns:a16="http://schemas.microsoft.com/office/drawing/2014/main" id="{1D6AAFFB-2B9F-42DB-B6B1-2BE61C6BB209}"/>
            </a:ext>
          </a:extLst>
        </xdr:cNvPr>
        <xdr:cNvSpPr/>
      </xdr:nvSpPr>
      <xdr:spPr>
        <a:xfrm>
          <a:off x="8699500" y="1447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122682</xdr:rowOff>
    </xdr:from>
    <xdr:to>
      <xdr:col>50</xdr:col>
      <xdr:colOff>114300</xdr:colOff>
      <xdr:row>84</xdr:row>
      <xdr:rowOff>127254</xdr:rowOff>
    </xdr:to>
    <xdr:cxnSp macro="">
      <xdr:nvCxnSpPr>
        <xdr:cNvPr id="365" name="直線コネクタ 364">
          <a:extLst>
            <a:ext uri="{FF2B5EF4-FFF2-40B4-BE49-F238E27FC236}">
              <a16:creationId xmlns:a16="http://schemas.microsoft.com/office/drawing/2014/main" id="{E8DBF271-51C7-4AF4-8A17-E8387C27DCAB}"/>
            </a:ext>
          </a:extLst>
        </xdr:cNvPr>
        <xdr:cNvCxnSpPr/>
      </xdr:nvCxnSpPr>
      <xdr:spPr>
        <a:xfrm flipV="1">
          <a:off x="8750300" y="1452448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26163</xdr:rowOff>
    </xdr:from>
    <xdr:to>
      <xdr:col>41</xdr:col>
      <xdr:colOff>101600</xdr:colOff>
      <xdr:row>85</xdr:row>
      <xdr:rowOff>127763</xdr:rowOff>
    </xdr:to>
    <xdr:sp macro="" textlink="">
      <xdr:nvSpPr>
        <xdr:cNvPr id="366" name="楕円 365">
          <a:extLst>
            <a:ext uri="{FF2B5EF4-FFF2-40B4-BE49-F238E27FC236}">
              <a16:creationId xmlns:a16="http://schemas.microsoft.com/office/drawing/2014/main" id="{8B0E3DB4-3B75-4438-95F4-0834BBDB6759}"/>
            </a:ext>
          </a:extLst>
        </xdr:cNvPr>
        <xdr:cNvSpPr/>
      </xdr:nvSpPr>
      <xdr:spPr>
        <a:xfrm>
          <a:off x="7810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127254</xdr:rowOff>
    </xdr:from>
    <xdr:to>
      <xdr:col>45</xdr:col>
      <xdr:colOff>177800</xdr:colOff>
      <xdr:row>85</xdr:row>
      <xdr:rowOff>76963</xdr:rowOff>
    </xdr:to>
    <xdr:cxnSp macro="">
      <xdr:nvCxnSpPr>
        <xdr:cNvPr id="367" name="直線コネクタ 366">
          <a:extLst>
            <a:ext uri="{FF2B5EF4-FFF2-40B4-BE49-F238E27FC236}">
              <a16:creationId xmlns:a16="http://schemas.microsoft.com/office/drawing/2014/main" id="{B1B779F4-BECD-4B96-939C-F4A6CC95BA28}"/>
            </a:ext>
          </a:extLst>
        </xdr:cNvPr>
        <xdr:cNvCxnSpPr/>
      </xdr:nvCxnSpPr>
      <xdr:spPr>
        <a:xfrm flipV="1">
          <a:off x="7861300" y="14529054"/>
          <a:ext cx="889000" cy="12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28448</xdr:rowOff>
    </xdr:from>
    <xdr:to>
      <xdr:col>36</xdr:col>
      <xdr:colOff>165100</xdr:colOff>
      <xdr:row>85</xdr:row>
      <xdr:rowOff>130048</xdr:rowOff>
    </xdr:to>
    <xdr:sp macro="" textlink="">
      <xdr:nvSpPr>
        <xdr:cNvPr id="368" name="楕円 367">
          <a:extLst>
            <a:ext uri="{FF2B5EF4-FFF2-40B4-BE49-F238E27FC236}">
              <a16:creationId xmlns:a16="http://schemas.microsoft.com/office/drawing/2014/main" id="{8EAF69EA-A3BB-4F69-B182-100C8641E2D8}"/>
            </a:ext>
          </a:extLst>
        </xdr:cNvPr>
        <xdr:cNvSpPr/>
      </xdr:nvSpPr>
      <xdr:spPr>
        <a:xfrm>
          <a:off x="6921500" y="1460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76963</xdr:rowOff>
    </xdr:from>
    <xdr:to>
      <xdr:col>41</xdr:col>
      <xdr:colOff>50800</xdr:colOff>
      <xdr:row>85</xdr:row>
      <xdr:rowOff>79248</xdr:rowOff>
    </xdr:to>
    <xdr:cxnSp macro="">
      <xdr:nvCxnSpPr>
        <xdr:cNvPr id="369" name="直線コネクタ 368">
          <a:extLst>
            <a:ext uri="{FF2B5EF4-FFF2-40B4-BE49-F238E27FC236}">
              <a16:creationId xmlns:a16="http://schemas.microsoft.com/office/drawing/2014/main" id="{7C25BCFA-7EA6-46A8-A0D2-C874868652E9}"/>
            </a:ext>
          </a:extLst>
        </xdr:cNvPr>
        <xdr:cNvCxnSpPr/>
      </xdr:nvCxnSpPr>
      <xdr:spPr>
        <a:xfrm flipV="1">
          <a:off x="6972300" y="1465021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11701</xdr:rowOff>
    </xdr:from>
    <xdr:ext cx="469744" cy="259045"/>
    <xdr:sp macro="" textlink="">
      <xdr:nvSpPr>
        <xdr:cNvPr id="370" name="n_1aveValue【福祉施設】&#10;一人当たり面積">
          <a:extLst>
            <a:ext uri="{FF2B5EF4-FFF2-40B4-BE49-F238E27FC236}">
              <a16:creationId xmlns:a16="http://schemas.microsoft.com/office/drawing/2014/main" id="{71708AB6-7E57-44BE-8C3F-70C33057E31F}"/>
            </a:ext>
          </a:extLst>
        </xdr:cNvPr>
        <xdr:cNvSpPr txBox="1"/>
      </xdr:nvSpPr>
      <xdr:spPr>
        <a:xfrm>
          <a:off x="9391727" y="1407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41419</xdr:rowOff>
    </xdr:from>
    <xdr:ext cx="469744" cy="259045"/>
    <xdr:sp macro="" textlink="">
      <xdr:nvSpPr>
        <xdr:cNvPr id="371" name="n_2aveValue【福祉施設】&#10;一人当たり面積">
          <a:extLst>
            <a:ext uri="{FF2B5EF4-FFF2-40B4-BE49-F238E27FC236}">
              <a16:creationId xmlns:a16="http://schemas.microsoft.com/office/drawing/2014/main" id="{F63F8BB0-8FA0-45B2-AB13-65BC28CBB5A3}"/>
            </a:ext>
          </a:extLst>
        </xdr:cNvPr>
        <xdr:cNvSpPr txBox="1"/>
      </xdr:nvSpPr>
      <xdr:spPr>
        <a:xfrm>
          <a:off x="85154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71138</xdr:rowOff>
    </xdr:from>
    <xdr:ext cx="469744" cy="259045"/>
    <xdr:sp macro="" textlink="">
      <xdr:nvSpPr>
        <xdr:cNvPr id="372" name="n_3aveValue【福祉施設】&#10;一人当たり面積">
          <a:extLst>
            <a:ext uri="{FF2B5EF4-FFF2-40B4-BE49-F238E27FC236}">
              <a16:creationId xmlns:a16="http://schemas.microsoft.com/office/drawing/2014/main" id="{7F0F9DA5-BBD3-4C6C-A2D3-E9B4111A6A63}"/>
            </a:ext>
          </a:extLst>
        </xdr:cNvPr>
        <xdr:cNvSpPr txBox="1"/>
      </xdr:nvSpPr>
      <xdr:spPr>
        <a:xfrm>
          <a:off x="76264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68851</xdr:rowOff>
    </xdr:from>
    <xdr:ext cx="469744" cy="259045"/>
    <xdr:sp macro="" textlink="">
      <xdr:nvSpPr>
        <xdr:cNvPr id="373" name="n_4aveValue【福祉施設】&#10;一人当たり面積">
          <a:extLst>
            <a:ext uri="{FF2B5EF4-FFF2-40B4-BE49-F238E27FC236}">
              <a16:creationId xmlns:a16="http://schemas.microsoft.com/office/drawing/2014/main" id="{BBB0AA56-AC35-40BA-83BA-88E083C280CB}"/>
            </a:ext>
          </a:extLst>
        </xdr:cNvPr>
        <xdr:cNvSpPr txBox="1"/>
      </xdr:nvSpPr>
      <xdr:spPr>
        <a:xfrm>
          <a:off x="67374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164609</xdr:rowOff>
    </xdr:from>
    <xdr:ext cx="469744" cy="259045"/>
    <xdr:sp macro="" textlink="">
      <xdr:nvSpPr>
        <xdr:cNvPr id="374" name="n_1mainValue【福祉施設】&#10;一人当たり面積">
          <a:extLst>
            <a:ext uri="{FF2B5EF4-FFF2-40B4-BE49-F238E27FC236}">
              <a16:creationId xmlns:a16="http://schemas.microsoft.com/office/drawing/2014/main" id="{AB3A633E-00DC-4B2D-9E5F-D64825C8F120}"/>
            </a:ext>
          </a:extLst>
        </xdr:cNvPr>
        <xdr:cNvSpPr txBox="1"/>
      </xdr:nvSpPr>
      <xdr:spPr>
        <a:xfrm>
          <a:off x="9391727" y="1456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169181</xdr:rowOff>
    </xdr:from>
    <xdr:ext cx="469744" cy="259045"/>
    <xdr:sp macro="" textlink="">
      <xdr:nvSpPr>
        <xdr:cNvPr id="375" name="n_2mainValue【福祉施設】&#10;一人当たり面積">
          <a:extLst>
            <a:ext uri="{FF2B5EF4-FFF2-40B4-BE49-F238E27FC236}">
              <a16:creationId xmlns:a16="http://schemas.microsoft.com/office/drawing/2014/main" id="{0DDDC8B8-99F7-4F1C-9988-C57ECAFE0502}"/>
            </a:ext>
          </a:extLst>
        </xdr:cNvPr>
        <xdr:cNvSpPr txBox="1"/>
      </xdr:nvSpPr>
      <xdr:spPr>
        <a:xfrm>
          <a:off x="8515427" y="145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118890</xdr:rowOff>
    </xdr:from>
    <xdr:ext cx="469744" cy="259045"/>
    <xdr:sp macro="" textlink="">
      <xdr:nvSpPr>
        <xdr:cNvPr id="376" name="n_3mainValue【福祉施設】&#10;一人当たり面積">
          <a:extLst>
            <a:ext uri="{FF2B5EF4-FFF2-40B4-BE49-F238E27FC236}">
              <a16:creationId xmlns:a16="http://schemas.microsoft.com/office/drawing/2014/main" id="{65B2BB07-D3A8-44A9-A8B8-B7200807FD4B}"/>
            </a:ext>
          </a:extLst>
        </xdr:cNvPr>
        <xdr:cNvSpPr txBox="1"/>
      </xdr:nvSpPr>
      <xdr:spPr>
        <a:xfrm>
          <a:off x="7626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121175</xdr:rowOff>
    </xdr:from>
    <xdr:ext cx="469744" cy="259045"/>
    <xdr:sp macro="" textlink="">
      <xdr:nvSpPr>
        <xdr:cNvPr id="377" name="n_4mainValue【福祉施設】&#10;一人当たり面積">
          <a:extLst>
            <a:ext uri="{FF2B5EF4-FFF2-40B4-BE49-F238E27FC236}">
              <a16:creationId xmlns:a16="http://schemas.microsoft.com/office/drawing/2014/main" id="{8F3AE39C-62AF-496F-A720-CB6DD1B58E42}"/>
            </a:ext>
          </a:extLst>
        </xdr:cNvPr>
        <xdr:cNvSpPr txBox="1"/>
      </xdr:nvSpPr>
      <xdr:spPr>
        <a:xfrm>
          <a:off x="6737427" y="1469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E47CD27F-D7D6-4529-957B-EF4D5E1DE56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1CDFF88D-B7CE-4CCE-9F3F-C868D5852FB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18075FFE-F89C-46D1-99A1-4B062F69C8B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74C28F7A-3AE0-4676-96B8-84C84972A8A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66DE9FAD-B84B-4553-A399-A4AC8A2A5AA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53C1F0F4-4042-4CF7-8F58-BF5BF41C0A2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9BAF9E3B-3C3B-44DC-B4E6-1F5301BCFA6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1C5998B3-118D-42DA-948F-5003783284E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9469F1B7-5AE2-4572-AE23-BC31ED6DBA0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21033214-A35A-4034-BA08-197507C1A95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1C332AF7-AC1D-4AC5-8B99-4F1925D809C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13960927-CDEB-499C-9CE9-1310620B3351}"/>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F0E3D928-E9F6-461D-976C-C9950D514727}"/>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E5B0C2DD-919C-4271-9E7D-C7B711A08A55}"/>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1DD8EF62-E1A9-400D-B343-4400F17A43C3}"/>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005D3973-FB3A-440C-9AA7-3AB37F2ECA7C}"/>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5D83DA05-E7FC-465C-B549-D0777C52D5E9}"/>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21A88D3C-16B5-4BAE-AC29-CBE2B1C4180D}"/>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7A1E8F09-72B8-4CF6-9B29-5AF06B27522A}"/>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2BCAE360-A4C5-4459-8E38-988292E36888}"/>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FF0A4386-7EF6-451B-AFD4-D8D3B6376019}"/>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2CF5BD89-36B7-49EF-8AAA-B28C7DBD3BBE}"/>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354B37BC-3D00-4DE9-88BF-9FD0E0B8EB67}"/>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B1651391-BBC3-4AA3-95AD-DF53DCDAFC2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309E1310-7B70-46C4-9A94-E622CB9F1C7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103958</xdr:rowOff>
    </xdr:from>
    <xdr:to>
      <xdr:col>24</xdr:col>
      <xdr:colOff>62865</xdr:colOff>
      <xdr:row>109</xdr:row>
      <xdr:rowOff>35379</xdr:rowOff>
    </xdr:to>
    <xdr:cxnSp macro="">
      <xdr:nvCxnSpPr>
        <xdr:cNvPr id="403" name="直線コネクタ 402">
          <a:extLst>
            <a:ext uri="{FF2B5EF4-FFF2-40B4-BE49-F238E27FC236}">
              <a16:creationId xmlns:a16="http://schemas.microsoft.com/office/drawing/2014/main" id="{E0C90282-A9EF-4B7F-84A8-685E9C53CB93}"/>
            </a:ext>
          </a:extLst>
        </xdr:cNvPr>
        <xdr:cNvCxnSpPr/>
      </xdr:nvCxnSpPr>
      <xdr:spPr>
        <a:xfrm flipV="1">
          <a:off x="4634865" y="1724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4" name="【市民会館】&#10;有形固定資産減価償却率最小値テキスト">
          <a:extLst>
            <a:ext uri="{FF2B5EF4-FFF2-40B4-BE49-F238E27FC236}">
              <a16:creationId xmlns:a16="http://schemas.microsoft.com/office/drawing/2014/main" id="{502C0524-1854-40FA-BFD7-DFB89B3F2A59}"/>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5" name="直線コネクタ 404">
          <a:extLst>
            <a:ext uri="{FF2B5EF4-FFF2-40B4-BE49-F238E27FC236}">
              <a16:creationId xmlns:a16="http://schemas.microsoft.com/office/drawing/2014/main" id="{0D011B12-1C3D-435F-9A1D-F7E47E472059}"/>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50635</xdr:rowOff>
    </xdr:from>
    <xdr:ext cx="340478" cy="259045"/>
    <xdr:sp macro="" textlink="">
      <xdr:nvSpPr>
        <xdr:cNvPr id="406" name="【市民会館】&#10;有形固定資産減価償却率最大値テキスト">
          <a:extLst>
            <a:ext uri="{FF2B5EF4-FFF2-40B4-BE49-F238E27FC236}">
              <a16:creationId xmlns:a16="http://schemas.microsoft.com/office/drawing/2014/main" id="{CA83CD43-1E1F-415F-A2F2-87649A68FC2D}"/>
            </a:ext>
          </a:extLst>
        </xdr:cNvPr>
        <xdr:cNvSpPr txBox="1"/>
      </xdr:nvSpPr>
      <xdr:spPr>
        <a:xfrm>
          <a:off x="4673600" y="1702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103958</xdr:rowOff>
    </xdr:from>
    <xdr:to>
      <xdr:col>24</xdr:col>
      <xdr:colOff>152400</xdr:colOff>
      <xdr:row>100</xdr:row>
      <xdr:rowOff>103958</xdr:rowOff>
    </xdr:to>
    <xdr:cxnSp macro="">
      <xdr:nvCxnSpPr>
        <xdr:cNvPr id="407" name="直線コネクタ 406">
          <a:extLst>
            <a:ext uri="{FF2B5EF4-FFF2-40B4-BE49-F238E27FC236}">
              <a16:creationId xmlns:a16="http://schemas.microsoft.com/office/drawing/2014/main" id="{952FF9C9-888C-4E08-A387-8D426A4419BA}"/>
            </a:ext>
          </a:extLst>
        </xdr:cNvPr>
        <xdr:cNvCxnSpPr/>
      </xdr:nvCxnSpPr>
      <xdr:spPr>
        <a:xfrm>
          <a:off x="4546600" y="1724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3827</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8EFD8D67-298E-4601-B727-013216BA43B6}"/>
            </a:ext>
          </a:extLst>
        </xdr:cNvPr>
        <xdr:cNvSpPr txBox="1"/>
      </xdr:nvSpPr>
      <xdr:spPr>
        <a:xfrm>
          <a:off x="4673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409" name="フローチャート: 判断 408">
          <a:extLst>
            <a:ext uri="{FF2B5EF4-FFF2-40B4-BE49-F238E27FC236}">
              <a16:creationId xmlns:a16="http://schemas.microsoft.com/office/drawing/2014/main" id="{12CBB14D-177E-4D9C-B4D6-D1D93730E01F}"/>
            </a:ext>
          </a:extLst>
        </xdr:cNvPr>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169092</xdr:rowOff>
    </xdr:from>
    <xdr:to>
      <xdr:col>20</xdr:col>
      <xdr:colOff>38100</xdr:colOff>
      <xdr:row>104</xdr:row>
      <xdr:rowOff>99242</xdr:rowOff>
    </xdr:to>
    <xdr:sp macro="" textlink="">
      <xdr:nvSpPr>
        <xdr:cNvPr id="410" name="フローチャート: 判断 409">
          <a:extLst>
            <a:ext uri="{FF2B5EF4-FFF2-40B4-BE49-F238E27FC236}">
              <a16:creationId xmlns:a16="http://schemas.microsoft.com/office/drawing/2014/main" id="{6A7F9A91-13E3-46D5-929C-63621A454F57}"/>
            </a:ext>
          </a:extLst>
        </xdr:cNvPr>
        <xdr:cNvSpPr/>
      </xdr:nvSpPr>
      <xdr:spPr>
        <a:xfrm>
          <a:off x="37465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116839</xdr:rowOff>
    </xdr:from>
    <xdr:to>
      <xdr:col>15</xdr:col>
      <xdr:colOff>101600</xdr:colOff>
      <xdr:row>105</xdr:row>
      <xdr:rowOff>46989</xdr:rowOff>
    </xdr:to>
    <xdr:sp macro="" textlink="">
      <xdr:nvSpPr>
        <xdr:cNvPr id="411" name="フローチャート: 判断 410">
          <a:extLst>
            <a:ext uri="{FF2B5EF4-FFF2-40B4-BE49-F238E27FC236}">
              <a16:creationId xmlns:a16="http://schemas.microsoft.com/office/drawing/2014/main" id="{2DB9FF00-4344-430F-9F48-270B6B97C97F}"/>
            </a:ext>
          </a:extLst>
        </xdr:cNvPr>
        <xdr:cNvSpPr/>
      </xdr:nvSpPr>
      <xdr:spPr>
        <a:xfrm>
          <a:off x="2857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412" name="フローチャート: 判断 411">
          <a:extLst>
            <a:ext uri="{FF2B5EF4-FFF2-40B4-BE49-F238E27FC236}">
              <a16:creationId xmlns:a16="http://schemas.microsoft.com/office/drawing/2014/main" id="{0B11E66E-F77A-4D4F-9531-18E0E5ACD539}"/>
            </a:ext>
          </a:extLst>
        </xdr:cNvPr>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56424</xdr:rowOff>
    </xdr:from>
    <xdr:to>
      <xdr:col>6</xdr:col>
      <xdr:colOff>38100</xdr:colOff>
      <xdr:row>104</xdr:row>
      <xdr:rowOff>158024</xdr:rowOff>
    </xdr:to>
    <xdr:sp macro="" textlink="">
      <xdr:nvSpPr>
        <xdr:cNvPr id="413" name="フローチャート: 判断 412">
          <a:extLst>
            <a:ext uri="{FF2B5EF4-FFF2-40B4-BE49-F238E27FC236}">
              <a16:creationId xmlns:a16="http://schemas.microsoft.com/office/drawing/2014/main" id="{CE5AFE64-F950-4D86-8C94-C2607EDDABC1}"/>
            </a:ext>
          </a:extLst>
        </xdr:cNvPr>
        <xdr:cNvSpPr/>
      </xdr:nvSpPr>
      <xdr:spPr>
        <a:xfrm>
          <a:off x="1079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1403C73D-C833-4457-9FA7-35F28371B0F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B2BD9A92-059A-4BDF-B170-0A655D69FE2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A300BA20-9B58-47BE-A4C1-4B3FFBF206A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AD454F66-819E-4F3B-83E1-ECDB7BCD712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FE9D65C6-15FD-45DF-9AFD-AA80DAEF65C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54792</xdr:rowOff>
    </xdr:from>
    <xdr:to>
      <xdr:col>24</xdr:col>
      <xdr:colOff>114300</xdr:colOff>
      <xdr:row>101</xdr:row>
      <xdr:rowOff>156392</xdr:rowOff>
    </xdr:to>
    <xdr:sp macro="" textlink="">
      <xdr:nvSpPr>
        <xdr:cNvPr id="419" name="楕円 418">
          <a:extLst>
            <a:ext uri="{FF2B5EF4-FFF2-40B4-BE49-F238E27FC236}">
              <a16:creationId xmlns:a16="http://schemas.microsoft.com/office/drawing/2014/main" id="{08D25532-BCE6-406C-9DD7-AE52684EC282}"/>
            </a:ext>
          </a:extLst>
        </xdr:cNvPr>
        <xdr:cNvSpPr/>
      </xdr:nvSpPr>
      <xdr:spPr>
        <a:xfrm>
          <a:off x="4584700" y="1737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77669</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A5DD3638-5689-4F20-A5D8-EE1C0DA60885}"/>
            </a:ext>
          </a:extLst>
        </xdr:cNvPr>
        <xdr:cNvSpPr txBox="1"/>
      </xdr:nvSpPr>
      <xdr:spPr>
        <a:xfrm>
          <a:off x="4673600" y="1722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170724</xdr:rowOff>
    </xdr:from>
    <xdr:to>
      <xdr:col>20</xdr:col>
      <xdr:colOff>38100</xdr:colOff>
      <xdr:row>101</xdr:row>
      <xdr:rowOff>100874</xdr:rowOff>
    </xdr:to>
    <xdr:sp macro="" textlink="">
      <xdr:nvSpPr>
        <xdr:cNvPr id="421" name="楕円 420">
          <a:extLst>
            <a:ext uri="{FF2B5EF4-FFF2-40B4-BE49-F238E27FC236}">
              <a16:creationId xmlns:a16="http://schemas.microsoft.com/office/drawing/2014/main" id="{718EEF57-5614-47F9-9E04-455FCEDECF30}"/>
            </a:ext>
          </a:extLst>
        </xdr:cNvPr>
        <xdr:cNvSpPr/>
      </xdr:nvSpPr>
      <xdr:spPr>
        <a:xfrm>
          <a:off x="3746500" y="1731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50074</xdr:rowOff>
    </xdr:from>
    <xdr:to>
      <xdr:col>24</xdr:col>
      <xdr:colOff>63500</xdr:colOff>
      <xdr:row>101</xdr:row>
      <xdr:rowOff>105592</xdr:rowOff>
    </xdr:to>
    <xdr:cxnSp macro="">
      <xdr:nvCxnSpPr>
        <xdr:cNvPr id="422" name="直線コネクタ 421">
          <a:extLst>
            <a:ext uri="{FF2B5EF4-FFF2-40B4-BE49-F238E27FC236}">
              <a16:creationId xmlns:a16="http://schemas.microsoft.com/office/drawing/2014/main" id="{4ECE1D65-9101-4A3B-8F62-39B3D1D95395}"/>
            </a:ext>
          </a:extLst>
        </xdr:cNvPr>
        <xdr:cNvCxnSpPr/>
      </xdr:nvCxnSpPr>
      <xdr:spPr>
        <a:xfrm>
          <a:off x="3797300" y="17366524"/>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125005</xdr:rowOff>
    </xdr:from>
    <xdr:to>
      <xdr:col>15</xdr:col>
      <xdr:colOff>101600</xdr:colOff>
      <xdr:row>101</xdr:row>
      <xdr:rowOff>55155</xdr:rowOff>
    </xdr:to>
    <xdr:sp macro="" textlink="">
      <xdr:nvSpPr>
        <xdr:cNvPr id="423" name="楕円 422">
          <a:extLst>
            <a:ext uri="{FF2B5EF4-FFF2-40B4-BE49-F238E27FC236}">
              <a16:creationId xmlns:a16="http://schemas.microsoft.com/office/drawing/2014/main" id="{5654C9AA-A662-4A96-A97A-E7961315F622}"/>
            </a:ext>
          </a:extLst>
        </xdr:cNvPr>
        <xdr:cNvSpPr/>
      </xdr:nvSpPr>
      <xdr:spPr>
        <a:xfrm>
          <a:off x="2857500" y="1727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4355</xdr:rowOff>
    </xdr:from>
    <xdr:to>
      <xdr:col>19</xdr:col>
      <xdr:colOff>177800</xdr:colOff>
      <xdr:row>101</xdr:row>
      <xdr:rowOff>50074</xdr:rowOff>
    </xdr:to>
    <xdr:cxnSp macro="">
      <xdr:nvCxnSpPr>
        <xdr:cNvPr id="424" name="直線コネクタ 423">
          <a:extLst>
            <a:ext uri="{FF2B5EF4-FFF2-40B4-BE49-F238E27FC236}">
              <a16:creationId xmlns:a16="http://schemas.microsoft.com/office/drawing/2014/main" id="{0FE63A4F-2FFD-445A-A28C-B3A9AD7E09F1}"/>
            </a:ext>
          </a:extLst>
        </xdr:cNvPr>
        <xdr:cNvCxnSpPr/>
      </xdr:nvCxnSpPr>
      <xdr:spPr>
        <a:xfrm>
          <a:off x="2908300" y="1732080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79284</xdr:rowOff>
    </xdr:from>
    <xdr:to>
      <xdr:col>10</xdr:col>
      <xdr:colOff>165100</xdr:colOff>
      <xdr:row>101</xdr:row>
      <xdr:rowOff>9434</xdr:rowOff>
    </xdr:to>
    <xdr:sp macro="" textlink="">
      <xdr:nvSpPr>
        <xdr:cNvPr id="425" name="楕円 424">
          <a:extLst>
            <a:ext uri="{FF2B5EF4-FFF2-40B4-BE49-F238E27FC236}">
              <a16:creationId xmlns:a16="http://schemas.microsoft.com/office/drawing/2014/main" id="{482E3D25-7002-44E8-9584-4E45E2B9454A}"/>
            </a:ext>
          </a:extLst>
        </xdr:cNvPr>
        <xdr:cNvSpPr/>
      </xdr:nvSpPr>
      <xdr:spPr>
        <a:xfrm>
          <a:off x="1968500" y="1722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130084</xdr:rowOff>
    </xdr:from>
    <xdr:to>
      <xdr:col>15</xdr:col>
      <xdr:colOff>50800</xdr:colOff>
      <xdr:row>101</xdr:row>
      <xdr:rowOff>4355</xdr:rowOff>
    </xdr:to>
    <xdr:cxnSp macro="">
      <xdr:nvCxnSpPr>
        <xdr:cNvPr id="426" name="直線コネクタ 425">
          <a:extLst>
            <a:ext uri="{FF2B5EF4-FFF2-40B4-BE49-F238E27FC236}">
              <a16:creationId xmlns:a16="http://schemas.microsoft.com/office/drawing/2014/main" id="{22E2A36E-9F11-4270-9866-06E9D684FE6B}"/>
            </a:ext>
          </a:extLst>
        </xdr:cNvPr>
        <xdr:cNvCxnSpPr/>
      </xdr:nvCxnSpPr>
      <xdr:spPr>
        <a:xfrm>
          <a:off x="2019300" y="17275084"/>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35198</xdr:rowOff>
    </xdr:from>
    <xdr:to>
      <xdr:col>6</xdr:col>
      <xdr:colOff>38100</xdr:colOff>
      <xdr:row>100</xdr:row>
      <xdr:rowOff>136798</xdr:rowOff>
    </xdr:to>
    <xdr:sp macro="" textlink="">
      <xdr:nvSpPr>
        <xdr:cNvPr id="427" name="楕円 426">
          <a:extLst>
            <a:ext uri="{FF2B5EF4-FFF2-40B4-BE49-F238E27FC236}">
              <a16:creationId xmlns:a16="http://schemas.microsoft.com/office/drawing/2014/main" id="{50CF5658-3707-4666-8B90-86AFF2761BD1}"/>
            </a:ext>
          </a:extLst>
        </xdr:cNvPr>
        <xdr:cNvSpPr/>
      </xdr:nvSpPr>
      <xdr:spPr>
        <a:xfrm>
          <a:off x="1079500" y="1718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85998</xdr:rowOff>
    </xdr:from>
    <xdr:to>
      <xdr:col>10</xdr:col>
      <xdr:colOff>114300</xdr:colOff>
      <xdr:row>100</xdr:row>
      <xdr:rowOff>130084</xdr:rowOff>
    </xdr:to>
    <xdr:cxnSp macro="">
      <xdr:nvCxnSpPr>
        <xdr:cNvPr id="428" name="直線コネクタ 427">
          <a:extLst>
            <a:ext uri="{FF2B5EF4-FFF2-40B4-BE49-F238E27FC236}">
              <a16:creationId xmlns:a16="http://schemas.microsoft.com/office/drawing/2014/main" id="{AA345504-3E99-40D7-9B8C-2EF5ACDE2621}"/>
            </a:ext>
          </a:extLst>
        </xdr:cNvPr>
        <xdr:cNvCxnSpPr/>
      </xdr:nvCxnSpPr>
      <xdr:spPr>
        <a:xfrm>
          <a:off x="1130300" y="17230998"/>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90369</xdr:rowOff>
    </xdr:from>
    <xdr:ext cx="405111" cy="259045"/>
    <xdr:sp macro="" textlink="">
      <xdr:nvSpPr>
        <xdr:cNvPr id="429" name="n_1aveValue【市民会館】&#10;有形固定資産減価償却率">
          <a:extLst>
            <a:ext uri="{FF2B5EF4-FFF2-40B4-BE49-F238E27FC236}">
              <a16:creationId xmlns:a16="http://schemas.microsoft.com/office/drawing/2014/main" id="{0FD267BE-A380-495F-9950-1B36E78832C9}"/>
            </a:ext>
          </a:extLst>
        </xdr:cNvPr>
        <xdr:cNvSpPr txBox="1"/>
      </xdr:nvSpPr>
      <xdr:spPr>
        <a:xfrm>
          <a:off x="3582044" y="1792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38116</xdr:rowOff>
    </xdr:from>
    <xdr:ext cx="405111" cy="259045"/>
    <xdr:sp macro="" textlink="">
      <xdr:nvSpPr>
        <xdr:cNvPr id="430" name="n_2aveValue【市民会館】&#10;有形固定資産減価償却率">
          <a:extLst>
            <a:ext uri="{FF2B5EF4-FFF2-40B4-BE49-F238E27FC236}">
              <a16:creationId xmlns:a16="http://schemas.microsoft.com/office/drawing/2014/main" id="{A6E840DD-EA6A-4409-B83C-42E65920A0D3}"/>
            </a:ext>
          </a:extLst>
        </xdr:cNvPr>
        <xdr:cNvSpPr txBox="1"/>
      </xdr:nvSpPr>
      <xdr:spPr>
        <a:xfrm>
          <a:off x="2705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168746</xdr:rowOff>
    </xdr:from>
    <xdr:ext cx="405111" cy="259045"/>
    <xdr:sp macro="" textlink="">
      <xdr:nvSpPr>
        <xdr:cNvPr id="431" name="n_3aveValue【市民会館】&#10;有形固定資産減価償却率">
          <a:extLst>
            <a:ext uri="{FF2B5EF4-FFF2-40B4-BE49-F238E27FC236}">
              <a16:creationId xmlns:a16="http://schemas.microsoft.com/office/drawing/2014/main" id="{D1920D6E-77BD-4FAF-9EE3-4587DF1B1019}"/>
            </a:ext>
          </a:extLst>
        </xdr:cNvPr>
        <xdr:cNvSpPr txBox="1"/>
      </xdr:nvSpPr>
      <xdr:spPr>
        <a:xfrm>
          <a:off x="1816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149151</xdr:rowOff>
    </xdr:from>
    <xdr:ext cx="405111" cy="259045"/>
    <xdr:sp macro="" textlink="">
      <xdr:nvSpPr>
        <xdr:cNvPr id="432" name="n_4aveValue【市民会館】&#10;有形固定資産減価償却率">
          <a:extLst>
            <a:ext uri="{FF2B5EF4-FFF2-40B4-BE49-F238E27FC236}">
              <a16:creationId xmlns:a16="http://schemas.microsoft.com/office/drawing/2014/main" id="{820582D5-FCDF-4A01-A007-8CC6209478C3}"/>
            </a:ext>
          </a:extLst>
        </xdr:cNvPr>
        <xdr:cNvSpPr txBox="1"/>
      </xdr:nvSpPr>
      <xdr:spPr>
        <a:xfrm>
          <a:off x="927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117401</xdr:rowOff>
    </xdr:from>
    <xdr:ext cx="405111" cy="259045"/>
    <xdr:sp macro="" textlink="">
      <xdr:nvSpPr>
        <xdr:cNvPr id="433" name="n_1mainValue【市民会館】&#10;有形固定資産減価償却率">
          <a:extLst>
            <a:ext uri="{FF2B5EF4-FFF2-40B4-BE49-F238E27FC236}">
              <a16:creationId xmlns:a16="http://schemas.microsoft.com/office/drawing/2014/main" id="{44428D7D-A43E-491E-B572-B6A2EADA8B88}"/>
            </a:ext>
          </a:extLst>
        </xdr:cNvPr>
        <xdr:cNvSpPr txBox="1"/>
      </xdr:nvSpPr>
      <xdr:spPr>
        <a:xfrm>
          <a:off x="3582044" y="1709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71682</xdr:rowOff>
    </xdr:from>
    <xdr:ext cx="405111" cy="259045"/>
    <xdr:sp macro="" textlink="">
      <xdr:nvSpPr>
        <xdr:cNvPr id="434" name="n_2mainValue【市民会館】&#10;有形固定資産減価償却率">
          <a:extLst>
            <a:ext uri="{FF2B5EF4-FFF2-40B4-BE49-F238E27FC236}">
              <a16:creationId xmlns:a16="http://schemas.microsoft.com/office/drawing/2014/main" id="{5131B5DA-96C9-41F6-A86D-61DDC4FF88BD}"/>
            </a:ext>
          </a:extLst>
        </xdr:cNvPr>
        <xdr:cNvSpPr txBox="1"/>
      </xdr:nvSpPr>
      <xdr:spPr>
        <a:xfrm>
          <a:off x="2705744" y="1704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25961</xdr:rowOff>
    </xdr:from>
    <xdr:ext cx="405111" cy="259045"/>
    <xdr:sp macro="" textlink="">
      <xdr:nvSpPr>
        <xdr:cNvPr id="435" name="n_3mainValue【市民会館】&#10;有形固定資産減価償却率">
          <a:extLst>
            <a:ext uri="{FF2B5EF4-FFF2-40B4-BE49-F238E27FC236}">
              <a16:creationId xmlns:a16="http://schemas.microsoft.com/office/drawing/2014/main" id="{370D8841-58A7-4392-A2AE-986C5F39B048}"/>
            </a:ext>
          </a:extLst>
        </xdr:cNvPr>
        <xdr:cNvSpPr txBox="1"/>
      </xdr:nvSpPr>
      <xdr:spPr>
        <a:xfrm>
          <a:off x="1816744" y="1699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153325</xdr:rowOff>
    </xdr:from>
    <xdr:ext cx="340478" cy="259045"/>
    <xdr:sp macro="" textlink="">
      <xdr:nvSpPr>
        <xdr:cNvPr id="436" name="n_4mainValue【市民会館】&#10;有形固定資産減価償却率">
          <a:extLst>
            <a:ext uri="{FF2B5EF4-FFF2-40B4-BE49-F238E27FC236}">
              <a16:creationId xmlns:a16="http://schemas.microsoft.com/office/drawing/2014/main" id="{05B60580-2278-4FC2-8477-53452BC82DE6}"/>
            </a:ext>
          </a:extLst>
        </xdr:cNvPr>
        <xdr:cNvSpPr txBox="1"/>
      </xdr:nvSpPr>
      <xdr:spPr>
        <a:xfrm>
          <a:off x="960061" y="169554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6B4FE50D-0458-496F-A853-619A0DD5A9C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CDD3606A-6CBF-422B-87FC-C32201EEAB8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E42F1F1C-EDF2-47E6-A1B7-98978E90140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7F4D0F17-20D4-42F6-8B95-8921B991CAD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81313F7A-7B81-4910-8D00-84602E7FBE5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BBC817AB-8DF5-4FAF-B0EF-D051AAB5878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D964E5AE-1D14-4E4D-86F9-AFB7E268C9B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2AA75FF2-A240-4187-B17F-05DBC7E2753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913DD11D-1D75-44E9-9296-B845AAD26DD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0E133F21-E914-4E8D-83C4-14F40608DE6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a:extLst>
            <a:ext uri="{FF2B5EF4-FFF2-40B4-BE49-F238E27FC236}">
              <a16:creationId xmlns:a16="http://schemas.microsoft.com/office/drawing/2014/main" id="{AC5E5A47-B615-4FBF-BCED-769479849BBC}"/>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8" name="テキスト ボックス 447">
          <a:extLst>
            <a:ext uri="{FF2B5EF4-FFF2-40B4-BE49-F238E27FC236}">
              <a16:creationId xmlns:a16="http://schemas.microsoft.com/office/drawing/2014/main" id="{6BB68E04-5B27-4B3C-8063-08014F2B8403}"/>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a:extLst>
            <a:ext uri="{FF2B5EF4-FFF2-40B4-BE49-F238E27FC236}">
              <a16:creationId xmlns:a16="http://schemas.microsoft.com/office/drawing/2014/main" id="{63FF32A0-900F-4C57-91E1-ADD85AD45F4D}"/>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0" name="テキスト ボックス 449">
          <a:extLst>
            <a:ext uri="{FF2B5EF4-FFF2-40B4-BE49-F238E27FC236}">
              <a16:creationId xmlns:a16="http://schemas.microsoft.com/office/drawing/2014/main" id="{0DE7C628-6FC6-478C-8842-A45C5B0B754E}"/>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a:extLst>
            <a:ext uri="{FF2B5EF4-FFF2-40B4-BE49-F238E27FC236}">
              <a16:creationId xmlns:a16="http://schemas.microsoft.com/office/drawing/2014/main" id="{7DAD3988-4586-4D43-B214-BA77F37814C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2" name="テキスト ボックス 451">
          <a:extLst>
            <a:ext uri="{FF2B5EF4-FFF2-40B4-BE49-F238E27FC236}">
              <a16:creationId xmlns:a16="http://schemas.microsoft.com/office/drawing/2014/main" id="{A21CD79A-7BEF-48AA-8E56-6C43DAAC1CA6}"/>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a:extLst>
            <a:ext uri="{FF2B5EF4-FFF2-40B4-BE49-F238E27FC236}">
              <a16:creationId xmlns:a16="http://schemas.microsoft.com/office/drawing/2014/main" id="{6D096139-F3B6-4C34-A073-5D3A3E1B8505}"/>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4" name="テキスト ボックス 453">
          <a:extLst>
            <a:ext uri="{FF2B5EF4-FFF2-40B4-BE49-F238E27FC236}">
              <a16:creationId xmlns:a16="http://schemas.microsoft.com/office/drawing/2014/main" id="{8186A368-27D6-4BEB-AADD-28CAE86DDF1E}"/>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a:extLst>
            <a:ext uri="{FF2B5EF4-FFF2-40B4-BE49-F238E27FC236}">
              <a16:creationId xmlns:a16="http://schemas.microsoft.com/office/drawing/2014/main" id="{1C2ECF66-D8E4-4E28-9B39-9DCD972C6F8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6" name="テキスト ボックス 455">
          <a:extLst>
            <a:ext uri="{FF2B5EF4-FFF2-40B4-BE49-F238E27FC236}">
              <a16:creationId xmlns:a16="http://schemas.microsoft.com/office/drawing/2014/main" id="{422DBB38-75E1-42E9-87B0-4943C6CE1619}"/>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a:extLst>
            <a:ext uri="{FF2B5EF4-FFF2-40B4-BE49-F238E27FC236}">
              <a16:creationId xmlns:a16="http://schemas.microsoft.com/office/drawing/2014/main" id="{18250AAC-53C8-48EA-8212-0A346F0B429F}"/>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8" name="テキスト ボックス 457">
          <a:extLst>
            <a:ext uri="{FF2B5EF4-FFF2-40B4-BE49-F238E27FC236}">
              <a16:creationId xmlns:a16="http://schemas.microsoft.com/office/drawing/2014/main" id="{14F1EDE3-7A1E-4EA7-91D7-32DDCAD6D9BA}"/>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CB4E712F-BD85-45B3-B0D6-73331A218A9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0BD362DA-787A-497F-BB9D-869E01241E2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A6A10447-DB2F-460D-8F7B-51B0A4D0E66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115388</xdr:rowOff>
    </xdr:from>
    <xdr:to>
      <xdr:col>54</xdr:col>
      <xdr:colOff>189865</xdr:colOff>
      <xdr:row>109</xdr:row>
      <xdr:rowOff>22316</xdr:rowOff>
    </xdr:to>
    <xdr:cxnSp macro="">
      <xdr:nvCxnSpPr>
        <xdr:cNvPr id="462" name="直線コネクタ 461">
          <a:extLst>
            <a:ext uri="{FF2B5EF4-FFF2-40B4-BE49-F238E27FC236}">
              <a16:creationId xmlns:a16="http://schemas.microsoft.com/office/drawing/2014/main" id="{79016753-B591-4DD1-A250-490A2F572C3B}"/>
            </a:ext>
          </a:extLst>
        </xdr:cNvPr>
        <xdr:cNvCxnSpPr/>
      </xdr:nvCxnSpPr>
      <xdr:spPr>
        <a:xfrm flipV="1">
          <a:off x="10476865" y="17088938"/>
          <a:ext cx="0" cy="162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26143</xdr:rowOff>
    </xdr:from>
    <xdr:ext cx="469744" cy="259045"/>
    <xdr:sp macro="" textlink="">
      <xdr:nvSpPr>
        <xdr:cNvPr id="463" name="【市民会館】&#10;一人当たり面積最小値テキスト">
          <a:extLst>
            <a:ext uri="{FF2B5EF4-FFF2-40B4-BE49-F238E27FC236}">
              <a16:creationId xmlns:a16="http://schemas.microsoft.com/office/drawing/2014/main" id="{50B063A8-C680-4F62-A8B8-851F13974C4E}"/>
            </a:ext>
          </a:extLst>
        </xdr:cNvPr>
        <xdr:cNvSpPr txBox="1"/>
      </xdr:nvSpPr>
      <xdr:spPr>
        <a:xfrm>
          <a:off x="10515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22316</xdr:rowOff>
    </xdr:from>
    <xdr:to>
      <xdr:col>55</xdr:col>
      <xdr:colOff>88900</xdr:colOff>
      <xdr:row>109</xdr:row>
      <xdr:rowOff>22316</xdr:rowOff>
    </xdr:to>
    <xdr:cxnSp macro="">
      <xdr:nvCxnSpPr>
        <xdr:cNvPr id="464" name="直線コネクタ 463">
          <a:extLst>
            <a:ext uri="{FF2B5EF4-FFF2-40B4-BE49-F238E27FC236}">
              <a16:creationId xmlns:a16="http://schemas.microsoft.com/office/drawing/2014/main" id="{B4A01F4C-1823-4DDE-8F40-ACEC509528A1}"/>
            </a:ext>
          </a:extLst>
        </xdr:cNvPr>
        <xdr:cNvCxnSpPr/>
      </xdr:nvCxnSpPr>
      <xdr:spPr>
        <a:xfrm>
          <a:off x="10388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62065</xdr:rowOff>
    </xdr:from>
    <xdr:ext cx="469744" cy="259045"/>
    <xdr:sp macro="" textlink="">
      <xdr:nvSpPr>
        <xdr:cNvPr id="465" name="【市民会館】&#10;一人当たり面積最大値テキスト">
          <a:extLst>
            <a:ext uri="{FF2B5EF4-FFF2-40B4-BE49-F238E27FC236}">
              <a16:creationId xmlns:a16="http://schemas.microsoft.com/office/drawing/2014/main" id="{1C99CDBD-B7E9-44FF-975D-294278E2CA12}"/>
            </a:ext>
          </a:extLst>
        </xdr:cNvPr>
        <xdr:cNvSpPr txBox="1"/>
      </xdr:nvSpPr>
      <xdr:spPr>
        <a:xfrm>
          <a:off x="10515600" y="1686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115388</xdr:rowOff>
    </xdr:from>
    <xdr:to>
      <xdr:col>55</xdr:col>
      <xdr:colOff>88900</xdr:colOff>
      <xdr:row>99</xdr:row>
      <xdr:rowOff>115388</xdr:rowOff>
    </xdr:to>
    <xdr:cxnSp macro="">
      <xdr:nvCxnSpPr>
        <xdr:cNvPr id="466" name="直線コネクタ 465">
          <a:extLst>
            <a:ext uri="{FF2B5EF4-FFF2-40B4-BE49-F238E27FC236}">
              <a16:creationId xmlns:a16="http://schemas.microsoft.com/office/drawing/2014/main" id="{55418A98-F1F4-4A4D-BC5A-9E2B8B5D93CE}"/>
            </a:ext>
          </a:extLst>
        </xdr:cNvPr>
        <xdr:cNvCxnSpPr/>
      </xdr:nvCxnSpPr>
      <xdr:spPr>
        <a:xfrm>
          <a:off x="10388600" y="170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46282</xdr:rowOff>
    </xdr:from>
    <xdr:ext cx="469744" cy="259045"/>
    <xdr:sp macro="" textlink="">
      <xdr:nvSpPr>
        <xdr:cNvPr id="467" name="【市民会館】&#10;一人当たり面積平均値テキスト">
          <a:extLst>
            <a:ext uri="{FF2B5EF4-FFF2-40B4-BE49-F238E27FC236}">
              <a16:creationId xmlns:a16="http://schemas.microsoft.com/office/drawing/2014/main" id="{C05610DA-2668-4463-9B13-A5D4B2A06E9B}"/>
            </a:ext>
          </a:extLst>
        </xdr:cNvPr>
        <xdr:cNvSpPr txBox="1"/>
      </xdr:nvSpPr>
      <xdr:spPr>
        <a:xfrm>
          <a:off x="10515600" y="1821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67855</xdr:rowOff>
    </xdr:from>
    <xdr:to>
      <xdr:col>55</xdr:col>
      <xdr:colOff>50800</xdr:colOff>
      <xdr:row>106</xdr:row>
      <xdr:rowOff>169455</xdr:rowOff>
    </xdr:to>
    <xdr:sp macro="" textlink="">
      <xdr:nvSpPr>
        <xdr:cNvPr id="468" name="フローチャート: 判断 467">
          <a:extLst>
            <a:ext uri="{FF2B5EF4-FFF2-40B4-BE49-F238E27FC236}">
              <a16:creationId xmlns:a16="http://schemas.microsoft.com/office/drawing/2014/main" id="{B9DB2E4F-5150-4673-A5D8-F6FD57FCD6CF}"/>
            </a:ext>
          </a:extLst>
        </xdr:cNvPr>
        <xdr:cNvSpPr/>
      </xdr:nvSpPr>
      <xdr:spPr>
        <a:xfrm>
          <a:off x="104267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74386</xdr:rowOff>
    </xdr:from>
    <xdr:to>
      <xdr:col>50</xdr:col>
      <xdr:colOff>165100</xdr:colOff>
      <xdr:row>107</xdr:row>
      <xdr:rowOff>4536</xdr:rowOff>
    </xdr:to>
    <xdr:sp macro="" textlink="">
      <xdr:nvSpPr>
        <xdr:cNvPr id="469" name="フローチャート: 判断 468">
          <a:extLst>
            <a:ext uri="{FF2B5EF4-FFF2-40B4-BE49-F238E27FC236}">
              <a16:creationId xmlns:a16="http://schemas.microsoft.com/office/drawing/2014/main" id="{8ACA36CF-43E3-444E-B9E3-11C4180B9E46}"/>
            </a:ext>
          </a:extLst>
        </xdr:cNvPr>
        <xdr:cNvSpPr/>
      </xdr:nvSpPr>
      <xdr:spPr>
        <a:xfrm>
          <a:off x="9588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85816</xdr:rowOff>
    </xdr:from>
    <xdr:to>
      <xdr:col>46</xdr:col>
      <xdr:colOff>38100</xdr:colOff>
      <xdr:row>107</xdr:row>
      <xdr:rowOff>15966</xdr:rowOff>
    </xdr:to>
    <xdr:sp macro="" textlink="">
      <xdr:nvSpPr>
        <xdr:cNvPr id="470" name="フローチャート: 判断 469">
          <a:extLst>
            <a:ext uri="{FF2B5EF4-FFF2-40B4-BE49-F238E27FC236}">
              <a16:creationId xmlns:a16="http://schemas.microsoft.com/office/drawing/2014/main" id="{179B300B-44BB-454B-A2FA-FF0F00AD64BA}"/>
            </a:ext>
          </a:extLst>
        </xdr:cNvPr>
        <xdr:cNvSpPr/>
      </xdr:nvSpPr>
      <xdr:spPr>
        <a:xfrm>
          <a:off x="8699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69487</xdr:rowOff>
    </xdr:from>
    <xdr:to>
      <xdr:col>41</xdr:col>
      <xdr:colOff>101600</xdr:colOff>
      <xdr:row>107</xdr:row>
      <xdr:rowOff>171087</xdr:rowOff>
    </xdr:to>
    <xdr:sp macro="" textlink="">
      <xdr:nvSpPr>
        <xdr:cNvPr id="471" name="フローチャート: 判断 470">
          <a:extLst>
            <a:ext uri="{FF2B5EF4-FFF2-40B4-BE49-F238E27FC236}">
              <a16:creationId xmlns:a16="http://schemas.microsoft.com/office/drawing/2014/main" id="{098ACA72-88E5-443D-B130-F7E4EEA5E3B0}"/>
            </a:ext>
          </a:extLst>
        </xdr:cNvPr>
        <xdr:cNvSpPr/>
      </xdr:nvSpPr>
      <xdr:spPr>
        <a:xfrm>
          <a:off x="7810500" y="1841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76019</xdr:rowOff>
    </xdr:from>
    <xdr:to>
      <xdr:col>36</xdr:col>
      <xdr:colOff>165100</xdr:colOff>
      <xdr:row>108</xdr:row>
      <xdr:rowOff>6169</xdr:rowOff>
    </xdr:to>
    <xdr:sp macro="" textlink="">
      <xdr:nvSpPr>
        <xdr:cNvPr id="472" name="フローチャート: 判断 471">
          <a:extLst>
            <a:ext uri="{FF2B5EF4-FFF2-40B4-BE49-F238E27FC236}">
              <a16:creationId xmlns:a16="http://schemas.microsoft.com/office/drawing/2014/main" id="{8327A0D8-512C-482B-8C5E-41906B3E8406}"/>
            </a:ext>
          </a:extLst>
        </xdr:cNvPr>
        <xdr:cNvSpPr/>
      </xdr:nvSpPr>
      <xdr:spPr>
        <a:xfrm>
          <a:off x="6921500" y="1842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F8A28C40-6443-4076-B385-BCC1A039C2D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D772693C-D276-45F4-8F48-135F8978934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78B9D4DE-759B-4F3D-A1AE-232C4EE7105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F15653DD-79F0-4E63-BBBD-D0B93A0E16F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9C3950FA-47F1-452E-A080-7BD54371CAC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46627</xdr:rowOff>
    </xdr:from>
    <xdr:to>
      <xdr:col>55</xdr:col>
      <xdr:colOff>50800</xdr:colOff>
      <xdr:row>106</xdr:row>
      <xdr:rowOff>148227</xdr:rowOff>
    </xdr:to>
    <xdr:sp macro="" textlink="">
      <xdr:nvSpPr>
        <xdr:cNvPr id="478" name="楕円 477">
          <a:extLst>
            <a:ext uri="{FF2B5EF4-FFF2-40B4-BE49-F238E27FC236}">
              <a16:creationId xmlns:a16="http://schemas.microsoft.com/office/drawing/2014/main" id="{239705F0-459E-43A8-AB19-4AD95F5FA74D}"/>
            </a:ext>
          </a:extLst>
        </xdr:cNvPr>
        <xdr:cNvSpPr/>
      </xdr:nvSpPr>
      <xdr:spPr>
        <a:xfrm>
          <a:off x="104267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69504</xdr:rowOff>
    </xdr:from>
    <xdr:ext cx="469744" cy="259045"/>
    <xdr:sp macro="" textlink="">
      <xdr:nvSpPr>
        <xdr:cNvPr id="479" name="【市民会館】&#10;一人当たり面積該当値テキスト">
          <a:extLst>
            <a:ext uri="{FF2B5EF4-FFF2-40B4-BE49-F238E27FC236}">
              <a16:creationId xmlns:a16="http://schemas.microsoft.com/office/drawing/2014/main" id="{0A198D40-3112-4990-9D3A-355A082600E7}"/>
            </a:ext>
          </a:extLst>
        </xdr:cNvPr>
        <xdr:cNvSpPr txBox="1"/>
      </xdr:nvSpPr>
      <xdr:spPr>
        <a:xfrm>
          <a:off x="10515600" y="1807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142966</xdr:rowOff>
    </xdr:from>
    <xdr:to>
      <xdr:col>50</xdr:col>
      <xdr:colOff>165100</xdr:colOff>
      <xdr:row>105</xdr:row>
      <xdr:rowOff>73116</xdr:rowOff>
    </xdr:to>
    <xdr:sp macro="" textlink="">
      <xdr:nvSpPr>
        <xdr:cNvPr id="480" name="楕円 479">
          <a:extLst>
            <a:ext uri="{FF2B5EF4-FFF2-40B4-BE49-F238E27FC236}">
              <a16:creationId xmlns:a16="http://schemas.microsoft.com/office/drawing/2014/main" id="{2D4A8905-6367-43FE-926D-845BBDA10856}"/>
            </a:ext>
          </a:extLst>
        </xdr:cNvPr>
        <xdr:cNvSpPr/>
      </xdr:nvSpPr>
      <xdr:spPr>
        <a:xfrm>
          <a:off x="9588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22316</xdr:rowOff>
    </xdr:from>
    <xdr:to>
      <xdr:col>55</xdr:col>
      <xdr:colOff>0</xdr:colOff>
      <xdr:row>106</xdr:row>
      <xdr:rowOff>97427</xdr:rowOff>
    </xdr:to>
    <xdr:cxnSp macro="">
      <xdr:nvCxnSpPr>
        <xdr:cNvPr id="481" name="直線コネクタ 480">
          <a:extLst>
            <a:ext uri="{FF2B5EF4-FFF2-40B4-BE49-F238E27FC236}">
              <a16:creationId xmlns:a16="http://schemas.microsoft.com/office/drawing/2014/main" id="{E6C0FA91-A218-4E3F-B182-A72D39CE6A1E}"/>
            </a:ext>
          </a:extLst>
        </xdr:cNvPr>
        <xdr:cNvCxnSpPr/>
      </xdr:nvCxnSpPr>
      <xdr:spPr>
        <a:xfrm>
          <a:off x="9639300" y="18024566"/>
          <a:ext cx="838200" cy="24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157662</xdr:rowOff>
    </xdr:from>
    <xdr:to>
      <xdr:col>46</xdr:col>
      <xdr:colOff>38100</xdr:colOff>
      <xdr:row>105</xdr:row>
      <xdr:rowOff>87812</xdr:rowOff>
    </xdr:to>
    <xdr:sp macro="" textlink="">
      <xdr:nvSpPr>
        <xdr:cNvPr id="482" name="楕円 481">
          <a:extLst>
            <a:ext uri="{FF2B5EF4-FFF2-40B4-BE49-F238E27FC236}">
              <a16:creationId xmlns:a16="http://schemas.microsoft.com/office/drawing/2014/main" id="{D6CC2DA6-AB20-4EE6-A04E-1C5F5E94E2F2}"/>
            </a:ext>
          </a:extLst>
        </xdr:cNvPr>
        <xdr:cNvSpPr/>
      </xdr:nvSpPr>
      <xdr:spPr>
        <a:xfrm>
          <a:off x="8699500" y="1798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22316</xdr:rowOff>
    </xdr:from>
    <xdr:to>
      <xdr:col>50</xdr:col>
      <xdr:colOff>114300</xdr:colOff>
      <xdr:row>105</xdr:row>
      <xdr:rowOff>37012</xdr:rowOff>
    </xdr:to>
    <xdr:cxnSp macro="">
      <xdr:nvCxnSpPr>
        <xdr:cNvPr id="483" name="直線コネクタ 482">
          <a:extLst>
            <a:ext uri="{FF2B5EF4-FFF2-40B4-BE49-F238E27FC236}">
              <a16:creationId xmlns:a16="http://schemas.microsoft.com/office/drawing/2014/main" id="{FF8BEACF-B04F-49CC-A91F-F1AE7DC49B65}"/>
            </a:ext>
          </a:extLst>
        </xdr:cNvPr>
        <xdr:cNvCxnSpPr/>
      </xdr:nvCxnSpPr>
      <xdr:spPr>
        <a:xfrm flipV="1">
          <a:off x="8750300" y="1802456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167458</xdr:rowOff>
    </xdr:from>
    <xdr:to>
      <xdr:col>41</xdr:col>
      <xdr:colOff>101600</xdr:colOff>
      <xdr:row>105</xdr:row>
      <xdr:rowOff>97608</xdr:rowOff>
    </xdr:to>
    <xdr:sp macro="" textlink="">
      <xdr:nvSpPr>
        <xdr:cNvPr id="484" name="楕円 483">
          <a:extLst>
            <a:ext uri="{FF2B5EF4-FFF2-40B4-BE49-F238E27FC236}">
              <a16:creationId xmlns:a16="http://schemas.microsoft.com/office/drawing/2014/main" id="{C9B8F4BF-AEB9-4A86-B1A8-5BF64F1D712A}"/>
            </a:ext>
          </a:extLst>
        </xdr:cNvPr>
        <xdr:cNvSpPr/>
      </xdr:nvSpPr>
      <xdr:spPr>
        <a:xfrm>
          <a:off x="78105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37012</xdr:rowOff>
    </xdr:from>
    <xdr:to>
      <xdr:col>45</xdr:col>
      <xdr:colOff>177800</xdr:colOff>
      <xdr:row>105</xdr:row>
      <xdr:rowOff>46808</xdr:rowOff>
    </xdr:to>
    <xdr:cxnSp macro="">
      <xdr:nvCxnSpPr>
        <xdr:cNvPr id="485" name="直線コネクタ 484">
          <a:extLst>
            <a:ext uri="{FF2B5EF4-FFF2-40B4-BE49-F238E27FC236}">
              <a16:creationId xmlns:a16="http://schemas.microsoft.com/office/drawing/2014/main" id="{ABF1EF74-DC8E-498E-9C29-57D5DA8856C2}"/>
            </a:ext>
          </a:extLst>
        </xdr:cNvPr>
        <xdr:cNvCxnSpPr/>
      </xdr:nvCxnSpPr>
      <xdr:spPr>
        <a:xfrm flipV="1">
          <a:off x="7861300" y="1803926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7438</xdr:rowOff>
    </xdr:from>
    <xdr:to>
      <xdr:col>36</xdr:col>
      <xdr:colOff>165100</xdr:colOff>
      <xdr:row>105</xdr:row>
      <xdr:rowOff>109038</xdr:rowOff>
    </xdr:to>
    <xdr:sp macro="" textlink="">
      <xdr:nvSpPr>
        <xdr:cNvPr id="486" name="楕円 485">
          <a:extLst>
            <a:ext uri="{FF2B5EF4-FFF2-40B4-BE49-F238E27FC236}">
              <a16:creationId xmlns:a16="http://schemas.microsoft.com/office/drawing/2014/main" id="{448D897A-B39F-4D85-A54B-73654B539E87}"/>
            </a:ext>
          </a:extLst>
        </xdr:cNvPr>
        <xdr:cNvSpPr/>
      </xdr:nvSpPr>
      <xdr:spPr>
        <a:xfrm>
          <a:off x="6921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46808</xdr:rowOff>
    </xdr:from>
    <xdr:to>
      <xdr:col>41</xdr:col>
      <xdr:colOff>50800</xdr:colOff>
      <xdr:row>105</xdr:row>
      <xdr:rowOff>58238</xdr:rowOff>
    </xdr:to>
    <xdr:cxnSp macro="">
      <xdr:nvCxnSpPr>
        <xdr:cNvPr id="487" name="直線コネクタ 486">
          <a:extLst>
            <a:ext uri="{FF2B5EF4-FFF2-40B4-BE49-F238E27FC236}">
              <a16:creationId xmlns:a16="http://schemas.microsoft.com/office/drawing/2014/main" id="{3F5D51E7-7F12-46E0-BA62-3701F4FDCA26}"/>
            </a:ext>
          </a:extLst>
        </xdr:cNvPr>
        <xdr:cNvCxnSpPr/>
      </xdr:nvCxnSpPr>
      <xdr:spPr>
        <a:xfrm flipV="1">
          <a:off x="6972300" y="1804905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167113</xdr:rowOff>
    </xdr:from>
    <xdr:ext cx="469744" cy="259045"/>
    <xdr:sp macro="" textlink="">
      <xdr:nvSpPr>
        <xdr:cNvPr id="488" name="n_1aveValue【市民会館】&#10;一人当たり面積">
          <a:extLst>
            <a:ext uri="{FF2B5EF4-FFF2-40B4-BE49-F238E27FC236}">
              <a16:creationId xmlns:a16="http://schemas.microsoft.com/office/drawing/2014/main" id="{8247C97C-F188-407C-8BEA-852E959693AE}"/>
            </a:ext>
          </a:extLst>
        </xdr:cNvPr>
        <xdr:cNvSpPr txBox="1"/>
      </xdr:nvSpPr>
      <xdr:spPr>
        <a:xfrm>
          <a:off x="93917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7093</xdr:rowOff>
    </xdr:from>
    <xdr:ext cx="469744" cy="259045"/>
    <xdr:sp macro="" textlink="">
      <xdr:nvSpPr>
        <xdr:cNvPr id="489" name="n_2aveValue【市民会館】&#10;一人当たり面積">
          <a:extLst>
            <a:ext uri="{FF2B5EF4-FFF2-40B4-BE49-F238E27FC236}">
              <a16:creationId xmlns:a16="http://schemas.microsoft.com/office/drawing/2014/main" id="{700ADA95-F042-4657-AB78-69C870A453DD}"/>
            </a:ext>
          </a:extLst>
        </xdr:cNvPr>
        <xdr:cNvSpPr txBox="1"/>
      </xdr:nvSpPr>
      <xdr:spPr>
        <a:xfrm>
          <a:off x="8515427" y="1835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162214</xdr:rowOff>
    </xdr:from>
    <xdr:ext cx="469744" cy="259045"/>
    <xdr:sp macro="" textlink="">
      <xdr:nvSpPr>
        <xdr:cNvPr id="490" name="n_3aveValue【市民会館】&#10;一人当たり面積">
          <a:extLst>
            <a:ext uri="{FF2B5EF4-FFF2-40B4-BE49-F238E27FC236}">
              <a16:creationId xmlns:a16="http://schemas.microsoft.com/office/drawing/2014/main" id="{B0457618-E8A3-4294-A075-3813439FC33A}"/>
            </a:ext>
          </a:extLst>
        </xdr:cNvPr>
        <xdr:cNvSpPr txBox="1"/>
      </xdr:nvSpPr>
      <xdr:spPr>
        <a:xfrm>
          <a:off x="7626427" y="1850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168746</xdr:rowOff>
    </xdr:from>
    <xdr:ext cx="469744" cy="259045"/>
    <xdr:sp macro="" textlink="">
      <xdr:nvSpPr>
        <xdr:cNvPr id="491" name="n_4aveValue【市民会館】&#10;一人当たり面積">
          <a:extLst>
            <a:ext uri="{FF2B5EF4-FFF2-40B4-BE49-F238E27FC236}">
              <a16:creationId xmlns:a16="http://schemas.microsoft.com/office/drawing/2014/main" id="{2F4F2A24-860A-43FE-BCF3-21090C2BB07F}"/>
            </a:ext>
          </a:extLst>
        </xdr:cNvPr>
        <xdr:cNvSpPr txBox="1"/>
      </xdr:nvSpPr>
      <xdr:spPr>
        <a:xfrm>
          <a:off x="6737427" y="1851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89643</xdr:rowOff>
    </xdr:from>
    <xdr:ext cx="469744" cy="259045"/>
    <xdr:sp macro="" textlink="">
      <xdr:nvSpPr>
        <xdr:cNvPr id="492" name="n_1mainValue【市民会館】&#10;一人当たり面積">
          <a:extLst>
            <a:ext uri="{FF2B5EF4-FFF2-40B4-BE49-F238E27FC236}">
              <a16:creationId xmlns:a16="http://schemas.microsoft.com/office/drawing/2014/main" id="{47DD3184-2F6A-4C57-A7D2-FFDCF9A28EB3}"/>
            </a:ext>
          </a:extLst>
        </xdr:cNvPr>
        <xdr:cNvSpPr txBox="1"/>
      </xdr:nvSpPr>
      <xdr:spPr>
        <a:xfrm>
          <a:off x="9391727" y="1774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104339</xdr:rowOff>
    </xdr:from>
    <xdr:ext cx="469744" cy="259045"/>
    <xdr:sp macro="" textlink="">
      <xdr:nvSpPr>
        <xdr:cNvPr id="493" name="n_2mainValue【市民会館】&#10;一人当たり面積">
          <a:extLst>
            <a:ext uri="{FF2B5EF4-FFF2-40B4-BE49-F238E27FC236}">
              <a16:creationId xmlns:a16="http://schemas.microsoft.com/office/drawing/2014/main" id="{9FB23954-E105-4BA3-97F9-6933978E738B}"/>
            </a:ext>
          </a:extLst>
        </xdr:cNvPr>
        <xdr:cNvSpPr txBox="1"/>
      </xdr:nvSpPr>
      <xdr:spPr>
        <a:xfrm>
          <a:off x="8515427" y="1776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114135</xdr:rowOff>
    </xdr:from>
    <xdr:ext cx="469744" cy="259045"/>
    <xdr:sp macro="" textlink="">
      <xdr:nvSpPr>
        <xdr:cNvPr id="494" name="n_3mainValue【市民会館】&#10;一人当たり面積">
          <a:extLst>
            <a:ext uri="{FF2B5EF4-FFF2-40B4-BE49-F238E27FC236}">
              <a16:creationId xmlns:a16="http://schemas.microsoft.com/office/drawing/2014/main" id="{733D3C6F-6C87-4E36-A2E4-220AE5F01484}"/>
            </a:ext>
          </a:extLst>
        </xdr:cNvPr>
        <xdr:cNvSpPr txBox="1"/>
      </xdr:nvSpPr>
      <xdr:spPr>
        <a:xfrm>
          <a:off x="7626427" y="1777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125565</xdr:rowOff>
    </xdr:from>
    <xdr:ext cx="469744" cy="259045"/>
    <xdr:sp macro="" textlink="">
      <xdr:nvSpPr>
        <xdr:cNvPr id="495" name="n_4mainValue【市民会館】&#10;一人当たり面積">
          <a:extLst>
            <a:ext uri="{FF2B5EF4-FFF2-40B4-BE49-F238E27FC236}">
              <a16:creationId xmlns:a16="http://schemas.microsoft.com/office/drawing/2014/main" id="{F68BFA38-DB80-4985-8DFD-48E1F0570A33}"/>
            </a:ext>
          </a:extLst>
        </xdr:cNvPr>
        <xdr:cNvSpPr txBox="1"/>
      </xdr:nvSpPr>
      <xdr:spPr>
        <a:xfrm>
          <a:off x="6737427" y="1778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D4239BD9-9648-4C51-94F8-8BD51DE8E2D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1854578D-32DA-48F1-BADB-0C934D860AB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FA1EDDB3-3166-48A1-8AAA-2AE26DD4095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4CB13D80-2D63-4AA0-A135-D5AC61837ED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8325CAD1-1874-4267-9846-CACA40B62B9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2BFB3B4E-80BA-4F6F-8924-DC8CE092C0F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C1D9B046-C61A-4391-8001-EF5325817E7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6DEC5E0B-CCED-48DD-94F5-32A5B6E9C13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C71947D2-B978-43BA-8041-BB680546F5B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A2F311E9-5AB0-48E2-9B01-DFF73A0D1CC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EA289E74-604F-4852-97DD-E5EEBD45021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E36D45FF-EE4E-4AB0-BA33-5C0FA66D05D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2D0C21AB-F0BC-423C-9A4E-95EF6B534073}"/>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AECD4B2D-4378-49C7-817F-9E676F84D80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E0E4827A-A8BB-4F2A-82F0-3EB266ED567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2CCE6C16-2F7D-4982-8827-727EF5047A9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5F34A942-3515-4CE6-B596-F376A350BC3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B90F85CB-4BAE-4DB6-AB65-43ED3B2FE77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A5B830EE-3780-41E0-8277-F649F8FC56B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201EAF84-CF02-4ADC-BD79-146284B7369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C8EBB413-8787-4F48-9F5A-DCAAF6939C7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60C68AFE-ED32-4DF8-A112-0BD2DD9AFBF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32A18635-2E2D-4901-9493-878497566EBA}"/>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E119A544-F26F-43CC-9F69-CC2B87E7E39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E9A6E963-A775-4724-BDC5-B29B8C6237F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32113</xdr:rowOff>
    </xdr:to>
    <xdr:cxnSp macro="">
      <xdr:nvCxnSpPr>
        <xdr:cNvPr id="521" name="直線コネクタ 520">
          <a:extLst>
            <a:ext uri="{FF2B5EF4-FFF2-40B4-BE49-F238E27FC236}">
              <a16:creationId xmlns:a16="http://schemas.microsoft.com/office/drawing/2014/main" id="{E477C20B-93F2-48DB-A2B3-2B287E601663}"/>
            </a:ext>
          </a:extLst>
        </xdr:cNvPr>
        <xdr:cNvCxnSpPr/>
      </xdr:nvCxnSpPr>
      <xdr:spPr>
        <a:xfrm flipV="1">
          <a:off x="16318864" y="5859780"/>
          <a:ext cx="0" cy="13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35940</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A52F5122-A946-44C7-B8FF-D70B8F849CB5}"/>
            </a:ext>
          </a:extLst>
        </xdr:cNvPr>
        <xdr:cNvSpPr txBox="1"/>
      </xdr:nvSpPr>
      <xdr:spPr>
        <a:xfrm>
          <a:off x="16357600" y="723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32113</xdr:rowOff>
    </xdr:from>
    <xdr:to>
      <xdr:col>86</xdr:col>
      <xdr:colOff>25400</xdr:colOff>
      <xdr:row>42</xdr:row>
      <xdr:rowOff>32113</xdr:rowOff>
    </xdr:to>
    <xdr:cxnSp macro="">
      <xdr:nvCxnSpPr>
        <xdr:cNvPr id="523" name="直線コネクタ 522">
          <a:extLst>
            <a:ext uri="{FF2B5EF4-FFF2-40B4-BE49-F238E27FC236}">
              <a16:creationId xmlns:a16="http://schemas.microsoft.com/office/drawing/2014/main" id="{725691E1-0A2C-45FF-B53A-E6E615AD4CA2}"/>
            </a:ext>
          </a:extLst>
        </xdr:cNvPr>
        <xdr:cNvCxnSpPr/>
      </xdr:nvCxnSpPr>
      <xdr:spPr>
        <a:xfrm>
          <a:off x="16230600" y="723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524" name="【一般廃棄物処理施設】&#10;有形固定資産減価償却率最大値テキスト">
          <a:extLst>
            <a:ext uri="{FF2B5EF4-FFF2-40B4-BE49-F238E27FC236}">
              <a16:creationId xmlns:a16="http://schemas.microsoft.com/office/drawing/2014/main" id="{ED4426F0-5F7C-48B1-917D-3F3F87A48D8F}"/>
            </a:ext>
          </a:extLst>
        </xdr:cNvPr>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525" name="直線コネクタ 524">
          <a:extLst>
            <a:ext uri="{FF2B5EF4-FFF2-40B4-BE49-F238E27FC236}">
              <a16:creationId xmlns:a16="http://schemas.microsoft.com/office/drawing/2014/main" id="{3C03EA04-0349-4008-80F2-6496C1B91BB9}"/>
            </a:ext>
          </a:extLst>
        </xdr:cNvPr>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27050</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E2E6866A-E5ED-49DF-88D4-AAE780CBA571}"/>
            </a:ext>
          </a:extLst>
        </xdr:cNvPr>
        <xdr:cNvSpPr txBox="1"/>
      </xdr:nvSpPr>
      <xdr:spPr>
        <a:xfrm>
          <a:off x="16357600" y="6542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4173</xdr:rowOff>
    </xdr:from>
    <xdr:to>
      <xdr:col>85</xdr:col>
      <xdr:colOff>177800</xdr:colOff>
      <xdr:row>39</xdr:row>
      <xdr:rowOff>105773</xdr:rowOff>
    </xdr:to>
    <xdr:sp macro="" textlink="">
      <xdr:nvSpPr>
        <xdr:cNvPr id="527" name="フローチャート: 判断 526">
          <a:extLst>
            <a:ext uri="{FF2B5EF4-FFF2-40B4-BE49-F238E27FC236}">
              <a16:creationId xmlns:a16="http://schemas.microsoft.com/office/drawing/2014/main" id="{7F3E6DF7-9BB8-4883-88A3-7178CA687ECA}"/>
            </a:ext>
          </a:extLst>
        </xdr:cNvPr>
        <xdr:cNvSpPr/>
      </xdr:nvSpPr>
      <xdr:spPr>
        <a:xfrm>
          <a:off x="162687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149497</xdr:rowOff>
    </xdr:from>
    <xdr:to>
      <xdr:col>81</xdr:col>
      <xdr:colOff>101600</xdr:colOff>
      <xdr:row>39</xdr:row>
      <xdr:rowOff>79647</xdr:rowOff>
    </xdr:to>
    <xdr:sp macro="" textlink="">
      <xdr:nvSpPr>
        <xdr:cNvPr id="528" name="フローチャート: 判断 527">
          <a:extLst>
            <a:ext uri="{FF2B5EF4-FFF2-40B4-BE49-F238E27FC236}">
              <a16:creationId xmlns:a16="http://schemas.microsoft.com/office/drawing/2014/main" id="{0158A395-6146-47A9-BB96-952AE66E863F}"/>
            </a:ext>
          </a:extLst>
        </xdr:cNvPr>
        <xdr:cNvSpPr/>
      </xdr:nvSpPr>
      <xdr:spPr>
        <a:xfrm>
          <a:off x="15430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138067</xdr:rowOff>
    </xdr:from>
    <xdr:to>
      <xdr:col>76</xdr:col>
      <xdr:colOff>165100</xdr:colOff>
      <xdr:row>39</xdr:row>
      <xdr:rowOff>68217</xdr:rowOff>
    </xdr:to>
    <xdr:sp macro="" textlink="">
      <xdr:nvSpPr>
        <xdr:cNvPr id="529" name="フローチャート: 判断 528">
          <a:extLst>
            <a:ext uri="{FF2B5EF4-FFF2-40B4-BE49-F238E27FC236}">
              <a16:creationId xmlns:a16="http://schemas.microsoft.com/office/drawing/2014/main" id="{E7305763-2B63-415C-B373-45BEF7F78801}"/>
            </a:ext>
          </a:extLst>
        </xdr:cNvPr>
        <xdr:cNvSpPr/>
      </xdr:nvSpPr>
      <xdr:spPr>
        <a:xfrm>
          <a:off x="14541500" y="665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108676</xdr:rowOff>
    </xdr:from>
    <xdr:to>
      <xdr:col>72</xdr:col>
      <xdr:colOff>38100</xdr:colOff>
      <xdr:row>39</xdr:row>
      <xdr:rowOff>38826</xdr:rowOff>
    </xdr:to>
    <xdr:sp macro="" textlink="">
      <xdr:nvSpPr>
        <xdr:cNvPr id="530" name="フローチャート: 判断 529">
          <a:extLst>
            <a:ext uri="{FF2B5EF4-FFF2-40B4-BE49-F238E27FC236}">
              <a16:creationId xmlns:a16="http://schemas.microsoft.com/office/drawing/2014/main" id="{E390CDA6-7FA4-4D92-B94E-3B7CDDE77196}"/>
            </a:ext>
          </a:extLst>
        </xdr:cNvPr>
        <xdr:cNvSpPr/>
      </xdr:nvSpPr>
      <xdr:spPr>
        <a:xfrm>
          <a:off x="13652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102144</xdr:rowOff>
    </xdr:from>
    <xdr:to>
      <xdr:col>67</xdr:col>
      <xdr:colOff>101600</xdr:colOff>
      <xdr:row>39</xdr:row>
      <xdr:rowOff>32294</xdr:rowOff>
    </xdr:to>
    <xdr:sp macro="" textlink="">
      <xdr:nvSpPr>
        <xdr:cNvPr id="531" name="フローチャート: 判断 530">
          <a:extLst>
            <a:ext uri="{FF2B5EF4-FFF2-40B4-BE49-F238E27FC236}">
              <a16:creationId xmlns:a16="http://schemas.microsoft.com/office/drawing/2014/main" id="{0A1FB20F-5E5A-4582-AF5F-8FE80A3704AD}"/>
            </a:ext>
          </a:extLst>
        </xdr:cNvPr>
        <xdr:cNvSpPr/>
      </xdr:nvSpPr>
      <xdr:spPr>
        <a:xfrm>
          <a:off x="12763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4541A15-4C97-4069-9B22-9B8E4C65185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3C8B58A0-3D28-4808-B32F-491E29975EB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B0F395C3-1EDF-4D83-819D-BD764A63030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D1E1CBBA-BCEF-4638-8AAB-4C96E878FA4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9A676248-1492-4111-A523-D2CDD84BE47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84183</xdr:rowOff>
    </xdr:from>
    <xdr:to>
      <xdr:col>85</xdr:col>
      <xdr:colOff>177800</xdr:colOff>
      <xdr:row>40</xdr:row>
      <xdr:rowOff>14333</xdr:rowOff>
    </xdr:to>
    <xdr:sp macro="" textlink="">
      <xdr:nvSpPr>
        <xdr:cNvPr id="537" name="楕円 536">
          <a:extLst>
            <a:ext uri="{FF2B5EF4-FFF2-40B4-BE49-F238E27FC236}">
              <a16:creationId xmlns:a16="http://schemas.microsoft.com/office/drawing/2014/main" id="{7D82B5C1-5ACC-4D21-B596-B8FC2C31C44F}"/>
            </a:ext>
          </a:extLst>
        </xdr:cNvPr>
        <xdr:cNvSpPr/>
      </xdr:nvSpPr>
      <xdr:spPr>
        <a:xfrm>
          <a:off x="16268700" y="67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62610</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011A1106-182E-4DF2-B3CA-A12697D04CA6}"/>
            </a:ext>
          </a:extLst>
        </xdr:cNvPr>
        <xdr:cNvSpPr txBox="1"/>
      </xdr:nvSpPr>
      <xdr:spPr>
        <a:xfrm>
          <a:off x="16357600" y="674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51526</xdr:rowOff>
    </xdr:from>
    <xdr:to>
      <xdr:col>81</xdr:col>
      <xdr:colOff>101600</xdr:colOff>
      <xdr:row>39</xdr:row>
      <xdr:rowOff>153126</xdr:rowOff>
    </xdr:to>
    <xdr:sp macro="" textlink="">
      <xdr:nvSpPr>
        <xdr:cNvPr id="539" name="楕円 538">
          <a:extLst>
            <a:ext uri="{FF2B5EF4-FFF2-40B4-BE49-F238E27FC236}">
              <a16:creationId xmlns:a16="http://schemas.microsoft.com/office/drawing/2014/main" id="{EEF0BC65-898C-4640-9636-28154542C382}"/>
            </a:ext>
          </a:extLst>
        </xdr:cNvPr>
        <xdr:cNvSpPr/>
      </xdr:nvSpPr>
      <xdr:spPr>
        <a:xfrm>
          <a:off x="15430500" y="67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102326</xdr:rowOff>
    </xdr:from>
    <xdr:to>
      <xdr:col>85</xdr:col>
      <xdr:colOff>127000</xdr:colOff>
      <xdr:row>39</xdr:row>
      <xdr:rowOff>134983</xdr:rowOff>
    </xdr:to>
    <xdr:cxnSp macro="">
      <xdr:nvCxnSpPr>
        <xdr:cNvPr id="540" name="直線コネクタ 539">
          <a:extLst>
            <a:ext uri="{FF2B5EF4-FFF2-40B4-BE49-F238E27FC236}">
              <a16:creationId xmlns:a16="http://schemas.microsoft.com/office/drawing/2014/main" id="{888E7145-41DE-4E14-8D2F-3F1EB0287F06}"/>
            </a:ext>
          </a:extLst>
        </xdr:cNvPr>
        <xdr:cNvCxnSpPr/>
      </xdr:nvCxnSpPr>
      <xdr:spPr>
        <a:xfrm>
          <a:off x="15481300" y="678887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15603</xdr:rowOff>
    </xdr:from>
    <xdr:to>
      <xdr:col>76</xdr:col>
      <xdr:colOff>165100</xdr:colOff>
      <xdr:row>39</xdr:row>
      <xdr:rowOff>117203</xdr:rowOff>
    </xdr:to>
    <xdr:sp macro="" textlink="">
      <xdr:nvSpPr>
        <xdr:cNvPr id="541" name="楕円 540">
          <a:extLst>
            <a:ext uri="{FF2B5EF4-FFF2-40B4-BE49-F238E27FC236}">
              <a16:creationId xmlns:a16="http://schemas.microsoft.com/office/drawing/2014/main" id="{FFBE947A-8927-4D7D-85F2-5E66969B8281}"/>
            </a:ext>
          </a:extLst>
        </xdr:cNvPr>
        <xdr:cNvSpPr/>
      </xdr:nvSpPr>
      <xdr:spPr>
        <a:xfrm>
          <a:off x="14541500" y="67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66403</xdr:rowOff>
    </xdr:from>
    <xdr:to>
      <xdr:col>81</xdr:col>
      <xdr:colOff>50800</xdr:colOff>
      <xdr:row>39</xdr:row>
      <xdr:rowOff>102326</xdr:rowOff>
    </xdr:to>
    <xdr:cxnSp macro="">
      <xdr:nvCxnSpPr>
        <xdr:cNvPr id="542" name="直線コネクタ 541">
          <a:extLst>
            <a:ext uri="{FF2B5EF4-FFF2-40B4-BE49-F238E27FC236}">
              <a16:creationId xmlns:a16="http://schemas.microsoft.com/office/drawing/2014/main" id="{F086C539-9D54-445C-AA27-DF3997D0E8CA}"/>
            </a:ext>
          </a:extLst>
        </xdr:cNvPr>
        <xdr:cNvCxnSpPr/>
      </xdr:nvCxnSpPr>
      <xdr:spPr>
        <a:xfrm>
          <a:off x="14592300" y="675295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147865</xdr:rowOff>
    </xdr:from>
    <xdr:to>
      <xdr:col>72</xdr:col>
      <xdr:colOff>38100</xdr:colOff>
      <xdr:row>39</xdr:row>
      <xdr:rowOff>78015</xdr:rowOff>
    </xdr:to>
    <xdr:sp macro="" textlink="">
      <xdr:nvSpPr>
        <xdr:cNvPr id="543" name="楕円 542">
          <a:extLst>
            <a:ext uri="{FF2B5EF4-FFF2-40B4-BE49-F238E27FC236}">
              <a16:creationId xmlns:a16="http://schemas.microsoft.com/office/drawing/2014/main" id="{68A6DAD0-39B9-4DFD-82EB-DE74881DCFEB}"/>
            </a:ext>
          </a:extLst>
        </xdr:cNvPr>
        <xdr:cNvSpPr/>
      </xdr:nvSpPr>
      <xdr:spPr>
        <a:xfrm>
          <a:off x="13652500" y="6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27215</xdr:rowOff>
    </xdr:from>
    <xdr:to>
      <xdr:col>76</xdr:col>
      <xdr:colOff>114300</xdr:colOff>
      <xdr:row>39</xdr:row>
      <xdr:rowOff>66403</xdr:rowOff>
    </xdr:to>
    <xdr:cxnSp macro="">
      <xdr:nvCxnSpPr>
        <xdr:cNvPr id="544" name="直線コネクタ 543">
          <a:extLst>
            <a:ext uri="{FF2B5EF4-FFF2-40B4-BE49-F238E27FC236}">
              <a16:creationId xmlns:a16="http://schemas.microsoft.com/office/drawing/2014/main" id="{77D75764-B60D-4300-89A0-75D6D90F7DBF}"/>
            </a:ext>
          </a:extLst>
        </xdr:cNvPr>
        <xdr:cNvCxnSpPr/>
      </xdr:nvCxnSpPr>
      <xdr:spPr>
        <a:xfrm>
          <a:off x="13703300" y="6713765"/>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108676</xdr:rowOff>
    </xdr:from>
    <xdr:to>
      <xdr:col>67</xdr:col>
      <xdr:colOff>101600</xdr:colOff>
      <xdr:row>39</xdr:row>
      <xdr:rowOff>38826</xdr:rowOff>
    </xdr:to>
    <xdr:sp macro="" textlink="">
      <xdr:nvSpPr>
        <xdr:cNvPr id="545" name="楕円 544">
          <a:extLst>
            <a:ext uri="{FF2B5EF4-FFF2-40B4-BE49-F238E27FC236}">
              <a16:creationId xmlns:a16="http://schemas.microsoft.com/office/drawing/2014/main" id="{88AF0287-0907-4FD0-B4CD-4F6736A1BD21}"/>
            </a:ext>
          </a:extLst>
        </xdr:cNvPr>
        <xdr:cNvSpPr/>
      </xdr:nvSpPr>
      <xdr:spPr>
        <a:xfrm>
          <a:off x="12763500" y="66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159476</xdr:rowOff>
    </xdr:from>
    <xdr:to>
      <xdr:col>71</xdr:col>
      <xdr:colOff>177800</xdr:colOff>
      <xdr:row>39</xdr:row>
      <xdr:rowOff>27215</xdr:rowOff>
    </xdr:to>
    <xdr:cxnSp macro="">
      <xdr:nvCxnSpPr>
        <xdr:cNvPr id="546" name="直線コネクタ 545">
          <a:extLst>
            <a:ext uri="{FF2B5EF4-FFF2-40B4-BE49-F238E27FC236}">
              <a16:creationId xmlns:a16="http://schemas.microsoft.com/office/drawing/2014/main" id="{294847B9-008F-4EEB-AAFD-5B4BDD5F10DE}"/>
            </a:ext>
          </a:extLst>
        </xdr:cNvPr>
        <xdr:cNvCxnSpPr/>
      </xdr:nvCxnSpPr>
      <xdr:spPr>
        <a:xfrm>
          <a:off x="12814300" y="667457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96174</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1DA458DE-4DF3-4639-A13D-2D3CA7F95B1A}"/>
            </a:ext>
          </a:extLst>
        </xdr:cNvPr>
        <xdr:cNvSpPr txBox="1"/>
      </xdr:nvSpPr>
      <xdr:spPr>
        <a:xfrm>
          <a:off x="15266044" y="643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84744</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BB616A7D-EBE7-4A2B-A07D-E4E069FBE5DC}"/>
            </a:ext>
          </a:extLst>
        </xdr:cNvPr>
        <xdr:cNvSpPr txBox="1"/>
      </xdr:nvSpPr>
      <xdr:spPr>
        <a:xfrm>
          <a:off x="14389744" y="6428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55353</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0AF39055-D531-459B-8CA2-28C37D09D55A}"/>
            </a:ext>
          </a:extLst>
        </xdr:cNvPr>
        <xdr:cNvSpPr txBox="1"/>
      </xdr:nvSpPr>
      <xdr:spPr>
        <a:xfrm>
          <a:off x="13500744"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48821</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0CCC24C5-5A76-4859-B1F3-EBEB0FA60907}"/>
            </a:ext>
          </a:extLst>
        </xdr:cNvPr>
        <xdr:cNvSpPr txBox="1"/>
      </xdr:nvSpPr>
      <xdr:spPr>
        <a:xfrm>
          <a:off x="12611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144253</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8A8AB8F3-4E68-437F-A057-4B1C54D7C72E}"/>
            </a:ext>
          </a:extLst>
        </xdr:cNvPr>
        <xdr:cNvSpPr txBox="1"/>
      </xdr:nvSpPr>
      <xdr:spPr>
        <a:xfrm>
          <a:off x="15266044" y="683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108330</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7E9390FF-222A-424C-A8D7-AA9E8E064E27}"/>
            </a:ext>
          </a:extLst>
        </xdr:cNvPr>
        <xdr:cNvSpPr txBox="1"/>
      </xdr:nvSpPr>
      <xdr:spPr>
        <a:xfrm>
          <a:off x="14389744" y="679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69142</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72A3A5DC-2BDB-4ED9-8B8D-1C88C0CF57A1}"/>
            </a:ext>
          </a:extLst>
        </xdr:cNvPr>
        <xdr:cNvSpPr txBox="1"/>
      </xdr:nvSpPr>
      <xdr:spPr>
        <a:xfrm>
          <a:off x="13500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29953</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8D997B34-C5C1-4D66-8FB2-0F301D2BFC1E}"/>
            </a:ext>
          </a:extLst>
        </xdr:cNvPr>
        <xdr:cNvSpPr txBox="1"/>
      </xdr:nvSpPr>
      <xdr:spPr>
        <a:xfrm>
          <a:off x="126117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662A0E06-22B3-4474-B6B0-4C9BB50CEEA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2763B9AE-3BED-450D-9BCE-A1FF74EDCC1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5BF2524F-D538-4BC6-A957-06AA5ECB7F6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8DD8C935-4912-4831-8081-F8D5E4C34D7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B777E566-3B19-4DA7-975B-E2C6D5D5323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2D4D57AC-E3B0-4A44-A16D-F36DAD4BD06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5010FD05-63B1-4537-8417-84E18400D3A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3158D7E6-0C5E-4B95-A60D-5F5823D4B91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7E9ABAF6-E130-4EFF-8846-B45380D9A62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F922F678-F274-403F-B9FE-0BA443FD6E6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5" name="直線コネクタ 564">
          <a:extLst>
            <a:ext uri="{FF2B5EF4-FFF2-40B4-BE49-F238E27FC236}">
              <a16:creationId xmlns:a16="http://schemas.microsoft.com/office/drawing/2014/main" id="{ACCFC1B6-C7D2-4714-8238-D742998195C8}"/>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6" name="テキスト ボックス 565">
          <a:extLst>
            <a:ext uri="{FF2B5EF4-FFF2-40B4-BE49-F238E27FC236}">
              <a16:creationId xmlns:a16="http://schemas.microsoft.com/office/drawing/2014/main" id="{3428F8B7-9207-40F9-83A5-95FAB3F425BF}"/>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7" name="直線コネクタ 566">
          <a:extLst>
            <a:ext uri="{FF2B5EF4-FFF2-40B4-BE49-F238E27FC236}">
              <a16:creationId xmlns:a16="http://schemas.microsoft.com/office/drawing/2014/main" id="{48909899-0BF4-40CC-9FA6-7B5288C05A74}"/>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8" name="テキスト ボックス 567">
          <a:extLst>
            <a:ext uri="{FF2B5EF4-FFF2-40B4-BE49-F238E27FC236}">
              <a16:creationId xmlns:a16="http://schemas.microsoft.com/office/drawing/2014/main" id="{3A809C2B-EACD-497C-BDB7-5DC1826276E5}"/>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9" name="直線コネクタ 568">
          <a:extLst>
            <a:ext uri="{FF2B5EF4-FFF2-40B4-BE49-F238E27FC236}">
              <a16:creationId xmlns:a16="http://schemas.microsoft.com/office/drawing/2014/main" id="{A746BFDB-5B93-4378-9956-26E3FBA37E7F}"/>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70" name="テキスト ボックス 569">
          <a:extLst>
            <a:ext uri="{FF2B5EF4-FFF2-40B4-BE49-F238E27FC236}">
              <a16:creationId xmlns:a16="http://schemas.microsoft.com/office/drawing/2014/main" id="{2EA7F5A7-5A4E-4CA5-90AF-7C2C8F25A182}"/>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1" name="直線コネクタ 570">
          <a:extLst>
            <a:ext uri="{FF2B5EF4-FFF2-40B4-BE49-F238E27FC236}">
              <a16:creationId xmlns:a16="http://schemas.microsoft.com/office/drawing/2014/main" id="{4E0316F5-E792-4C17-8CA5-39A7891E27C6}"/>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2" name="テキスト ボックス 571">
          <a:extLst>
            <a:ext uri="{FF2B5EF4-FFF2-40B4-BE49-F238E27FC236}">
              <a16:creationId xmlns:a16="http://schemas.microsoft.com/office/drawing/2014/main" id="{C756E095-D84E-4E88-A8A4-C7E55B9AF95D}"/>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3" name="直線コネクタ 572">
          <a:extLst>
            <a:ext uri="{FF2B5EF4-FFF2-40B4-BE49-F238E27FC236}">
              <a16:creationId xmlns:a16="http://schemas.microsoft.com/office/drawing/2014/main" id="{156768FE-F12E-416F-B5D2-627973C08D96}"/>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4" name="テキスト ボックス 573">
          <a:extLst>
            <a:ext uri="{FF2B5EF4-FFF2-40B4-BE49-F238E27FC236}">
              <a16:creationId xmlns:a16="http://schemas.microsoft.com/office/drawing/2014/main" id="{64C2288A-8509-4FE7-867D-2C78CAD2D8AF}"/>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5" name="直線コネクタ 574">
          <a:extLst>
            <a:ext uri="{FF2B5EF4-FFF2-40B4-BE49-F238E27FC236}">
              <a16:creationId xmlns:a16="http://schemas.microsoft.com/office/drawing/2014/main" id="{C56D0256-2326-4AB2-B042-72A9A56E6197}"/>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6" name="テキスト ボックス 575">
          <a:extLst>
            <a:ext uri="{FF2B5EF4-FFF2-40B4-BE49-F238E27FC236}">
              <a16:creationId xmlns:a16="http://schemas.microsoft.com/office/drawing/2014/main" id="{FE5DCEC1-D9A3-4880-BE96-F6ECCF0A195E}"/>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7" name="直線コネクタ 576">
          <a:extLst>
            <a:ext uri="{FF2B5EF4-FFF2-40B4-BE49-F238E27FC236}">
              <a16:creationId xmlns:a16="http://schemas.microsoft.com/office/drawing/2014/main" id="{6DBE0700-28B0-48A5-8DDD-6FA62703E75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8" name="テキスト ボックス 577">
          <a:extLst>
            <a:ext uri="{FF2B5EF4-FFF2-40B4-BE49-F238E27FC236}">
              <a16:creationId xmlns:a16="http://schemas.microsoft.com/office/drawing/2014/main" id="{CF73FBB3-CE0E-4FF3-B6E0-491FE939C5AE}"/>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9" name="【一般廃棄物処理施設】&#10;一人当たり有形固定資産（償却資産）額グラフ枠">
          <a:extLst>
            <a:ext uri="{FF2B5EF4-FFF2-40B4-BE49-F238E27FC236}">
              <a16:creationId xmlns:a16="http://schemas.microsoft.com/office/drawing/2014/main" id="{02CFA005-205A-4C6A-8C87-E7592E803FB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111734</xdr:rowOff>
    </xdr:from>
    <xdr:to>
      <xdr:col>116</xdr:col>
      <xdr:colOff>62864</xdr:colOff>
      <xdr:row>42</xdr:row>
      <xdr:rowOff>84096</xdr:rowOff>
    </xdr:to>
    <xdr:cxnSp macro="">
      <xdr:nvCxnSpPr>
        <xdr:cNvPr id="580" name="直線コネクタ 579">
          <a:extLst>
            <a:ext uri="{FF2B5EF4-FFF2-40B4-BE49-F238E27FC236}">
              <a16:creationId xmlns:a16="http://schemas.microsoft.com/office/drawing/2014/main" id="{090E3DC0-5DE7-44C6-8E1D-F587F00AD02A}"/>
            </a:ext>
          </a:extLst>
        </xdr:cNvPr>
        <xdr:cNvCxnSpPr/>
      </xdr:nvCxnSpPr>
      <xdr:spPr>
        <a:xfrm flipV="1">
          <a:off x="22160864" y="5769584"/>
          <a:ext cx="0" cy="1515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87923</xdr:rowOff>
    </xdr:from>
    <xdr:ext cx="469744" cy="259045"/>
    <xdr:sp macro="" textlink="">
      <xdr:nvSpPr>
        <xdr:cNvPr id="581" name="【一般廃棄物処理施設】&#10;一人当たり有形固定資産（償却資産）額最小値テキスト">
          <a:extLst>
            <a:ext uri="{FF2B5EF4-FFF2-40B4-BE49-F238E27FC236}">
              <a16:creationId xmlns:a16="http://schemas.microsoft.com/office/drawing/2014/main" id="{552F1AFB-CE6F-4E23-A1DA-571003F712F8}"/>
            </a:ext>
          </a:extLst>
        </xdr:cNvPr>
        <xdr:cNvSpPr txBox="1"/>
      </xdr:nvSpPr>
      <xdr:spPr>
        <a:xfrm>
          <a:off x="22199600" y="728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84096</xdr:rowOff>
    </xdr:from>
    <xdr:to>
      <xdr:col>116</xdr:col>
      <xdr:colOff>152400</xdr:colOff>
      <xdr:row>42</xdr:row>
      <xdr:rowOff>84096</xdr:rowOff>
    </xdr:to>
    <xdr:cxnSp macro="">
      <xdr:nvCxnSpPr>
        <xdr:cNvPr id="582" name="直線コネクタ 581">
          <a:extLst>
            <a:ext uri="{FF2B5EF4-FFF2-40B4-BE49-F238E27FC236}">
              <a16:creationId xmlns:a16="http://schemas.microsoft.com/office/drawing/2014/main" id="{EFE1120E-0D4B-4734-839B-1EDCDB789D8A}"/>
            </a:ext>
          </a:extLst>
        </xdr:cNvPr>
        <xdr:cNvCxnSpPr/>
      </xdr:nvCxnSpPr>
      <xdr:spPr>
        <a:xfrm>
          <a:off x="22072600" y="7284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58411</xdr:rowOff>
    </xdr:from>
    <xdr:ext cx="599010" cy="259045"/>
    <xdr:sp macro="" textlink="">
      <xdr:nvSpPr>
        <xdr:cNvPr id="583" name="【一般廃棄物処理施設】&#10;一人当たり有形固定資産（償却資産）額最大値テキスト">
          <a:extLst>
            <a:ext uri="{FF2B5EF4-FFF2-40B4-BE49-F238E27FC236}">
              <a16:creationId xmlns:a16="http://schemas.microsoft.com/office/drawing/2014/main" id="{628DDE89-7C26-4665-BD0C-9933854E30E9}"/>
            </a:ext>
          </a:extLst>
        </xdr:cNvPr>
        <xdr:cNvSpPr txBox="1"/>
      </xdr:nvSpPr>
      <xdr:spPr>
        <a:xfrm>
          <a:off x="22199600" y="554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111734</xdr:rowOff>
    </xdr:from>
    <xdr:to>
      <xdr:col>116</xdr:col>
      <xdr:colOff>152400</xdr:colOff>
      <xdr:row>33</xdr:row>
      <xdr:rowOff>111734</xdr:rowOff>
    </xdr:to>
    <xdr:cxnSp macro="">
      <xdr:nvCxnSpPr>
        <xdr:cNvPr id="584" name="直線コネクタ 583">
          <a:extLst>
            <a:ext uri="{FF2B5EF4-FFF2-40B4-BE49-F238E27FC236}">
              <a16:creationId xmlns:a16="http://schemas.microsoft.com/office/drawing/2014/main" id="{2AAFBB07-BEEB-49F3-9798-4F8787864287}"/>
            </a:ext>
          </a:extLst>
        </xdr:cNvPr>
        <xdr:cNvCxnSpPr/>
      </xdr:nvCxnSpPr>
      <xdr:spPr>
        <a:xfrm>
          <a:off x="22072600" y="576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148286</xdr:rowOff>
    </xdr:from>
    <xdr:ext cx="599010" cy="259045"/>
    <xdr:sp macro="" textlink="">
      <xdr:nvSpPr>
        <xdr:cNvPr id="585" name="【一般廃棄物処理施設】&#10;一人当たり有形固定資産（償却資産）額平均値テキスト">
          <a:extLst>
            <a:ext uri="{FF2B5EF4-FFF2-40B4-BE49-F238E27FC236}">
              <a16:creationId xmlns:a16="http://schemas.microsoft.com/office/drawing/2014/main" id="{0852132D-EEF1-4425-98FD-5C3507345120}"/>
            </a:ext>
          </a:extLst>
        </xdr:cNvPr>
        <xdr:cNvSpPr txBox="1"/>
      </xdr:nvSpPr>
      <xdr:spPr>
        <a:xfrm>
          <a:off x="22199600" y="6834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169859</xdr:rowOff>
    </xdr:from>
    <xdr:to>
      <xdr:col>116</xdr:col>
      <xdr:colOff>114300</xdr:colOff>
      <xdr:row>40</xdr:row>
      <xdr:rowOff>100009</xdr:rowOff>
    </xdr:to>
    <xdr:sp macro="" textlink="">
      <xdr:nvSpPr>
        <xdr:cNvPr id="586" name="フローチャート: 判断 585">
          <a:extLst>
            <a:ext uri="{FF2B5EF4-FFF2-40B4-BE49-F238E27FC236}">
              <a16:creationId xmlns:a16="http://schemas.microsoft.com/office/drawing/2014/main" id="{368A7AE0-CE23-4A5C-A0EE-F80A81605D9B}"/>
            </a:ext>
          </a:extLst>
        </xdr:cNvPr>
        <xdr:cNvSpPr/>
      </xdr:nvSpPr>
      <xdr:spPr>
        <a:xfrm>
          <a:off x="22110700" y="685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3461</xdr:rowOff>
    </xdr:from>
    <xdr:to>
      <xdr:col>112</xdr:col>
      <xdr:colOff>38100</xdr:colOff>
      <xdr:row>40</xdr:row>
      <xdr:rowOff>105061</xdr:rowOff>
    </xdr:to>
    <xdr:sp macro="" textlink="">
      <xdr:nvSpPr>
        <xdr:cNvPr id="587" name="フローチャート: 判断 586">
          <a:extLst>
            <a:ext uri="{FF2B5EF4-FFF2-40B4-BE49-F238E27FC236}">
              <a16:creationId xmlns:a16="http://schemas.microsoft.com/office/drawing/2014/main" id="{AC026676-6765-4F81-889F-DF72D04C3CF0}"/>
            </a:ext>
          </a:extLst>
        </xdr:cNvPr>
        <xdr:cNvSpPr/>
      </xdr:nvSpPr>
      <xdr:spPr>
        <a:xfrm>
          <a:off x="21272500" y="686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157283</xdr:rowOff>
    </xdr:from>
    <xdr:to>
      <xdr:col>107</xdr:col>
      <xdr:colOff>101600</xdr:colOff>
      <xdr:row>40</xdr:row>
      <xdr:rowOff>87433</xdr:rowOff>
    </xdr:to>
    <xdr:sp macro="" textlink="">
      <xdr:nvSpPr>
        <xdr:cNvPr id="588" name="フローチャート: 判断 587">
          <a:extLst>
            <a:ext uri="{FF2B5EF4-FFF2-40B4-BE49-F238E27FC236}">
              <a16:creationId xmlns:a16="http://schemas.microsoft.com/office/drawing/2014/main" id="{2801FC11-6DC5-4904-9E3A-9A4F4BD576BE}"/>
            </a:ext>
          </a:extLst>
        </xdr:cNvPr>
        <xdr:cNvSpPr/>
      </xdr:nvSpPr>
      <xdr:spPr>
        <a:xfrm>
          <a:off x="20383500" y="6843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149200</xdr:rowOff>
    </xdr:from>
    <xdr:to>
      <xdr:col>102</xdr:col>
      <xdr:colOff>165100</xdr:colOff>
      <xdr:row>41</xdr:row>
      <xdr:rowOff>79350</xdr:rowOff>
    </xdr:to>
    <xdr:sp macro="" textlink="">
      <xdr:nvSpPr>
        <xdr:cNvPr id="589" name="フローチャート: 判断 588">
          <a:extLst>
            <a:ext uri="{FF2B5EF4-FFF2-40B4-BE49-F238E27FC236}">
              <a16:creationId xmlns:a16="http://schemas.microsoft.com/office/drawing/2014/main" id="{C3CBEB94-31DC-49AB-8725-AD480A95FED0}"/>
            </a:ext>
          </a:extLst>
        </xdr:cNvPr>
        <xdr:cNvSpPr/>
      </xdr:nvSpPr>
      <xdr:spPr>
        <a:xfrm>
          <a:off x="19494500" y="70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152012</xdr:rowOff>
    </xdr:from>
    <xdr:to>
      <xdr:col>98</xdr:col>
      <xdr:colOff>38100</xdr:colOff>
      <xdr:row>41</xdr:row>
      <xdr:rowOff>82162</xdr:rowOff>
    </xdr:to>
    <xdr:sp macro="" textlink="">
      <xdr:nvSpPr>
        <xdr:cNvPr id="590" name="フローチャート: 判断 589">
          <a:extLst>
            <a:ext uri="{FF2B5EF4-FFF2-40B4-BE49-F238E27FC236}">
              <a16:creationId xmlns:a16="http://schemas.microsoft.com/office/drawing/2014/main" id="{3B77DDC5-C7B5-47AB-8606-2655268B2569}"/>
            </a:ext>
          </a:extLst>
        </xdr:cNvPr>
        <xdr:cNvSpPr/>
      </xdr:nvSpPr>
      <xdr:spPr>
        <a:xfrm>
          <a:off x="18605500" y="701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E5B36FEF-7FCC-4C2E-A64E-424A7B9C932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F1D74B23-9EF2-4789-A4EB-C6E9E1606B9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8B783EED-243A-4C56-8CA4-C20DECD05C8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96549F9D-9786-4A90-BD74-3B87F0034A6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F7B47DB4-EA0D-4C79-97A9-40EA0BDA50B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115021</xdr:rowOff>
    </xdr:from>
    <xdr:to>
      <xdr:col>116</xdr:col>
      <xdr:colOff>114300</xdr:colOff>
      <xdr:row>38</xdr:row>
      <xdr:rowOff>45171</xdr:rowOff>
    </xdr:to>
    <xdr:sp macro="" textlink="">
      <xdr:nvSpPr>
        <xdr:cNvPr id="596" name="楕円 595">
          <a:extLst>
            <a:ext uri="{FF2B5EF4-FFF2-40B4-BE49-F238E27FC236}">
              <a16:creationId xmlns:a16="http://schemas.microsoft.com/office/drawing/2014/main" id="{0F2570A6-5FC3-4AE3-8BC5-CB0AFB45877A}"/>
            </a:ext>
          </a:extLst>
        </xdr:cNvPr>
        <xdr:cNvSpPr/>
      </xdr:nvSpPr>
      <xdr:spPr>
        <a:xfrm>
          <a:off x="22110700" y="645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137898</xdr:rowOff>
    </xdr:from>
    <xdr:ext cx="599010" cy="259045"/>
    <xdr:sp macro="" textlink="">
      <xdr:nvSpPr>
        <xdr:cNvPr id="597" name="【一般廃棄物処理施設】&#10;一人当たり有形固定資産（償却資産）額該当値テキスト">
          <a:extLst>
            <a:ext uri="{FF2B5EF4-FFF2-40B4-BE49-F238E27FC236}">
              <a16:creationId xmlns:a16="http://schemas.microsoft.com/office/drawing/2014/main" id="{E3B43B37-04DF-46DA-AD6F-0069CE29D64C}"/>
            </a:ext>
          </a:extLst>
        </xdr:cNvPr>
        <xdr:cNvSpPr txBox="1"/>
      </xdr:nvSpPr>
      <xdr:spPr>
        <a:xfrm>
          <a:off x="22199600" y="6310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131575</xdr:rowOff>
    </xdr:from>
    <xdr:to>
      <xdr:col>112</xdr:col>
      <xdr:colOff>38100</xdr:colOff>
      <xdr:row>38</xdr:row>
      <xdr:rowOff>61725</xdr:rowOff>
    </xdr:to>
    <xdr:sp macro="" textlink="">
      <xdr:nvSpPr>
        <xdr:cNvPr id="598" name="楕円 597">
          <a:extLst>
            <a:ext uri="{FF2B5EF4-FFF2-40B4-BE49-F238E27FC236}">
              <a16:creationId xmlns:a16="http://schemas.microsoft.com/office/drawing/2014/main" id="{777B78A7-EF45-450C-A848-4D0190CE4490}"/>
            </a:ext>
          </a:extLst>
        </xdr:cNvPr>
        <xdr:cNvSpPr/>
      </xdr:nvSpPr>
      <xdr:spPr>
        <a:xfrm>
          <a:off x="21272500" y="647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165821</xdr:rowOff>
    </xdr:from>
    <xdr:to>
      <xdr:col>116</xdr:col>
      <xdr:colOff>63500</xdr:colOff>
      <xdr:row>38</xdr:row>
      <xdr:rowOff>10925</xdr:rowOff>
    </xdr:to>
    <xdr:cxnSp macro="">
      <xdr:nvCxnSpPr>
        <xdr:cNvPr id="599" name="直線コネクタ 598">
          <a:extLst>
            <a:ext uri="{FF2B5EF4-FFF2-40B4-BE49-F238E27FC236}">
              <a16:creationId xmlns:a16="http://schemas.microsoft.com/office/drawing/2014/main" id="{F7C70BC4-B3F4-4A39-98CD-BECC21F5F7D0}"/>
            </a:ext>
          </a:extLst>
        </xdr:cNvPr>
        <xdr:cNvCxnSpPr/>
      </xdr:nvCxnSpPr>
      <xdr:spPr>
        <a:xfrm flipV="1">
          <a:off x="21323300" y="6509471"/>
          <a:ext cx="838200" cy="1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146891</xdr:rowOff>
    </xdr:from>
    <xdr:to>
      <xdr:col>107</xdr:col>
      <xdr:colOff>101600</xdr:colOff>
      <xdr:row>38</xdr:row>
      <xdr:rowOff>77041</xdr:rowOff>
    </xdr:to>
    <xdr:sp macro="" textlink="">
      <xdr:nvSpPr>
        <xdr:cNvPr id="600" name="楕円 599">
          <a:extLst>
            <a:ext uri="{FF2B5EF4-FFF2-40B4-BE49-F238E27FC236}">
              <a16:creationId xmlns:a16="http://schemas.microsoft.com/office/drawing/2014/main" id="{FD743A13-E4D0-4B02-B07D-FAF7F3AA8CB2}"/>
            </a:ext>
          </a:extLst>
        </xdr:cNvPr>
        <xdr:cNvSpPr/>
      </xdr:nvSpPr>
      <xdr:spPr>
        <a:xfrm>
          <a:off x="20383500" y="649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10925</xdr:rowOff>
    </xdr:from>
    <xdr:to>
      <xdr:col>111</xdr:col>
      <xdr:colOff>177800</xdr:colOff>
      <xdr:row>38</xdr:row>
      <xdr:rowOff>26241</xdr:rowOff>
    </xdr:to>
    <xdr:cxnSp macro="">
      <xdr:nvCxnSpPr>
        <xdr:cNvPr id="601" name="直線コネクタ 600">
          <a:extLst>
            <a:ext uri="{FF2B5EF4-FFF2-40B4-BE49-F238E27FC236}">
              <a16:creationId xmlns:a16="http://schemas.microsoft.com/office/drawing/2014/main" id="{5937BA82-F698-49FE-B693-87C0462CB962}"/>
            </a:ext>
          </a:extLst>
        </xdr:cNvPr>
        <xdr:cNvCxnSpPr/>
      </xdr:nvCxnSpPr>
      <xdr:spPr>
        <a:xfrm flipV="1">
          <a:off x="20434300" y="6526025"/>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158308</xdr:rowOff>
    </xdr:from>
    <xdr:to>
      <xdr:col>102</xdr:col>
      <xdr:colOff>165100</xdr:colOff>
      <xdr:row>38</xdr:row>
      <xdr:rowOff>88458</xdr:rowOff>
    </xdr:to>
    <xdr:sp macro="" textlink="">
      <xdr:nvSpPr>
        <xdr:cNvPr id="602" name="楕円 601">
          <a:extLst>
            <a:ext uri="{FF2B5EF4-FFF2-40B4-BE49-F238E27FC236}">
              <a16:creationId xmlns:a16="http://schemas.microsoft.com/office/drawing/2014/main" id="{6869A1F6-2D91-4E64-B189-5355AA2CAB3A}"/>
            </a:ext>
          </a:extLst>
        </xdr:cNvPr>
        <xdr:cNvSpPr/>
      </xdr:nvSpPr>
      <xdr:spPr>
        <a:xfrm>
          <a:off x="19494500" y="650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26241</xdr:rowOff>
    </xdr:from>
    <xdr:to>
      <xdr:col>107</xdr:col>
      <xdr:colOff>50800</xdr:colOff>
      <xdr:row>38</xdr:row>
      <xdr:rowOff>37658</xdr:rowOff>
    </xdr:to>
    <xdr:cxnSp macro="">
      <xdr:nvCxnSpPr>
        <xdr:cNvPr id="603" name="直線コネクタ 602">
          <a:extLst>
            <a:ext uri="{FF2B5EF4-FFF2-40B4-BE49-F238E27FC236}">
              <a16:creationId xmlns:a16="http://schemas.microsoft.com/office/drawing/2014/main" id="{F8684AAC-6EDF-412E-85F2-1AFC947CBD58}"/>
            </a:ext>
          </a:extLst>
        </xdr:cNvPr>
        <xdr:cNvCxnSpPr/>
      </xdr:nvCxnSpPr>
      <xdr:spPr>
        <a:xfrm flipV="1">
          <a:off x="19545300" y="6541341"/>
          <a:ext cx="889000" cy="1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171361</xdr:rowOff>
    </xdr:from>
    <xdr:to>
      <xdr:col>98</xdr:col>
      <xdr:colOff>38100</xdr:colOff>
      <xdr:row>38</xdr:row>
      <xdr:rowOff>101511</xdr:rowOff>
    </xdr:to>
    <xdr:sp macro="" textlink="">
      <xdr:nvSpPr>
        <xdr:cNvPr id="604" name="楕円 603">
          <a:extLst>
            <a:ext uri="{FF2B5EF4-FFF2-40B4-BE49-F238E27FC236}">
              <a16:creationId xmlns:a16="http://schemas.microsoft.com/office/drawing/2014/main" id="{CBDF5314-0840-4236-8AD3-AF74CFA51ABE}"/>
            </a:ext>
          </a:extLst>
        </xdr:cNvPr>
        <xdr:cNvSpPr/>
      </xdr:nvSpPr>
      <xdr:spPr>
        <a:xfrm>
          <a:off x="18605500" y="65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37658</xdr:rowOff>
    </xdr:from>
    <xdr:to>
      <xdr:col>102</xdr:col>
      <xdr:colOff>114300</xdr:colOff>
      <xdr:row>38</xdr:row>
      <xdr:rowOff>50711</xdr:rowOff>
    </xdr:to>
    <xdr:cxnSp macro="">
      <xdr:nvCxnSpPr>
        <xdr:cNvPr id="605" name="直線コネクタ 604">
          <a:extLst>
            <a:ext uri="{FF2B5EF4-FFF2-40B4-BE49-F238E27FC236}">
              <a16:creationId xmlns:a16="http://schemas.microsoft.com/office/drawing/2014/main" id="{A6C2432E-9DBC-4FD7-9442-2598BDEF0AE9}"/>
            </a:ext>
          </a:extLst>
        </xdr:cNvPr>
        <xdr:cNvCxnSpPr/>
      </xdr:nvCxnSpPr>
      <xdr:spPr>
        <a:xfrm flipV="1">
          <a:off x="18656300" y="6552758"/>
          <a:ext cx="889000" cy="1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96188</xdr:rowOff>
    </xdr:from>
    <xdr:ext cx="599010" cy="259045"/>
    <xdr:sp macro="" textlink="">
      <xdr:nvSpPr>
        <xdr:cNvPr id="606" name="n_1aveValue【一般廃棄物処理施設】&#10;一人当たり有形固定資産（償却資産）額">
          <a:extLst>
            <a:ext uri="{FF2B5EF4-FFF2-40B4-BE49-F238E27FC236}">
              <a16:creationId xmlns:a16="http://schemas.microsoft.com/office/drawing/2014/main" id="{79DB41FB-C30D-497F-BFBF-1FB891A1A9A8}"/>
            </a:ext>
          </a:extLst>
        </xdr:cNvPr>
        <xdr:cNvSpPr txBox="1"/>
      </xdr:nvSpPr>
      <xdr:spPr>
        <a:xfrm>
          <a:off x="21011095" y="6954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78560</xdr:rowOff>
    </xdr:from>
    <xdr:ext cx="599010" cy="259045"/>
    <xdr:sp macro="" textlink="">
      <xdr:nvSpPr>
        <xdr:cNvPr id="607" name="n_2aveValue【一般廃棄物処理施設】&#10;一人当たり有形固定資産（償却資産）額">
          <a:extLst>
            <a:ext uri="{FF2B5EF4-FFF2-40B4-BE49-F238E27FC236}">
              <a16:creationId xmlns:a16="http://schemas.microsoft.com/office/drawing/2014/main" id="{6EA552C0-2850-48DF-A694-AA09855D98C6}"/>
            </a:ext>
          </a:extLst>
        </xdr:cNvPr>
        <xdr:cNvSpPr txBox="1"/>
      </xdr:nvSpPr>
      <xdr:spPr>
        <a:xfrm>
          <a:off x="20134795" y="6936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70477</xdr:rowOff>
    </xdr:from>
    <xdr:ext cx="534377" cy="259045"/>
    <xdr:sp macro="" textlink="">
      <xdr:nvSpPr>
        <xdr:cNvPr id="608" name="n_3aveValue【一般廃棄物処理施設】&#10;一人当たり有形固定資産（償却資産）額">
          <a:extLst>
            <a:ext uri="{FF2B5EF4-FFF2-40B4-BE49-F238E27FC236}">
              <a16:creationId xmlns:a16="http://schemas.microsoft.com/office/drawing/2014/main" id="{EF158A4E-1A43-40EA-981A-177EA4500840}"/>
            </a:ext>
          </a:extLst>
        </xdr:cNvPr>
        <xdr:cNvSpPr txBox="1"/>
      </xdr:nvSpPr>
      <xdr:spPr>
        <a:xfrm>
          <a:off x="19278111" y="709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73289</xdr:rowOff>
    </xdr:from>
    <xdr:ext cx="534377" cy="259045"/>
    <xdr:sp macro="" textlink="">
      <xdr:nvSpPr>
        <xdr:cNvPr id="609" name="n_4aveValue【一般廃棄物処理施設】&#10;一人当たり有形固定資産（償却資産）額">
          <a:extLst>
            <a:ext uri="{FF2B5EF4-FFF2-40B4-BE49-F238E27FC236}">
              <a16:creationId xmlns:a16="http://schemas.microsoft.com/office/drawing/2014/main" id="{2DBE2CC9-116A-4759-8C19-3E071D0411BC}"/>
            </a:ext>
          </a:extLst>
        </xdr:cNvPr>
        <xdr:cNvSpPr txBox="1"/>
      </xdr:nvSpPr>
      <xdr:spPr>
        <a:xfrm>
          <a:off x="18389111" y="710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78252</xdr:rowOff>
    </xdr:from>
    <xdr:ext cx="599010" cy="259045"/>
    <xdr:sp macro="" textlink="">
      <xdr:nvSpPr>
        <xdr:cNvPr id="610" name="n_1mainValue【一般廃棄物処理施設】&#10;一人当たり有形固定資産（償却資産）額">
          <a:extLst>
            <a:ext uri="{FF2B5EF4-FFF2-40B4-BE49-F238E27FC236}">
              <a16:creationId xmlns:a16="http://schemas.microsoft.com/office/drawing/2014/main" id="{8AA87E97-3B3C-41FD-AF78-9A257CB2AA60}"/>
            </a:ext>
          </a:extLst>
        </xdr:cNvPr>
        <xdr:cNvSpPr txBox="1"/>
      </xdr:nvSpPr>
      <xdr:spPr>
        <a:xfrm>
          <a:off x="21011095" y="625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93568</xdr:rowOff>
    </xdr:from>
    <xdr:ext cx="599010" cy="259045"/>
    <xdr:sp macro="" textlink="">
      <xdr:nvSpPr>
        <xdr:cNvPr id="611" name="n_2mainValue【一般廃棄物処理施設】&#10;一人当たり有形固定資産（償却資産）額">
          <a:extLst>
            <a:ext uri="{FF2B5EF4-FFF2-40B4-BE49-F238E27FC236}">
              <a16:creationId xmlns:a16="http://schemas.microsoft.com/office/drawing/2014/main" id="{8AB838B1-1F7C-4D81-8BC5-32C38D750F96}"/>
            </a:ext>
          </a:extLst>
        </xdr:cNvPr>
        <xdr:cNvSpPr txBox="1"/>
      </xdr:nvSpPr>
      <xdr:spPr>
        <a:xfrm>
          <a:off x="20134795" y="626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104985</xdr:rowOff>
    </xdr:from>
    <xdr:ext cx="599010" cy="259045"/>
    <xdr:sp macro="" textlink="">
      <xdr:nvSpPr>
        <xdr:cNvPr id="612" name="n_3mainValue【一般廃棄物処理施設】&#10;一人当たり有形固定資産（償却資産）額">
          <a:extLst>
            <a:ext uri="{FF2B5EF4-FFF2-40B4-BE49-F238E27FC236}">
              <a16:creationId xmlns:a16="http://schemas.microsoft.com/office/drawing/2014/main" id="{0361C79B-C749-48F0-8142-6E5D768A723B}"/>
            </a:ext>
          </a:extLst>
        </xdr:cNvPr>
        <xdr:cNvSpPr txBox="1"/>
      </xdr:nvSpPr>
      <xdr:spPr>
        <a:xfrm>
          <a:off x="19245795" y="6277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118038</xdr:rowOff>
    </xdr:from>
    <xdr:ext cx="599010" cy="259045"/>
    <xdr:sp macro="" textlink="">
      <xdr:nvSpPr>
        <xdr:cNvPr id="613" name="n_4mainValue【一般廃棄物処理施設】&#10;一人当たり有形固定資産（償却資産）額">
          <a:extLst>
            <a:ext uri="{FF2B5EF4-FFF2-40B4-BE49-F238E27FC236}">
              <a16:creationId xmlns:a16="http://schemas.microsoft.com/office/drawing/2014/main" id="{E83DFDE0-B742-4552-98EF-E54DF39FE7F5}"/>
            </a:ext>
          </a:extLst>
        </xdr:cNvPr>
        <xdr:cNvSpPr txBox="1"/>
      </xdr:nvSpPr>
      <xdr:spPr>
        <a:xfrm>
          <a:off x="18356795" y="629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4" name="正方形/長方形 613">
          <a:extLst>
            <a:ext uri="{FF2B5EF4-FFF2-40B4-BE49-F238E27FC236}">
              <a16:creationId xmlns:a16="http://schemas.microsoft.com/office/drawing/2014/main" id="{C3DD826F-2FF9-4A3D-823F-9DF2323D000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5" name="正方形/長方形 614">
          <a:extLst>
            <a:ext uri="{FF2B5EF4-FFF2-40B4-BE49-F238E27FC236}">
              <a16:creationId xmlns:a16="http://schemas.microsoft.com/office/drawing/2014/main" id="{B3F230B3-3968-47E7-B30B-E5095B2561C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6" name="正方形/長方形 615">
          <a:extLst>
            <a:ext uri="{FF2B5EF4-FFF2-40B4-BE49-F238E27FC236}">
              <a16:creationId xmlns:a16="http://schemas.microsoft.com/office/drawing/2014/main" id="{E100B690-D783-4E9B-A05E-A8EA9654D32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7" name="正方形/長方形 616">
          <a:extLst>
            <a:ext uri="{FF2B5EF4-FFF2-40B4-BE49-F238E27FC236}">
              <a16:creationId xmlns:a16="http://schemas.microsoft.com/office/drawing/2014/main" id="{5A85A0E9-F1EA-4010-8B9E-7D7D95FAE93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8" name="正方形/長方形 617">
          <a:extLst>
            <a:ext uri="{FF2B5EF4-FFF2-40B4-BE49-F238E27FC236}">
              <a16:creationId xmlns:a16="http://schemas.microsoft.com/office/drawing/2014/main" id="{A0AF83EB-68C0-45F0-8826-9BAC5B726D9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9" name="正方形/長方形 618">
          <a:extLst>
            <a:ext uri="{FF2B5EF4-FFF2-40B4-BE49-F238E27FC236}">
              <a16:creationId xmlns:a16="http://schemas.microsoft.com/office/drawing/2014/main" id="{16EFC22E-1B34-4FD0-AEC6-9EA31E8888A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0" name="正方形/長方形 619">
          <a:extLst>
            <a:ext uri="{FF2B5EF4-FFF2-40B4-BE49-F238E27FC236}">
              <a16:creationId xmlns:a16="http://schemas.microsoft.com/office/drawing/2014/main" id="{9F65114F-78B3-4C01-B17C-BE345DA842D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1" name="正方形/長方形 620">
          <a:extLst>
            <a:ext uri="{FF2B5EF4-FFF2-40B4-BE49-F238E27FC236}">
              <a16:creationId xmlns:a16="http://schemas.microsoft.com/office/drawing/2014/main" id="{49B78A88-74E4-4025-9264-AC5772959DC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2" name="テキスト ボックス 621">
          <a:extLst>
            <a:ext uri="{FF2B5EF4-FFF2-40B4-BE49-F238E27FC236}">
              <a16:creationId xmlns:a16="http://schemas.microsoft.com/office/drawing/2014/main" id="{88DE9611-339B-4A72-ABB3-4EFF4993067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3" name="直線コネクタ 622">
          <a:extLst>
            <a:ext uri="{FF2B5EF4-FFF2-40B4-BE49-F238E27FC236}">
              <a16:creationId xmlns:a16="http://schemas.microsoft.com/office/drawing/2014/main" id="{D3DB2949-DFE6-4046-9A6F-248A2B1B473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4" name="テキスト ボックス 623">
          <a:extLst>
            <a:ext uri="{FF2B5EF4-FFF2-40B4-BE49-F238E27FC236}">
              <a16:creationId xmlns:a16="http://schemas.microsoft.com/office/drawing/2014/main" id="{39D33A1E-2EC3-488E-9740-3F084F46BCF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5" name="直線コネクタ 624">
          <a:extLst>
            <a:ext uri="{FF2B5EF4-FFF2-40B4-BE49-F238E27FC236}">
              <a16:creationId xmlns:a16="http://schemas.microsoft.com/office/drawing/2014/main" id="{E3D0BF3F-B4BE-4D46-ADCF-7437AEB7CA9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6" name="テキスト ボックス 625">
          <a:extLst>
            <a:ext uri="{FF2B5EF4-FFF2-40B4-BE49-F238E27FC236}">
              <a16:creationId xmlns:a16="http://schemas.microsoft.com/office/drawing/2014/main" id="{9B1C9011-2886-4E33-91F0-CA4096CE98C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7" name="直線コネクタ 626">
          <a:extLst>
            <a:ext uri="{FF2B5EF4-FFF2-40B4-BE49-F238E27FC236}">
              <a16:creationId xmlns:a16="http://schemas.microsoft.com/office/drawing/2014/main" id="{950E410C-BF87-4982-8011-71131004AE4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8" name="テキスト ボックス 627">
          <a:extLst>
            <a:ext uri="{FF2B5EF4-FFF2-40B4-BE49-F238E27FC236}">
              <a16:creationId xmlns:a16="http://schemas.microsoft.com/office/drawing/2014/main" id="{1AC44951-D607-4F53-ACD8-8BC2FE7FC21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9" name="直線コネクタ 628">
          <a:extLst>
            <a:ext uri="{FF2B5EF4-FFF2-40B4-BE49-F238E27FC236}">
              <a16:creationId xmlns:a16="http://schemas.microsoft.com/office/drawing/2014/main" id="{3DAD3E0C-2DE1-48FC-B5B8-7A8E9E8F9D4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30" name="テキスト ボックス 629">
          <a:extLst>
            <a:ext uri="{FF2B5EF4-FFF2-40B4-BE49-F238E27FC236}">
              <a16:creationId xmlns:a16="http://schemas.microsoft.com/office/drawing/2014/main" id="{38ABC0C7-7CF5-4EB6-87D2-EC0E16DB819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31" name="直線コネクタ 630">
          <a:extLst>
            <a:ext uri="{FF2B5EF4-FFF2-40B4-BE49-F238E27FC236}">
              <a16:creationId xmlns:a16="http://schemas.microsoft.com/office/drawing/2014/main" id="{6E888513-2A12-41B0-A788-AB015765687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2" name="テキスト ボックス 631">
          <a:extLst>
            <a:ext uri="{FF2B5EF4-FFF2-40B4-BE49-F238E27FC236}">
              <a16:creationId xmlns:a16="http://schemas.microsoft.com/office/drawing/2014/main" id="{0C4B90ED-831F-44F0-A9F1-39652B6E67D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3" name="直線コネクタ 632">
          <a:extLst>
            <a:ext uri="{FF2B5EF4-FFF2-40B4-BE49-F238E27FC236}">
              <a16:creationId xmlns:a16="http://schemas.microsoft.com/office/drawing/2014/main" id="{16683AA1-17A4-4945-A59E-210ACBD0E14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4" name="テキスト ボックス 633">
          <a:extLst>
            <a:ext uri="{FF2B5EF4-FFF2-40B4-BE49-F238E27FC236}">
              <a16:creationId xmlns:a16="http://schemas.microsoft.com/office/drawing/2014/main" id="{1365B4B1-ACD8-4B01-9593-9F013A29947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a:extLst>
            <a:ext uri="{FF2B5EF4-FFF2-40B4-BE49-F238E27FC236}">
              <a16:creationId xmlns:a16="http://schemas.microsoft.com/office/drawing/2014/main" id="{7E3119BA-B0E8-47DE-AAED-345C82E61B4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6" name="テキスト ボックス 635">
          <a:extLst>
            <a:ext uri="{FF2B5EF4-FFF2-40B4-BE49-F238E27FC236}">
              <a16:creationId xmlns:a16="http://schemas.microsoft.com/office/drawing/2014/main" id="{FFC0679B-A1BA-4223-AC57-DD64B3754F4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7" name="【保健センター・保健所】&#10;有形固定資産減価償却率グラフ枠">
          <a:extLst>
            <a:ext uri="{FF2B5EF4-FFF2-40B4-BE49-F238E27FC236}">
              <a16:creationId xmlns:a16="http://schemas.microsoft.com/office/drawing/2014/main" id="{BE8D8EC9-D3EE-4D82-984B-35A20BF1200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64</xdr:row>
      <xdr:rowOff>38100</xdr:rowOff>
    </xdr:to>
    <xdr:cxnSp macro="">
      <xdr:nvCxnSpPr>
        <xdr:cNvPr id="638" name="直線コネクタ 637">
          <a:extLst>
            <a:ext uri="{FF2B5EF4-FFF2-40B4-BE49-F238E27FC236}">
              <a16:creationId xmlns:a16="http://schemas.microsoft.com/office/drawing/2014/main" id="{A06FCC0B-1FEC-4C99-8F7C-CB925F11BDEA}"/>
            </a:ext>
          </a:extLst>
        </xdr:cNvPr>
        <xdr:cNvCxnSpPr/>
      </xdr:nvCxnSpPr>
      <xdr:spPr>
        <a:xfrm flipV="1">
          <a:off x="16318864" y="97402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639" name="【保健センター・保健所】&#10;有形固定資産減価償却率最小値テキスト">
          <a:extLst>
            <a:ext uri="{FF2B5EF4-FFF2-40B4-BE49-F238E27FC236}">
              <a16:creationId xmlns:a16="http://schemas.microsoft.com/office/drawing/2014/main" id="{7EC12565-AEDE-41C5-8311-F8E8CC3E35DA}"/>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640" name="直線コネクタ 639">
          <a:extLst>
            <a:ext uri="{FF2B5EF4-FFF2-40B4-BE49-F238E27FC236}">
              <a16:creationId xmlns:a16="http://schemas.microsoft.com/office/drawing/2014/main" id="{2A7B191A-5775-487E-BDC8-655BD8321BB8}"/>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641" name="【保健センター・保健所】&#10;有形固定資産減価償却率最大値テキスト">
          <a:extLst>
            <a:ext uri="{FF2B5EF4-FFF2-40B4-BE49-F238E27FC236}">
              <a16:creationId xmlns:a16="http://schemas.microsoft.com/office/drawing/2014/main" id="{5873F044-38D2-46DB-9A7D-ADAB02D95B50}"/>
            </a:ext>
          </a:extLst>
        </xdr:cNvPr>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642" name="直線コネクタ 641">
          <a:extLst>
            <a:ext uri="{FF2B5EF4-FFF2-40B4-BE49-F238E27FC236}">
              <a16:creationId xmlns:a16="http://schemas.microsoft.com/office/drawing/2014/main" id="{5DB5BC83-434E-4634-9EDA-BACA87CC3FEC}"/>
            </a:ext>
          </a:extLst>
        </xdr:cNvPr>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137177</xdr:rowOff>
    </xdr:from>
    <xdr:ext cx="405111" cy="259045"/>
    <xdr:sp macro="" textlink="">
      <xdr:nvSpPr>
        <xdr:cNvPr id="643" name="【保健センター・保健所】&#10;有形固定資産減価償却率平均値テキスト">
          <a:extLst>
            <a:ext uri="{FF2B5EF4-FFF2-40B4-BE49-F238E27FC236}">
              <a16:creationId xmlns:a16="http://schemas.microsoft.com/office/drawing/2014/main" id="{79B73E68-CB32-4496-A599-F3731F70430B}"/>
            </a:ext>
          </a:extLst>
        </xdr:cNvPr>
        <xdr:cNvSpPr txBox="1"/>
      </xdr:nvSpPr>
      <xdr:spPr>
        <a:xfrm>
          <a:off x="16357600" y="1008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158750</xdr:rowOff>
    </xdr:from>
    <xdr:to>
      <xdr:col>85</xdr:col>
      <xdr:colOff>177800</xdr:colOff>
      <xdr:row>59</xdr:row>
      <xdr:rowOff>88900</xdr:rowOff>
    </xdr:to>
    <xdr:sp macro="" textlink="">
      <xdr:nvSpPr>
        <xdr:cNvPr id="644" name="フローチャート: 判断 643">
          <a:extLst>
            <a:ext uri="{FF2B5EF4-FFF2-40B4-BE49-F238E27FC236}">
              <a16:creationId xmlns:a16="http://schemas.microsoft.com/office/drawing/2014/main" id="{C4C07693-16FE-4008-B833-3F1B3952F5DB}"/>
            </a:ext>
          </a:extLst>
        </xdr:cNvPr>
        <xdr:cNvSpPr/>
      </xdr:nvSpPr>
      <xdr:spPr>
        <a:xfrm>
          <a:off x="16268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132080</xdr:rowOff>
    </xdr:from>
    <xdr:to>
      <xdr:col>81</xdr:col>
      <xdr:colOff>101600</xdr:colOff>
      <xdr:row>59</xdr:row>
      <xdr:rowOff>62230</xdr:rowOff>
    </xdr:to>
    <xdr:sp macro="" textlink="">
      <xdr:nvSpPr>
        <xdr:cNvPr id="645" name="フローチャート: 判断 644">
          <a:extLst>
            <a:ext uri="{FF2B5EF4-FFF2-40B4-BE49-F238E27FC236}">
              <a16:creationId xmlns:a16="http://schemas.microsoft.com/office/drawing/2014/main" id="{F29E2595-052B-44CF-96FB-04EA53121399}"/>
            </a:ext>
          </a:extLst>
        </xdr:cNvPr>
        <xdr:cNvSpPr/>
      </xdr:nvSpPr>
      <xdr:spPr>
        <a:xfrm>
          <a:off x="15430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92075</xdr:rowOff>
    </xdr:from>
    <xdr:to>
      <xdr:col>76</xdr:col>
      <xdr:colOff>165100</xdr:colOff>
      <xdr:row>59</xdr:row>
      <xdr:rowOff>22225</xdr:rowOff>
    </xdr:to>
    <xdr:sp macro="" textlink="">
      <xdr:nvSpPr>
        <xdr:cNvPr id="646" name="フローチャート: 判断 645">
          <a:extLst>
            <a:ext uri="{FF2B5EF4-FFF2-40B4-BE49-F238E27FC236}">
              <a16:creationId xmlns:a16="http://schemas.microsoft.com/office/drawing/2014/main" id="{3758370F-DF33-4AA4-A41E-A3F47835CA04}"/>
            </a:ext>
          </a:extLst>
        </xdr:cNvPr>
        <xdr:cNvSpPr/>
      </xdr:nvSpPr>
      <xdr:spPr>
        <a:xfrm>
          <a:off x="14541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88265</xdr:rowOff>
    </xdr:from>
    <xdr:to>
      <xdr:col>72</xdr:col>
      <xdr:colOff>38100</xdr:colOff>
      <xdr:row>59</xdr:row>
      <xdr:rowOff>18415</xdr:rowOff>
    </xdr:to>
    <xdr:sp macro="" textlink="">
      <xdr:nvSpPr>
        <xdr:cNvPr id="647" name="フローチャート: 判断 646">
          <a:extLst>
            <a:ext uri="{FF2B5EF4-FFF2-40B4-BE49-F238E27FC236}">
              <a16:creationId xmlns:a16="http://schemas.microsoft.com/office/drawing/2014/main" id="{0868C748-BE17-48C5-A3F8-0DF7558089E4}"/>
            </a:ext>
          </a:extLst>
        </xdr:cNvPr>
        <xdr:cNvSpPr/>
      </xdr:nvSpPr>
      <xdr:spPr>
        <a:xfrm>
          <a:off x="13652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61595</xdr:rowOff>
    </xdr:from>
    <xdr:to>
      <xdr:col>67</xdr:col>
      <xdr:colOff>101600</xdr:colOff>
      <xdr:row>58</xdr:row>
      <xdr:rowOff>163195</xdr:rowOff>
    </xdr:to>
    <xdr:sp macro="" textlink="">
      <xdr:nvSpPr>
        <xdr:cNvPr id="648" name="フローチャート: 判断 647">
          <a:extLst>
            <a:ext uri="{FF2B5EF4-FFF2-40B4-BE49-F238E27FC236}">
              <a16:creationId xmlns:a16="http://schemas.microsoft.com/office/drawing/2014/main" id="{817AFAEB-1B03-425A-892C-702DA3EB49A3}"/>
            </a:ext>
          </a:extLst>
        </xdr:cNvPr>
        <xdr:cNvSpPr/>
      </xdr:nvSpPr>
      <xdr:spPr>
        <a:xfrm>
          <a:off x="127635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58ACB5A7-4302-450D-9B02-4FCC862EB22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CFB603EF-FA61-4BF4-B0A5-9C9C154364D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5087C53-1077-4BFB-8E03-1141E59940A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5E14F148-4EC2-49C7-B0BF-EF568E0E866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4220FD52-8B69-4497-9962-83C32FA2524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6350</xdr:rowOff>
    </xdr:from>
    <xdr:to>
      <xdr:col>85</xdr:col>
      <xdr:colOff>177800</xdr:colOff>
      <xdr:row>57</xdr:row>
      <xdr:rowOff>107950</xdr:rowOff>
    </xdr:to>
    <xdr:sp macro="" textlink="">
      <xdr:nvSpPr>
        <xdr:cNvPr id="654" name="楕円 653">
          <a:extLst>
            <a:ext uri="{FF2B5EF4-FFF2-40B4-BE49-F238E27FC236}">
              <a16:creationId xmlns:a16="http://schemas.microsoft.com/office/drawing/2014/main" id="{E185E153-BB53-48D2-A31B-92437FE538E2}"/>
            </a:ext>
          </a:extLst>
        </xdr:cNvPr>
        <xdr:cNvSpPr/>
      </xdr:nvSpPr>
      <xdr:spPr>
        <a:xfrm>
          <a:off x="162687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92727</xdr:rowOff>
    </xdr:from>
    <xdr:ext cx="405111" cy="259045"/>
    <xdr:sp macro="" textlink="">
      <xdr:nvSpPr>
        <xdr:cNvPr id="655" name="【保健センター・保健所】&#10;有形固定資産減価償却率該当値テキスト">
          <a:extLst>
            <a:ext uri="{FF2B5EF4-FFF2-40B4-BE49-F238E27FC236}">
              <a16:creationId xmlns:a16="http://schemas.microsoft.com/office/drawing/2014/main" id="{71D484B6-5A32-4FA4-88D0-005D0A30DB56}"/>
            </a:ext>
          </a:extLst>
        </xdr:cNvPr>
        <xdr:cNvSpPr txBox="1"/>
      </xdr:nvSpPr>
      <xdr:spPr>
        <a:xfrm>
          <a:off x="16357600" y="9693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139700</xdr:rowOff>
    </xdr:from>
    <xdr:to>
      <xdr:col>81</xdr:col>
      <xdr:colOff>101600</xdr:colOff>
      <xdr:row>57</xdr:row>
      <xdr:rowOff>69850</xdr:rowOff>
    </xdr:to>
    <xdr:sp macro="" textlink="">
      <xdr:nvSpPr>
        <xdr:cNvPr id="656" name="楕円 655">
          <a:extLst>
            <a:ext uri="{FF2B5EF4-FFF2-40B4-BE49-F238E27FC236}">
              <a16:creationId xmlns:a16="http://schemas.microsoft.com/office/drawing/2014/main" id="{0F1751BA-9721-46A3-952C-59FDBD4655D2}"/>
            </a:ext>
          </a:extLst>
        </xdr:cNvPr>
        <xdr:cNvSpPr/>
      </xdr:nvSpPr>
      <xdr:spPr>
        <a:xfrm>
          <a:off x="15430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19050</xdr:rowOff>
    </xdr:from>
    <xdr:to>
      <xdr:col>85</xdr:col>
      <xdr:colOff>127000</xdr:colOff>
      <xdr:row>57</xdr:row>
      <xdr:rowOff>57150</xdr:rowOff>
    </xdr:to>
    <xdr:cxnSp macro="">
      <xdr:nvCxnSpPr>
        <xdr:cNvPr id="657" name="直線コネクタ 656">
          <a:extLst>
            <a:ext uri="{FF2B5EF4-FFF2-40B4-BE49-F238E27FC236}">
              <a16:creationId xmlns:a16="http://schemas.microsoft.com/office/drawing/2014/main" id="{5D52F361-69F4-4A5C-9143-12F0FDFF1371}"/>
            </a:ext>
          </a:extLst>
        </xdr:cNvPr>
        <xdr:cNvCxnSpPr/>
      </xdr:nvCxnSpPr>
      <xdr:spPr>
        <a:xfrm>
          <a:off x="15481300" y="9791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101600</xdr:rowOff>
    </xdr:from>
    <xdr:to>
      <xdr:col>76</xdr:col>
      <xdr:colOff>165100</xdr:colOff>
      <xdr:row>57</xdr:row>
      <xdr:rowOff>31750</xdr:rowOff>
    </xdr:to>
    <xdr:sp macro="" textlink="">
      <xdr:nvSpPr>
        <xdr:cNvPr id="658" name="楕円 657">
          <a:extLst>
            <a:ext uri="{FF2B5EF4-FFF2-40B4-BE49-F238E27FC236}">
              <a16:creationId xmlns:a16="http://schemas.microsoft.com/office/drawing/2014/main" id="{92FC04F5-5D86-4489-AFAC-372DE7EEA9A8}"/>
            </a:ext>
          </a:extLst>
        </xdr:cNvPr>
        <xdr:cNvSpPr/>
      </xdr:nvSpPr>
      <xdr:spPr>
        <a:xfrm>
          <a:off x="14541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152400</xdr:rowOff>
    </xdr:from>
    <xdr:to>
      <xdr:col>81</xdr:col>
      <xdr:colOff>50800</xdr:colOff>
      <xdr:row>57</xdr:row>
      <xdr:rowOff>19050</xdr:rowOff>
    </xdr:to>
    <xdr:cxnSp macro="">
      <xdr:nvCxnSpPr>
        <xdr:cNvPr id="659" name="直線コネクタ 658">
          <a:extLst>
            <a:ext uri="{FF2B5EF4-FFF2-40B4-BE49-F238E27FC236}">
              <a16:creationId xmlns:a16="http://schemas.microsoft.com/office/drawing/2014/main" id="{4D4D1C96-9594-44BC-AE70-DC7A465632DE}"/>
            </a:ext>
          </a:extLst>
        </xdr:cNvPr>
        <xdr:cNvCxnSpPr/>
      </xdr:nvCxnSpPr>
      <xdr:spPr>
        <a:xfrm>
          <a:off x="14592300" y="975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63500</xdr:rowOff>
    </xdr:from>
    <xdr:to>
      <xdr:col>72</xdr:col>
      <xdr:colOff>38100</xdr:colOff>
      <xdr:row>56</xdr:row>
      <xdr:rowOff>165100</xdr:rowOff>
    </xdr:to>
    <xdr:sp macro="" textlink="">
      <xdr:nvSpPr>
        <xdr:cNvPr id="660" name="楕円 659">
          <a:extLst>
            <a:ext uri="{FF2B5EF4-FFF2-40B4-BE49-F238E27FC236}">
              <a16:creationId xmlns:a16="http://schemas.microsoft.com/office/drawing/2014/main" id="{3E799ABC-8C21-4585-8A64-7CD1A144BB5F}"/>
            </a:ext>
          </a:extLst>
        </xdr:cNvPr>
        <xdr:cNvSpPr/>
      </xdr:nvSpPr>
      <xdr:spPr>
        <a:xfrm>
          <a:off x="13652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114300</xdr:rowOff>
    </xdr:from>
    <xdr:to>
      <xdr:col>76</xdr:col>
      <xdr:colOff>114300</xdr:colOff>
      <xdr:row>56</xdr:row>
      <xdr:rowOff>152400</xdr:rowOff>
    </xdr:to>
    <xdr:cxnSp macro="">
      <xdr:nvCxnSpPr>
        <xdr:cNvPr id="661" name="直線コネクタ 660">
          <a:extLst>
            <a:ext uri="{FF2B5EF4-FFF2-40B4-BE49-F238E27FC236}">
              <a16:creationId xmlns:a16="http://schemas.microsoft.com/office/drawing/2014/main" id="{BDD484A5-7D81-48F5-9824-AEB169C4A095}"/>
            </a:ext>
          </a:extLst>
        </xdr:cNvPr>
        <xdr:cNvCxnSpPr/>
      </xdr:nvCxnSpPr>
      <xdr:spPr>
        <a:xfrm>
          <a:off x="13703300" y="9715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25400</xdr:rowOff>
    </xdr:from>
    <xdr:to>
      <xdr:col>67</xdr:col>
      <xdr:colOff>101600</xdr:colOff>
      <xdr:row>56</xdr:row>
      <xdr:rowOff>127000</xdr:rowOff>
    </xdr:to>
    <xdr:sp macro="" textlink="">
      <xdr:nvSpPr>
        <xdr:cNvPr id="662" name="楕円 661">
          <a:extLst>
            <a:ext uri="{FF2B5EF4-FFF2-40B4-BE49-F238E27FC236}">
              <a16:creationId xmlns:a16="http://schemas.microsoft.com/office/drawing/2014/main" id="{B833B4F9-31B0-444A-9C4F-09412C389F71}"/>
            </a:ext>
          </a:extLst>
        </xdr:cNvPr>
        <xdr:cNvSpPr/>
      </xdr:nvSpPr>
      <xdr:spPr>
        <a:xfrm>
          <a:off x="127635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76200</xdr:rowOff>
    </xdr:from>
    <xdr:to>
      <xdr:col>71</xdr:col>
      <xdr:colOff>177800</xdr:colOff>
      <xdr:row>56</xdr:row>
      <xdr:rowOff>114300</xdr:rowOff>
    </xdr:to>
    <xdr:cxnSp macro="">
      <xdr:nvCxnSpPr>
        <xdr:cNvPr id="663" name="直線コネクタ 662">
          <a:extLst>
            <a:ext uri="{FF2B5EF4-FFF2-40B4-BE49-F238E27FC236}">
              <a16:creationId xmlns:a16="http://schemas.microsoft.com/office/drawing/2014/main" id="{F87AEB50-22BD-4111-95D9-82ED0AF041D0}"/>
            </a:ext>
          </a:extLst>
        </xdr:cNvPr>
        <xdr:cNvCxnSpPr/>
      </xdr:nvCxnSpPr>
      <xdr:spPr>
        <a:xfrm>
          <a:off x="12814300" y="967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53357</xdr:rowOff>
    </xdr:from>
    <xdr:ext cx="405111" cy="259045"/>
    <xdr:sp macro="" textlink="">
      <xdr:nvSpPr>
        <xdr:cNvPr id="664" name="n_1aveValue【保健センター・保健所】&#10;有形固定資産減価償却率">
          <a:extLst>
            <a:ext uri="{FF2B5EF4-FFF2-40B4-BE49-F238E27FC236}">
              <a16:creationId xmlns:a16="http://schemas.microsoft.com/office/drawing/2014/main" id="{5AAA37E5-40CE-402F-8BCD-AAEE72CE119D}"/>
            </a:ext>
          </a:extLst>
        </xdr:cNvPr>
        <xdr:cNvSpPr txBox="1"/>
      </xdr:nvSpPr>
      <xdr:spPr>
        <a:xfrm>
          <a:off x="152660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13352</xdr:rowOff>
    </xdr:from>
    <xdr:ext cx="405111" cy="259045"/>
    <xdr:sp macro="" textlink="">
      <xdr:nvSpPr>
        <xdr:cNvPr id="665" name="n_2aveValue【保健センター・保健所】&#10;有形固定資産減価償却率">
          <a:extLst>
            <a:ext uri="{FF2B5EF4-FFF2-40B4-BE49-F238E27FC236}">
              <a16:creationId xmlns:a16="http://schemas.microsoft.com/office/drawing/2014/main" id="{8EDDD9F1-BEA4-4E0F-AD9C-BFA850805E30}"/>
            </a:ext>
          </a:extLst>
        </xdr:cNvPr>
        <xdr:cNvSpPr txBox="1"/>
      </xdr:nvSpPr>
      <xdr:spPr>
        <a:xfrm>
          <a:off x="14389744" y="1012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9542</xdr:rowOff>
    </xdr:from>
    <xdr:ext cx="405111" cy="259045"/>
    <xdr:sp macro="" textlink="">
      <xdr:nvSpPr>
        <xdr:cNvPr id="666" name="n_3aveValue【保健センター・保健所】&#10;有形固定資産減価償却率">
          <a:extLst>
            <a:ext uri="{FF2B5EF4-FFF2-40B4-BE49-F238E27FC236}">
              <a16:creationId xmlns:a16="http://schemas.microsoft.com/office/drawing/2014/main" id="{B285644F-45F7-47AE-8CEE-92AF59C8F95E}"/>
            </a:ext>
          </a:extLst>
        </xdr:cNvPr>
        <xdr:cNvSpPr txBox="1"/>
      </xdr:nvSpPr>
      <xdr:spPr>
        <a:xfrm>
          <a:off x="13500744" y="1012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154322</xdr:rowOff>
    </xdr:from>
    <xdr:ext cx="405111" cy="259045"/>
    <xdr:sp macro="" textlink="">
      <xdr:nvSpPr>
        <xdr:cNvPr id="667" name="n_4aveValue【保健センター・保健所】&#10;有形固定資産減価償却率">
          <a:extLst>
            <a:ext uri="{FF2B5EF4-FFF2-40B4-BE49-F238E27FC236}">
              <a16:creationId xmlns:a16="http://schemas.microsoft.com/office/drawing/2014/main" id="{40912449-811A-4900-9BED-974907E9E9A5}"/>
            </a:ext>
          </a:extLst>
        </xdr:cNvPr>
        <xdr:cNvSpPr txBox="1"/>
      </xdr:nvSpPr>
      <xdr:spPr>
        <a:xfrm>
          <a:off x="12611744" y="1009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86377</xdr:rowOff>
    </xdr:from>
    <xdr:ext cx="405111" cy="259045"/>
    <xdr:sp macro="" textlink="">
      <xdr:nvSpPr>
        <xdr:cNvPr id="668" name="n_1mainValue【保健センター・保健所】&#10;有形固定資産減価償却率">
          <a:extLst>
            <a:ext uri="{FF2B5EF4-FFF2-40B4-BE49-F238E27FC236}">
              <a16:creationId xmlns:a16="http://schemas.microsoft.com/office/drawing/2014/main" id="{1C09321E-354B-4530-AAF0-DAE5FD304ED4}"/>
            </a:ext>
          </a:extLst>
        </xdr:cNvPr>
        <xdr:cNvSpPr txBox="1"/>
      </xdr:nvSpPr>
      <xdr:spPr>
        <a:xfrm>
          <a:off x="1526604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48277</xdr:rowOff>
    </xdr:from>
    <xdr:ext cx="405111" cy="259045"/>
    <xdr:sp macro="" textlink="">
      <xdr:nvSpPr>
        <xdr:cNvPr id="669" name="n_2mainValue【保健センター・保健所】&#10;有形固定資産減価償却率">
          <a:extLst>
            <a:ext uri="{FF2B5EF4-FFF2-40B4-BE49-F238E27FC236}">
              <a16:creationId xmlns:a16="http://schemas.microsoft.com/office/drawing/2014/main" id="{9D0AA018-FBC5-466D-AB4D-99232C1C6FD4}"/>
            </a:ext>
          </a:extLst>
        </xdr:cNvPr>
        <xdr:cNvSpPr txBox="1"/>
      </xdr:nvSpPr>
      <xdr:spPr>
        <a:xfrm>
          <a:off x="14389744" y="947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10177</xdr:rowOff>
    </xdr:from>
    <xdr:ext cx="405111" cy="259045"/>
    <xdr:sp macro="" textlink="">
      <xdr:nvSpPr>
        <xdr:cNvPr id="670" name="n_3mainValue【保健センター・保健所】&#10;有形固定資産減価償却率">
          <a:extLst>
            <a:ext uri="{FF2B5EF4-FFF2-40B4-BE49-F238E27FC236}">
              <a16:creationId xmlns:a16="http://schemas.microsoft.com/office/drawing/2014/main" id="{A72AE1F0-5977-4696-8E31-43D5FDD1FF3C}"/>
            </a:ext>
          </a:extLst>
        </xdr:cNvPr>
        <xdr:cNvSpPr txBox="1"/>
      </xdr:nvSpPr>
      <xdr:spPr>
        <a:xfrm>
          <a:off x="135007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143527</xdr:rowOff>
    </xdr:from>
    <xdr:ext cx="405111" cy="259045"/>
    <xdr:sp macro="" textlink="">
      <xdr:nvSpPr>
        <xdr:cNvPr id="671" name="n_4mainValue【保健センター・保健所】&#10;有形固定資産減価償却率">
          <a:extLst>
            <a:ext uri="{FF2B5EF4-FFF2-40B4-BE49-F238E27FC236}">
              <a16:creationId xmlns:a16="http://schemas.microsoft.com/office/drawing/2014/main" id="{9882B21C-0532-4893-A575-36DD888A2B86}"/>
            </a:ext>
          </a:extLst>
        </xdr:cNvPr>
        <xdr:cNvSpPr txBox="1"/>
      </xdr:nvSpPr>
      <xdr:spPr>
        <a:xfrm>
          <a:off x="12611744" y="940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2" name="正方形/長方形 671">
          <a:extLst>
            <a:ext uri="{FF2B5EF4-FFF2-40B4-BE49-F238E27FC236}">
              <a16:creationId xmlns:a16="http://schemas.microsoft.com/office/drawing/2014/main" id="{DB6B1FC3-7F68-43E2-A23B-9DF19020B77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3" name="正方形/長方形 672">
          <a:extLst>
            <a:ext uri="{FF2B5EF4-FFF2-40B4-BE49-F238E27FC236}">
              <a16:creationId xmlns:a16="http://schemas.microsoft.com/office/drawing/2014/main" id="{A102996D-E34B-42CE-9786-CA037904496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4" name="正方形/長方形 673">
          <a:extLst>
            <a:ext uri="{FF2B5EF4-FFF2-40B4-BE49-F238E27FC236}">
              <a16:creationId xmlns:a16="http://schemas.microsoft.com/office/drawing/2014/main" id="{A04ECF95-A50B-4086-A86A-B641D0D434B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5" name="正方形/長方形 674">
          <a:extLst>
            <a:ext uri="{FF2B5EF4-FFF2-40B4-BE49-F238E27FC236}">
              <a16:creationId xmlns:a16="http://schemas.microsoft.com/office/drawing/2014/main" id="{7A67DBBE-65E9-4408-B445-3447A614F5C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6" name="正方形/長方形 675">
          <a:extLst>
            <a:ext uri="{FF2B5EF4-FFF2-40B4-BE49-F238E27FC236}">
              <a16:creationId xmlns:a16="http://schemas.microsoft.com/office/drawing/2014/main" id="{27A5F73D-E1E5-4991-93E7-820B8C2486E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7" name="正方形/長方形 676">
          <a:extLst>
            <a:ext uri="{FF2B5EF4-FFF2-40B4-BE49-F238E27FC236}">
              <a16:creationId xmlns:a16="http://schemas.microsoft.com/office/drawing/2014/main" id="{742AD9BA-5AEF-47C8-AB4F-957954AEA3E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8" name="正方形/長方形 677">
          <a:extLst>
            <a:ext uri="{FF2B5EF4-FFF2-40B4-BE49-F238E27FC236}">
              <a16:creationId xmlns:a16="http://schemas.microsoft.com/office/drawing/2014/main" id="{D546DDCB-5B9A-4A2C-9C2D-0D299642570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9" name="正方形/長方形 678">
          <a:extLst>
            <a:ext uri="{FF2B5EF4-FFF2-40B4-BE49-F238E27FC236}">
              <a16:creationId xmlns:a16="http://schemas.microsoft.com/office/drawing/2014/main" id="{0D773D70-FF0E-4C85-A800-E2F1F484F2E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0" name="テキスト ボックス 679">
          <a:extLst>
            <a:ext uri="{FF2B5EF4-FFF2-40B4-BE49-F238E27FC236}">
              <a16:creationId xmlns:a16="http://schemas.microsoft.com/office/drawing/2014/main" id="{D7C48140-127F-4B02-B407-2763E1ACA59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1" name="直線コネクタ 680">
          <a:extLst>
            <a:ext uri="{FF2B5EF4-FFF2-40B4-BE49-F238E27FC236}">
              <a16:creationId xmlns:a16="http://schemas.microsoft.com/office/drawing/2014/main" id="{BCFC2732-0CBA-4C1B-B4FF-16934D297BD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2" name="直線コネクタ 681">
          <a:extLst>
            <a:ext uri="{FF2B5EF4-FFF2-40B4-BE49-F238E27FC236}">
              <a16:creationId xmlns:a16="http://schemas.microsoft.com/office/drawing/2014/main" id="{27A6BE3C-82C5-4C67-A339-F30457C5AD9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3" name="テキスト ボックス 682">
          <a:extLst>
            <a:ext uri="{FF2B5EF4-FFF2-40B4-BE49-F238E27FC236}">
              <a16:creationId xmlns:a16="http://schemas.microsoft.com/office/drawing/2014/main" id="{270AE702-FB4D-491F-88BB-162B9D53077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4" name="直線コネクタ 683">
          <a:extLst>
            <a:ext uri="{FF2B5EF4-FFF2-40B4-BE49-F238E27FC236}">
              <a16:creationId xmlns:a16="http://schemas.microsoft.com/office/drawing/2014/main" id="{B4BB41AD-ED6D-4FA9-AAC5-7894338B860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5" name="テキスト ボックス 684">
          <a:extLst>
            <a:ext uri="{FF2B5EF4-FFF2-40B4-BE49-F238E27FC236}">
              <a16:creationId xmlns:a16="http://schemas.microsoft.com/office/drawing/2014/main" id="{1CA30F63-365D-4C5F-B792-D3F5A482BC8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6" name="直線コネクタ 685">
          <a:extLst>
            <a:ext uri="{FF2B5EF4-FFF2-40B4-BE49-F238E27FC236}">
              <a16:creationId xmlns:a16="http://schemas.microsoft.com/office/drawing/2014/main" id="{C12D8D5D-EAC6-41D4-8437-F4E4C1F9ABB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7" name="テキスト ボックス 686">
          <a:extLst>
            <a:ext uri="{FF2B5EF4-FFF2-40B4-BE49-F238E27FC236}">
              <a16:creationId xmlns:a16="http://schemas.microsoft.com/office/drawing/2014/main" id="{9E80C74D-ED79-4BB6-BE52-B3DB5D9A5E2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8" name="直線コネクタ 687">
          <a:extLst>
            <a:ext uri="{FF2B5EF4-FFF2-40B4-BE49-F238E27FC236}">
              <a16:creationId xmlns:a16="http://schemas.microsoft.com/office/drawing/2014/main" id="{7141AF79-BA99-483F-A78B-385C3996DE8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9" name="テキスト ボックス 688">
          <a:extLst>
            <a:ext uri="{FF2B5EF4-FFF2-40B4-BE49-F238E27FC236}">
              <a16:creationId xmlns:a16="http://schemas.microsoft.com/office/drawing/2014/main" id="{97B9DDA8-017A-4FF1-92FF-19F60BDB08F5}"/>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0" name="直線コネクタ 689">
          <a:extLst>
            <a:ext uri="{FF2B5EF4-FFF2-40B4-BE49-F238E27FC236}">
              <a16:creationId xmlns:a16="http://schemas.microsoft.com/office/drawing/2014/main" id="{8BE5C6D5-6F66-4265-91C5-813E469DA07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1" name="テキスト ボックス 690">
          <a:extLst>
            <a:ext uri="{FF2B5EF4-FFF2-40B4-BE49-F238E27FC236}">
              <a16:creationId xmlns:a16="http://schemas.microsoft.com/office/drawing/2014/main" id="{2318F35F-A332-4CD8-A75B-D49814BD038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2" name="直線コネクタ 691">
          <a:extLst>
            <a:ext uri="{FF2B5EF4-FFF2-40B4-BE49-F238E27FC236}">
              <a16:creationId xmlns:a16="http://schemas.microsoft.com/office/drawing/2014/main" id="{0FFAD161-E4EC-4A65-BF72-5A4F4462E43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3" name="テキスト ボックス 692">
          <a:extLst>
            <a:ext uri="{FF2B5EF4-FFF2-40B4-BE49-F238E27FC236}">
              <a16:creationId xmlns:a16="http://schemas.microsoft.com/office/drawing/2014/main" id="{D1C15C0E-CE3D-4DCC-B48E-1718CADD52D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4" name="【保健センター・保健所】&#10;一人当たり面積グラフ枠">
          <a:extLst>
            <a:ext uri="{FF2B5EF4-FFF2-40B4-BE49-F238E27FC236}">
              <a16:creationId xmlns:a16="http://schemas.microsoft.com/office/drawing/2014/main" id="{DBB63CA8-EE64-4653-93D2-DBB15EDA936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160020</xdr:rowOff>
    </xdr:from>
    <xdr:to>
      <xdr:col>116</xdr:col>
      <xdr:colOff>62864</xdr:colOff>
      <xdr:row>63</xdr:row>
      <xdr:rowOff>140970</xdr:rowOff>
    </xdr:to>
    <xdr:cxnSp macro="">
      <xdr:nvCxnSpPr>
        <xdr:cNvPr id="695" name="直線コネクタ 694">
          <a:extLst>
            <a:ext uri="{FF2B5EF4-FFF2-40B4-BE49-F238E27FC236}">
              <a16:creationId xmlns:a16="http://schemas.microsoft.com/office/drawing/2014/main" id="{B451A887-9058-4497-95EF-B5508415CAE6}"/>
            </a:ext>
          </a:extLst>
        </xdr:cNvPr>
        <xdr:cNvCxnSpPr/>
      </xdr:nvCxnSpPr>
      <xdr:spPr>
        <a:xfrm flipV="1">
          <a:off x="22160864" y="976122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144797</xdr:rowOff>
    </xdr:from>
    <xdr:ext cx="469744" cy="259045"/>
    <xdr:sp macro="" textlink="">
      <xdr:nvSpPr>
        <xdr:cNvPr id="696" name="【保健センター・保健所】&#10;一人当たり面積最小値テキスト">
          <a:extLst>
            <a:ext uri="{FF2B5EF4-FFF2-40B4-BE49-F238E27FC236}">
              <a16:creationId xmlns:a16="http://schemas.microsoft.com/office/drawing/2014/main" id="{A0330FCF-943C-4C6F-91B8-279F9DB157B8}"/>
            </a:ext>
          </a:extLst>
        </xdr:cNvPr>
        <xdr:cNvSpPr txBox="1"/>
      </xdr:nvSpPr>
      <xdr:spPr>
        <a:xfrm>
          <a:off x="22199600"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140970</xdr:rowOff>
    </xdr:from>
    <xdr:to>
      <xdr:col>116</xdr:col>
      <xdr:colOff>152400</xdr:colOff>
      <xdr:row>63</xdr:row>
      <xdr:rowOff>140970</xdr:rowOff>
    </xdr:to>
    <xdr:cxnSp macro="">
      <xdr:nvCxnSpPr>
        <xdr:cNvPr id="697" name="直線コネクタ 696">
          <a:extLst>
            <a:ext uri="{FF2B5EF4-FFF2-40B4-BE49-F238E27FC236}">
              <a16:creationId xmlns:a16="http://schemas.microsoft.com/office/drawing/2014/main" id="{AB5C0415-EF75-4D9A-93F0-57E837861838}"/>
            </a:ext>
          </a:extLst>
        </xdr:cNvPr>
        <xdr:cNvCxnSpPr/>
      </xdr:nvCxnSpPr>
      <xdr:spPr>
        <a:xfrm>
          <a:off x="22072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106697</xdr:rowOff>
    </xdr:from>
    <xdr:ext cx="469744" cy="259045"/>
    <xdr:sp macro="" textlink="">
      <xdr:nvSpPr>
        <xdr:cNvPr id="698" name="【保健センター・保健所】&#10;一人当たり面積最大値テキスト">
          <a:extLst>
            <a:ext uri="{FF2B5EF4-FFF2-40B4-BE49-F238E27FC236}">
              <a16:creationId xmlns:a16="http://schemas.microsoft.com/office/drawing/2014/main" id="{E40C0D52-A33A-4DAD-ACCB-3A764DD53D46}"/>
            </a:ext>
          </a:extLst>
        </xdr:cNvPr>
        <xdr:cNvSpPr txBox="1"/>
      </xdr:nvSpPr>
      <xdr:spPr>
        <a:xfrm>
          <a:off x="221996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160020</xdr:rowOff>
    </xdr:from>
    <xdr:to>
      <xdr:col>116</xdr:col>
      <xdr:colOff>152400</xdr:colOff>
      <xdr:row>56</xdr:row>
      <xdr:rowOff>160020</xdr:rowOff>
    </xdr:to>
    <xdr:cxnSp macro="">
      <xdr:nvCxnSpPr>
        <xdr:cNvPr id="699" name="直線コネクタ 698">
          <a:extLst>
            <a:ext uri="{FF2B5EF4-FFF2-40B4-BE49-F238E27FC236}">
              <a16:creationId xmlns:a16="http://schemas.microsoft.com/office/drawing/2014/main" id="{18B396EF-0831-466E-9A0F-884313A4475C}"/>
            </a:ext>
          </a:extLst>
        </xdr:cNvPr>
        <xdr:cNvCxnSpPr/>
      </xdr:nvCxnSpPr>
      <xdr:spPr>
        <a:xfrm>
          <a:off x="22072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163847</xdr:rowOff>
    </xdr:from>
    <xdr:ext cx="469744" cy="259045"/>
    <xdr:sp macro="" textlink="">
      <xdr:nvSpPr>
        <xdr:cNvPr id="700" name="【保健センター・保健所】&#10;一人当たり面積平均値テキスト">
          <a:extLst>
            <a:ext uri="{FF2B5EF4-FFF2-40B4-BE49-F238E27FC236}">
              <a16:creationId xmlns:a16="http://schemas.microsoft.com/office/drawing/2014/main" id="{7C0FC6DB-8259-4358-A141-566340773E1D}"/>
            </a:ext>
          </a:extLst>
        </xdr:cNvPr>
        <xdr:cNvSpPr txBox="1"/>
      </xdr:nvSpPr>
      <xdr:spPr>
        <a:xfrm>
          <a:off x="22199600" y="1062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701" name="フローチャート: 判断 700">
          <a:extLst>
            <a:ext uri="{FF2B5EF4-FFF2-40B4-BE49-F238E27FC236}">
              <a16:creationId xmlns:a16="http://schemas.microsoft.com/office/drawing/2014/main" id="{C81AD249-923E-4AD0-AC53-A2F7B15DEEE9}"/>
            </a:ext>
          </a:extLst>
        </xdr:cNvPr>
        <xdr:cNvSpPr/>
      </xdr:nvSpPr>
      <xdr:spPr>
        <a:xfrm>
          <a:off x="22110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21590</xdr:rowOff>
    </xdr:from>
    <xdr:to>
      <xdr:col>112</xdr:col>
      <xdr:colOff>38100</xdr:colOff>
      <xdr:row>62</xdr:row>
      <xdr:rowOff>123190</xdr:rowOff>
    </xdr:to>
    <xdr:sp macro="" textlink="">
      <xdr:nvSpPr>
        <xdr:cNvPr id="702" name="フローチャート: 判断 701">
          <a:extLst>
            <a:ext uri="{FF2B5EF4-FFF2-40B4-BE49-F238E27FC236}">
              <a16:creationId xmlns:a16="http://schemas.microsoft.com/office/drawing/2014/main" id="{7AB7095D-9990-437A-AEB8-9187B326E089}"/>
            </a:ext>
          </a:extLst>
        </xdr:cNvPr>
        <xdr:cNvSpPr/>
      </xdr:nvSpPr>
      <xdr:spPr>
        <a:xfrm>
          <a:off x="21272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170180</xdr:rowOff>
    </xdr:from>
    <xdr:to>
      <xdr:col>107</xdr:col>
      <xdr:colOff>101600</xdr:colOff>
      <xdr:row>62</xdr:row>
      <xdr:rowOff>100330</xdr:rowOff>
    </xdr:to>
    <xdr:sp macro="" textlink="">
      <xdr:nvSpPr>
        <xdr:cNvPr id="703" name="フローチャート: 判断 702">
          <a:extLst>
            <a:ext uri="{FF2B5EF4-FFF2-40B4-BE49-F238E27FC236}">
              <a16:creationId xmlns:a16="http://schemas.microsoft.com/office/drawing/2014/main" id="{E18EB880-C336-4D46-91B5-4E3B64A4C8AF}"/>
            </a:ext>
          </a:extLst>
        </xdr:cNvPr>
        <xdr:cNvSpPr/>
      </xdr:nvSpPr>
      <xdr:spPr>
        <a:xfrm>
          <a:off x="203835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124460</xdr:rowOff>
    </xdr:from>
    <xdr:to>
      <xdr:col>102</xdr:col>
      <xdr:colOff>165100</xdr:colOff>
      <xdr:row>63</xdr:row>
      <xdr:rowOff>54610</xdr:rowOff>
    </xdr:to>
    <xdr:sp macro="" textlink="">
      <xdr:nvSpPr>
        <xdr:cNvPr id="704" name="フローチャート: 判断 703">
          <a:extLst>
            <a:ext uri="{FF2B5EF4-FFF2-40B4-BE49-F238E27FC236}">
              <a16:creationId xmlns:a16="http://schemas.microsoft.com/office/drawing/2014/main" id="{D136ED20-D73A-4364-825E-3A6852CB1C03}"/>
            </a:ext>
          </a:extLst>
        </xdr:cNvPr>
        <xdr:cNvSpPr/>
      </xdr:nvSpPr>
      <xdr:spPr>
        <a:xfrm>
          <a:off x="194945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705" name="フローチャート: 判断 704">
          <a:extLst>
            <a:ext uri="{FF2B5EF4-FFF2-40B4-BE49-F238E27FC236}">
              <a16:creationId xmlns:a16="http://schemas.microsoft.com/office/drawing/2014/main" id="{3AFB14C5-3A8A-4FFF-94A1-2235FD6A5C7E}"/>
            </a:ext>
          </a:extLst>
        </xdr:cNvPr>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7DD31DFE-74C6-476E-9E21-17E48CC5FBC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788CABF2-59F5-43FA-B9D9-2566ECE693C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BCF365BE-CA25-4155-85B3-21879C8CEBD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81689BDC-C5E5-40F8-A3CA-E48F6130052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07EF786D-E8B0-4C0F-89A8-1AF0605390C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711" name="楕円 710">
          <a:extLst>
            <a:ext uri="{FF2B5EF4-FFF2-40B4-BE49-F238E27FC236}">
              <a16:creationId xmlns:a16="http://schemas.microsoft.com/office/drawing/2014/main" id="{5833173C-3067-4840-9C2A-3C2817CAFA2E}"/>
            </a:ext>
          </a:extLst>
        </xdr:cNvPr>
        <xdr:cNvSpPr/>
      </xdr:nvSpPr>
      <xdr:spPr>
        <a:xfrm>
          <a:off x="22110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86377</xdr:rowOff>
    </xdr:from>
    <xdr:ext cx="469744" cy="259045"/>
    <xdr:sp macro="" textlink="">
      <xdr:nvSpPr>
        <xdr:cNvPr id="712" name="【保健センター・保健所】&#10;一人当たり面積該当値テキスト">
          <a:extLst>
            <a:ext uri="{FF2B5EF4-FFF2-40B4-BE49-F238E27FC236}">
              <a16:creationId xmlns:a16="http://schemas.microsoft.com/office/drawing/2014/main" id="{47740EF2-D0A7-4497-AAB0-7E75B73E32D4}"/>
            </a:ext>
          </a:extLst>
        </xdr:cNvPr>
        <xdr:cNvSpPr txBox="1"/>
      </xdr:nvSpPr>
      <xdr:spPr>
        <a:xfrm>
          <a:off x="22199600"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74930</xdr:rowOff>
    </xdr:from>
    <xdr:to>
      <xdr:col>112</xdr:col>
      <xdr:colOff>38100</xdr:colOff>
      <xdr:row>61</xdr:row>
      <xdr:rowOff>5080</xdr:rowOff>
    </xdr:to>
    <xdr:sp macro="" textlink="">
      <xdr:nvSpPr>
        <xdr:cNvPr id="713" name="楕円 712">
          <a:extLst>
            <a:ext uri="{FF2B5EF4-FFF2-40B4-BE49-F238E27FC236}">
              <a16:creationId xmlns:a16="http://schemas.microsoft.com/office/drawing/2014/main" id="{02A68052-9F8A-40D3-99F4-516B8EA40BC9}"/>
            </a:ext>
          </a:extLst>
        </xdr:cNvPr>
        <xdr:cNvSpPr/>
      </xdr:nvSpPr>
      <xdr:spPr>
        <a:xfrm>
          <a:off x="21272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114300</xdr:rowOff>
    </xdr:from>
    <xdr:to>
      <xdr:col>116</xdr:col>
      <xdr:colOff>63500</xdr:colOff>
      <xdr:row>60</xdr:row>
      <xdr:rowOff>125730</xdr:rowOff>
    </xdr:to>
    <xdr:cxnSp macro="">
      <xdr:nvCxnSpPr>
        <xdr:cNvPr id="714" name="直線コネクタ 713">
          <a:extLst>
            <a:ext uri="{FF2B5EF4-FFF2-40B4-BE49-F238E27FC236}">
              <a16:creationId xmlns:a16="http://schemas.microsoft.com/office/drawing/2014/main" id="{28B2E748-B0AF-42E5-9545-FCDD97110995}"/>
            </a:ext>
          </a:extLst>
        </xdr:cNvPr>
        <xdr:cNvCxnSpPr/>
      </xdr:nvCxnSpPr>
      <xdr:spPr>
        <a:xfrm flipV="1">
          <a:off x="21323300" y="104013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90170</xdr:rowOff>
    </xdr:from>
    <xdr:to>
      <xdr:col>107</xdr:col>
      <xdr:colOff>101600</xdr:colOff>
      <xdr:row>61</xdr:row>
      <xdr:rowOff>20320</xdr:rowOff>
    </xdr:to>
    <xdr:sp macro="" textlink="">
      <xdr:nvSpPr>
        <xdr:cNvPr id="715" name="楕円 714">
          <a:extLst>
            <a:ext uri="{FF2B5EF4-FFF2-40B4-BE49-F238E27FC236}">
              <a16:creationId xmlns:a16="http://schemas.microsoft.com/office/drawing/2014/main" id="{6384D04A-1041-46E4-9016-3F55A622F579}"/>
            </a:ext>
          </a:extLst>
        </xdr:cNvPr>
        <xdr:cNvSpPr/>
      </xdr:nvSpPr>
      <xdr:spPr>
        <a:xfrm>
          <a:off x="20383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125730</xdr:rowOff>
    </xdr:from>
    <xdr:to>
      <xdr:col>111</xdr:col>
      <xdr:colOff>177800</xdr:colOff>
      <xdr:row>60</xdr:row>
      <xdr:rowOff>140970</xdr:rowOff>
    </xdr:to>
    <xdr:cxnSp macro="">
      <xdr:nvCxnSpPr>
        <xdr:cNvPr id="716" name="直線コネクタ 715">
          <a:extLst>
            <a:ext uri="{FF2B5EF4-FFF2-40B4-BE49-F238E27FC236}">
              <a16:creationId xmlns:a16="http://schemas.microsoft.com/office/drawing/2014/main" id="{983206BA-08C0-48B0-A944-F590D896EF8B}"/>
            </a:ext>
          </a:extLst>
        </xdr:cNvPr>
        <xdr:cNvCxnSpPr/>
      </xdr:nvCxnSpPr>
      <xdr:spPr>
        <a:xfrm flipV="1">
          <a:off x="20434300" y="104127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97790</xdr:rowOff>
    </xdr:from>
    <xdr:to>
      <xdr:col>102</xdr:col>
      <xdr:colOff>165100</xdr:colOff>
      <xdr:row>61</xdr:row>
      <xdr:rowOff>27940</xdr:rowOff>
    </xdr:to>
    <xdr:sp macro="" textlink="">
      <xdr:nvSpPr>
        <xdr:cNvPr id="717" name="楕円 716">
          <a:extLst>
            <a:ext uri="{FF2B5EF4-FFF2-40B4-BE49-F238E27FC236}">
              <a16:creationId xmlns:a16="http://schemas.microsoft.com/office/drawing/2014/main" id="{FB0E1C59-25B6-4042-A270-8EBB4E80935F}"/>
            </a:ext>
          </a:extLst>
        </xdr:cNvPr>
        <xdr:cNvSpPr/>
      </xdr:nvSpPr>
      <xdr:spPr>
        <a:xfrm>
          <a:off x="19494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140970</xdr:rowOff>
    </xdr:from>
    <xdr:to>
      <xdr:col>107</xdr:col>
      <xdr:colOff>50800</xdr:colOff>
      <xdr:row>60</xdr:row>
      <xdr:rowOff>148590</xdr:rowOff>
    </xdr:to>
    <xdr:cxnSp macro="">
      <xdr:nvCxnSpPr>
        <xdr:cNvPr id="718" name="直線コネクタ 717">
          <a:extLst>
            <a:ext uri="{FF2B5EF4-FFF2-40B4-BE49-F238E27FC236}">
              <a16:creationId xmlns:a16="http://schemas.microsoft.com/office/drawing/2014/main" id="{605FE0BF-B880-4FC0-8745-1EBD69E8E8F5}"/>
            </a:ext>
          </a:extLst>
        </xdr:cNvPr>
        <xdr:cNvCxnSpPr/>
      </xdr:nvCxnSpPr>
      <xdr:spPr>
        <a:xfrm flipV="1">
          <a:off x="19545300" y="104279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109220</xdr:rowOff>
    </xdr:from>
    <xdr:to>
      <xdr:col>98</xdr:col>
      <xdr:colOff>38100</xdr:colOff>
      <xdr:row>61</xdr:row>
      <xdr:rowOff>39370</xdr:rowOff>
    </xdr:to>
    <xdr:sp macro="" textlink="">
      <xdr:nvSpPr>
        <xdr:cNvPr id="719" name="楕円 718">
          <a:extLst>
            <a:ext uri="{FF2B5EF4-FFF2-40B4-BE49-F238E27FC236}">
              <a16:creationId xmlns:a16="http://schemas.microsoft.com/office/drawing/2014/main" id="{970E17A4-E381-4973-9E73-13703A85D074}"/>
            </a:ext>
          </a:extLst>
        </xdr:cNvPr>
        <xdr:cNvSpPr/>
      </xdr:nvSpPr>
      <xdr:spPr>
        <a:xfrm>
          <a:off x="18605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148590</xdr:rowOff>
    </xdr:from>
    <xdr:to>
      <xdr:col>102</xdr:col>
      <xdr:colOff>114300</xdr:colOff>
      <xdr:row>60</xdr:row>
      <xdr:rowOff>160020</xdr:rowOff>
    </xdr:to>
    <xdr:cxnSp macro="">
      <xdr:nvCxnSpPr>
        <xdr:cNvPr id="720" name="直線コネクタ 719">
          <a:extLst>
            <a:ext uri="{FF2B5EF4-FFF2-40B4-BE49-F238E27FC236}">
              <a16:creationId xmlns:a16="http://schemas.microsoft.com/office/drawing/2014/main" id="{53DB5F46-1892-4F27-ADCE-0A4870DB1FCB}"/>
            </a:ext>
          </a:extLst>
        </xdr:cNvPr>
        <xdr:cNvCxnSpPr/>
      </xdr:nvCxnSpPr>
      <xdr:spPr>
        <a:xfrm flipV="1">
          <a:off x="18656300" y="104355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114317</xdr:rowOff>
    </xdr:from>
    <xdr:ext cx="469744" cy="259045"/>
    <xdr:sp macro="" textlink="">
      <xdr:nvSpPr>
        <xdr:cNvPr id="721" name="n_1aveValue【保健センター・保健所】&#10;一人当たり面積">
          <a:extLst>
            <a:ext uri="{FF2B5EF4-FFF2-40B4-BE49-F238E27FC236}">
              <a16:creationId xmlns:a16="http://schemas.microsoft.com/office/drawing/2014/main" id="{5B74A219-0790-4C18-B37D-7458FDC9DD31}"/>
            </a:ext>
          </a:extLst>
        </xdr:cNvPr>
        <xdr:cNvSpPr txBox="1"/>
      </xdr:nvSpPr>
      <xdr:spPr>
        <a:xfrm>
          <a:off x="21075727"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91457</xdr:rowOff>
    </xdr:from>
    <xdr:ext cx="469744" cy="259045"/>
    <xdr:sp macro="" textlink="">
      <xdr:nvSpPr>
        <xdr:cNvPr id="722" name="n_2aveValue【保健センター・保健所】&#10;一人当たり面積">
          <a:extLst>
            <a:ext uri="{FF2B5EF4-FFF2-40B4-BE49-F238E27FC236}">
              <a16:creationId xmlns:a16="http://schemas.microsoft.com/office/drawing/2014/main" id="{A772F903-C556-4010-BF45-AFAD74208D98}"/>
            </a:ext>
          </a:extLst>
        </xdr:cNvPr>
        <xdr:cNvSpPr txBox="1"/>
      </xdr:nvSpPr>
      <xdr:spPr>
        <a:xfrm>
          <a:off x="20199427"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45737</xdr:rowOff>
    </xdr:from>
    <xdr:ext cx="469744" cy="259045"/>
    <xdr:sp macro="" textlink="">
      <xdr:nvSpPr>
        <xdr:cNvPr id="723" name="n_3aveValue【保健センター・保健所】&#10;一人当たり面積">
          <a:extLst>
            <a:ext uri="{FF2B5EF4-FFF2-40B4-BE49-F238E27FC236}">
              <a16:creationId xmlns:a16="http://schemas.microsoft.com/office/drawing/2014/main" id="{128DEF6E-12C7-49FF-98F4-5D367C9A0A75}"/>
            </a:ext>
          </a:extLst>
        </xdr:cNvPr>
        <xdr:cNvSpPr txBox="1"/>
      </xdr:nvSpPr>
      <xdr:spPr>
        <a:xfrm>
          <a:off x="19310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53357</xdr:rowOff>
    </xdr:from>
    <xdr:ext cx="469744" cy="259045"/>
    <xdr:sp macro="" textlink="">
      <xdr:nvSpPr>
        <xdr:cNvPr id="724" name="n_4aveValue【保健センター・保健所】&#10;一人当たり面積">
          <a:extLst>
            <a:ext uri="{FF2B5EF4-FFF2-40B4-BE49-F238E27FC236}">
              <a16:creationId xmlns:a16="http://schemas.microsoft.com/office/drawing/2014/main" id="{47F8FFA0-C670-4808-A281-3D71CF8C1A3B}"/>
            </a:ext>
          </a:extLst>
        </xdr:cNvPr>
        <xdr:cNvSpPr txBox="1"/>
      </xdr:nvSpPr>
      <xdr:spPr>
        <a:xfrm>
          <a:off x="18421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21607</xdr:rowOff>
    </xdr:from>
    <xdr:ext cx="469744" cy="259045"/>
    <xdr:sp macro="" textlink="">
      <xdr:nvSpPr>
        <xdr:cNvPr id="725" name="n_1mainValue【保健センター・保健所】&#10;一人当たり面積">
          <a:extLst>
            <a:ext uri="{FF2B5EF4-FFF2-40B4-BE49-F238E27FC236}">
              <a16:creationId xmlns:a16="http://schemas.microsoft.com/office/drawing/2014/main" id="{A91BF8DE-20D4-44EF-9EC4-31CB8A8AE0FB}"/>
            </a:ext>
          </a:extLst>
        </xdr:cNvPr>
        <xdr:cNvSpPr txBox="1"/>
      </xdr:nvSpPr>
      <xdr:spPr>
        <a:xfrm>
          <a:off x="21075727" y="1013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36847</xdr:rowOff>
    </xdr:from>
    <xdr:ext cx="469744" cy="259045"/>
    <xdr:sp macro="" textlink="">
      <xdr:nvSpPr>
        <xdr:cNvPr id="726" name="n_2mainValue【保健センター・保健所】&#10;一人当たり面積">
          <a:extLst>
            <a:ext uri="{FF2B5EF4-FFF2-40B4-BE49-F238E27FC236}">
              <a16:creationId xmlns:a16="http://schemas.microsoft.com/office/drawing/2014/main" id="{D766333E-EFE2-4A2E-A64D-79E3884D7456}"/>
            </a:ext>
          </a:extLst>
        </xdr:cNvPr>
        <xdr:cNvSpPr txBox="1"/>
      </xdr:nvSpPr>
      <xdr:spPr>
        <a:xfrm>
          <a:off x="20199427" y="1015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44467</xdr:rowOff>
    </xdr:from>
    <xdr:ext cx="469744" cy="259045"/>
    <xdr:sp macro="" textlink="">
      <xdr:nvSpPr>
        <xdr:cNvPr id="727" name="n_3mainValue【保健センター・保健所】&#10;一人当たり面積">
          <a:extLst>
            <a:ext uri="{FF2B5EF4-FFF2-40B4-BE49-F238E27FC236}">
              <a16:creationId xmlns:a16="http://schemas.microsoft.com/office/drawing/2014/main" id="{4FB238CE-22F1-4291-B54B-3CF218348F83}"/>
            </a:ext>
          </a:extLst>
        </xdr:cNvPr>
        <xdr:cNvSpPr txBox="1"/>
      </xdr:nvSpPr>
      <xdr:spPr>
        <a:xfrm>
          <a:off x="193104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55897</xdr:rowOff>
    </xdr:from>
    <xdr:ext cx="469744" cy="259045"/>
    <xdr:sp macro="" textlink="">
      <xdr:nvSpPr>
        <xdr:cNvPr id="728" name="n_4mainValue【保健センター・保健所】&#10;一人当たり面積">
          <a:extLst>
            <a:ext uri="{FF2B5EF4-FFF2-40B4-BE49-F238E27FC236}">
              <a16:creationId xmlns:a16="http://schemas.microsoft.com/office/drawing/2014/main" id="{007F4C62-4814-4855-B3CD-CE37E2E6989B}"/>
            </a:ext>
          </a:extLst>
        </xdr:cNvPr>
        <xdr:cNvSpPr txBox="1"/>
      </xdr:nvSpPr>
      <xdr:spPr>
        <a:xfrm>
          <a:off x="18421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9" name="正方形/長方形 728">
          <a:extLst>
            <a:ext uri="{FF2B5EF4-FFF2-40B4-BE49-F238E27FC236}">
              <a16:creationId xmlns:a16="http://schemas.microsoft.com/office/drawing/2014/main" id="{99AFA7B3-8833-42CB-B6B1-307242726F4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0" name="正方形/長方形 729">
          <a:extLst>
            <a:ext uri="{FF2B5EF4-FFF2-40B4-BE49-F238E27FC236}">
              <a16:creationId xmlns:a16="http://schemas.microsoft.com/office/drawing/2014/main" id="{15050FA6-0FA9-4958-A51F-7195E3976DE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1" name="正方形/長方形 730">
          <a:extLst>
            <a:ext uri="{FF2B5EF4-FFF2-40B4-BE49-F238E27FC236}">
              <a16:creationId xmlns:a16="http://schemas.microsoft.com/office/drawing/2014/main" id="{4E6D1126-9A1F-4ED4-954A-00D6F666BEA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2" name="正方形/長方形 731">
          <a:extLst>
            <a:ext uri="{FF2B5EF4-FFF2-40B4-BE49-F238E27FC236}">
              <a16:creationId xmlns:a16="http://schemas.microsoft.com/office/drawing/2014/main" id="{2DFBC791-9782-46CD-8624-C702FAE132B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3" name="正方形/長方形 732">
          <a:extLst>
            <a:ext uri="{FF2B5EF4-FFF2-40B4-BE49-F238E27FC236}">
              <a16:creationId xmlns:a16="http://schemas.microsoft.com/office/drawing/2014/main" id="{D906A892-9390-4318-B6EE-FC6002F86B6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4" name="正方形/長方形 733">
          <a:extLst>
            <a:ext uri="{FF2B5EF4-FFF2-40B4-BE49-F238E27FC236}">
              <a16:creationId xmlns:a16="http://schemas.microsoft.com/office/drawing/2014/main" id="{C22001B0-DEF6-48E5-9F13-BBB54A5FFD6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5" name="正方形/長方形 734">
          <a:extLst>
            <a:ext uri="{FF2B5EF4-FFF2-40B4-BE49-F238E27FC236}">
              <a16:creationId xmlns:a16="http://schemas.microsoft.com/office/drawing/2014/main" id="{65340597-4349-4338-A46F-C63CD1A71E8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正方形/長方形 735">
          <a:extLst>
            <a:ext uri="{FF2B5EF4-FFF2-40B4-BE49-F238E27FC236}">
              <a16:creationId xmlns:a16="http://schemas.microsoft.com/office/drawing/2014/main" id="{6E5A8651-ED58-4F2B-8DBA-F3366A995C3E}"/>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7" name="正方形/長方形 736">
          <a:extLst>
            <a:ext uri="{FF2B5EF4-FFF2-40B4-BE49-F238E27FC236}">
              <a16:creationId xmlns:a16="http://schemas.microsoft.com/office/drawing/2014/main" id="{1619672C-6324-41B5-A3F3-1C8C8EF1EAE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8" name="正方形/長方形 737">
          <a:extLst>
            <a:ext uri="{FF2B5EF4-FFF2-40B4-BE49-F238E27FC236}">
              <a16:creationId xmlns:a16="http://schemas.microsoft.com/office/drawing/2014/main" id="{800BE9FA-354C-469C-8DD5-34700D8CDDD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9" name="正方形/長方形 738">
          <a:extLst>
            <a:ext uri="{FF2B5EF4-FFF2-40B4-BE49-F238E27FC236}">
              <a16:creationId xmlns:a16="http://schemas.microsoft.com/office/drawing/2014/main" id="{B1028EC8-D742-4B4B-BDD5-D02241C406F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0" name="正方形/長方形 739">
          <a:extLst>
            <a:ext uri="{FF2B5EF4-FFF2-40B4-BE49-F238E27FC236}">
              <a16:creationId xmlns:a16="http://schemas.microsoft.com/office/drawing/2014/main" id="{83BAFBBF-7150-4D95-9E3C-334AB8F91B3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1" name="正方形/長方形 740">
          <a:extLst>
            <a:ext uri="{FF2B5EF4-FFF2-40B4-BE49-F238E27FC236}">
              <a16:creationId xmlns:a16="http://schemas.microsoft.com/office/drawing/2014/main" id="{71C0D8E6-453D-4AC4-AD70-0F78EFCACEE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2" name="正方形/長方形 741">
          <a:extLst>
            <a:ext uri="{FF2B5EF4-FFF2-40B4-BE49-F238E27FC236}">
              <a16:creationId xmlns:a16="http://schemas.microsoft.com/office/drawing/2014/main" id="{CB88DA43-82CC-4F6C-AA11-3EC18CB47DF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3" name="正方形/長方形 742">
          <a:extLst>
            <a:ext uri="{FF2B5EF4-FFF2-40B4-BE49-F238E27FC236}">
              <a16:creationId xmlns:a16="http://schemas.microsoft.com/office/drawing/2014/main" id="{6037C6E6-A5A5-4174-A24A-2F49316CB80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4" name="正方形/長方形 743">
          <a:extLst>
            <a:ext uri="{FF2B5EF4-FFF2-40B4-BE49-F238E27FC236}">
              <a16:creationId xmlns:a16="http://schemas.microsoft.com/office/drawing/2014/main" id="{8E1A3388-6C13-4912-B250-0F3CF6F80DB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a:extLst>
            <a:ext uri="{FF2B5EF4-FFF2-40B4-BE49-F238E27FC236}">
              <a16:creationId xmlns:a16="http://schemas.microsoft.com/office/drawing/2014/main" id="{DD97CA98-7FA1-4CAB-A7EB-970DD0B7F28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a:extLst>
            <a:ext uri="{FF2B5EF4-FFF2-40B4-BE49-F238E27FC236}">
              <a16:creationId xmlns:a16="http://schemas.microsoft.com/office/drawing/2014/main" id="{65275333-3849-4351-896D-502CF34ACD7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a:extLst>
            <a:ext uri="{FF2B5EF4-FFF2-40B4-BE49-F238E27FC236}">
              <a16:creationId xmlns:a16="http://schemas.microsoft.com/office/drawing/2014/main" id="{59B74D81-23C2-4596-B538-556FF5C2767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a:extLst>
            <a:ext uri="{FF2B5EF4-FFF2-40B4-BE49-F238E27FC236}">
              <a16:creationId xmlns:a16="http://schemas.microsoft.com/office/drawing/2014/main" id="{512CB935-2981-41EA-9FB3-F0E080B5670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a:extLst>
            <a:ext uri="{FF2B5EF4-FFF2-40B4-BE49-F238E27FC236}">
              <a16:creationId xmlns:a16="http://schemas.microsoft.com/office/drawing/2014/main" id="{74F9452C-257A-4A2B-8E07-295EAE23177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a:extLst>
            <a:ext uri="{FF2B5EF4-FFF2-40B4-BE49-F238E27FC236}">
              <a16:creationId xmlns:a16="http://schemas.microsoft.com/office/drawing/2014/main" id="{1508F6F4-DE74-4379-940F-A92E79780A4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a:extLst>
            <a:ext uri="{FF2B5EF4-FFF2-40B4-BE49-F238E27FC236}">
              <a16:creationId xmlns:a16="http://schemas.microsoft.com/office/drawing/2014/main" id="{8DDAFAAA-8B5A-4404-A6F6-4FE14C953DA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a:extLst>
            <a:ext uri="{FF2B5EF4-FFF2-40B4-BE49-F238E27FC236}">
              <a16:creationId xmlns:a16="http://schemas.microsoft.com/office/drawing/2014/main" id="{B6219299-1F4E-43C7-9D28-29F72A813A1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a:extLst>
            <a:ext uri="{FF2B5EF4-FFF2-40B4-BE49-F238E27FC236}">
              <a16:creationId xmlns:a16="http://schemas.microsoft.com/office/drawing/2014/main" id="{7158A135-83FA-4171-8FE8-6AABD6EBB4D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a:extLst>
            <a:ext uri="{FF2B5EF4-FFF2-40B4-BE49-F238E27FC236}">
              <a16:creationId xmlns:a16="http://schemas.microsoft.com/office/drawing/2014/main" id="{BA7D66D8-D121-4ACD-83BA-D394D1E18C7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a:extLst>
            <a:ext uri="{FF2B5EF4-FFF2-40B4-BE49-F238E27FC236}">
              <a16:creationId xmlns:a16="http://schemas.microsoft.com/office/drawing/2014/main" id="{1F586526-900D-481A-9A6A-9F0FC90B824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6" name="直線コネクタ 755">
          <a:extLst>
            <a:ext uri="{FF2B5EF4-FFF2-40B4-BE49-F238E27FC236}">
              <a16:creationId xmlns:a16="http://schemas.microsoft.com/office/drawing/2014/main" id="{FD10BF39-B4F3-439D-9A4D-22BADE409D4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7" name="テキスト ボックス 756">
          <a:extLst>
            <a:ext uri="{FF2B5EF4-FFF2-40B4-BE49-F238E27FC236}">
              <a16:creationId xmlns:a16="http://schemas.microsoft.com/office/drawing/2014/main" id="{DDF5F255-199D-463F-BCA1-5EF2F50C817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8" name="直線コネクタ 757">
          <a:extLst>
            <a:ext uri="{FF2B5EF4-FFF2-40B4-BE49-F238E27FC236}">
              <a16:creationId xmlns:a16="http://schemas.microsoft.com/office/drawing/2014/main" id="{C81CA991-96A8-479A-B48B-6B67921E406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9" name="テキスト ボックス 758">
          <a:extLst>
            <a:ext uri="{FF2B5EF4-FFF2-40B4-BE49-F238E27FC236}">
              <a16:creationId xmlns:a16="http://schemas.microsoft.com/office/drawing/2014/main" id="{32DD4010-476E-4C57-89A9-8188593C054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0" name="直線コネクタ 759">
          <a:extLst>
            <a:ext uri="{FF2B5EF4-FFF2-40B4-BE49-F238E27FC236}">
              <a16:creationId xmlns:a16="http://schemas.microsoft.com/office/drawing/2014/main" id="{AACA67CC-96B6-4D46-BF90-70B76E55660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1" name="テキスト ボックス 760">
          <a:extLst>
            <a:ext uri="{FF2B5EF4-FFF2-40B4-BE49-F238E27FC236}">
              <a16:creationId xmlns:a16="http://schemas.microsoft.com/office/drawing/2014/main" id="{B47776C9-8C3B-459C-9ECD-98E72E16622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2" name="直線コネクタ 761">
          <a:extLst>
            <a:ext uri="{FF2B5EF4-FFF2-40B4-BE49-F238E27FC236}">
              <a16:creationId xmlns:a16="http://schemas.microsoft.com/office/drawing/2014/main" id="{ABC1C432-A7BF-4A54-8413-160371EC8E6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3" name="テキスト ボックス 762">
          <a:extLst>
            <a:ext uri="{FF2B5EF4-FFF2-40B4-BE49-F238E27FC236}">
              <a16:creationId xmlns:a16="http://schemas.microsoft.com/office/drawing/2014/main" id="{1A507E88-308C-4FCA-9F42-4B1B2238E38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4" name="直線コネクタ 763">
          <a:extLst>
            <a:ext uri="{FF2B5EF4-FFF2-40B4-BE49-F238E27FC236}">
              <a16:creationId xmlns:a16="http://schemas.microsoft.com/office/drawing/2014/main" id="{9F1F394F-C69F-46EB-9685-B89605F84C1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5" name="テキスト ボックス 764">
          <a:extLst>
            <a:ext uri="{FF2B5EF4-FFF2-40B4-BE49-F238E27FC236}">
              <a16:creationId xmlns:a16="http://schemas.microsoft.com/office/drawing/2014/main" id="{B35D1623-555C-4FF1-83F3-2EF5FFAC7B9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6" name="直線コネクタ 765">
          <a:extLst>
            <a:ext uri="{FF2B5EF4-FFF2-40B4-BE49-F238E27FC236}">
              <a16:creationId xmlns:a16="http://schemas.microsoft.com/office/drawing/2014/main" id="{873BA994-F670-4D31-8CF4-A6BCEC190C9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7" name="テキスト ボックス 766">
          <a:extLst>
            <a:ext uri="{FF2B5EF4-FFF2-40B4-BE49-F238E27FC236}">
              <a16:creationId xmlns:a16="http://schemas.microsoft.com/office/drawing/2014/main" id="{2E287D47-0F70-4EDD-A530-241C8B64519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8" name="直線コネクタ 767">
          <a:extLst>
            <a:ext uri="{FF2B5EF4-FFF2-40B4-BE49-F238E27FC236}">
              <a16:creationId xmlns:a16="http://schemas.microsoft.com/office/drawing/2014/main" id="{34021C73-4FFC-48B2-BDBF-E3DB7A787F1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庁舎】&#10;有形固定資産減価償却率グラフ枠">
          <a:extLst>
            <a:ext uri="{FF2B5EF4-FFF2-40B4-BE49-F238E27FC236}">
              <a16:creationId xmlns:a16="http://schemas.microsoft.com/office/drawing/2014/main" id="{89714153-188F-4433-813E-740B2984327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770" name="直線コネクタ 769">
          <a:extLst>
            <a:ext uri="{FF2B5EF4-FFF2-40B4-BE49-F238E27FC236}">
              <a16:creationId xmlns:a16="http://schemas.microsoft.com/office/drawing/2014/main" id="{8BCEB0AA-E2BD-48BF-B7E0-053866C9DCF7}"/>
            </a:ext>
          </a:extLst>
        </xdr:cNvPr>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1" name="【庁舎】&#10;有形固定資産減価償却率最小値テキスト">
          <a:extLst>
            <a:ext uri="{FF2B5EF4-FFF2-40B4-BE49-F238E27FC236}">
              <a16:creationId xmlns:a16="http://schemas.microsoft.com/office/drawing/2014/main" id="{D86813E1-30DD-49E2-AE60-394F3CC8672F}"/>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2" name="直線コネクタ 771">
          <a:extLst>
            <a:ext uri="{FF2B5EF4-FFF2-40B4-BE49-F238E27FC236}">
              <a16:creationId xmlns:a16="http://schemas.microsoft.com/office/drawing/2014/main" id="{6DF33E13-7DC4-4EB8-AAC8-18BC1499B18C}"/>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340478" cy="259045"/>
    <xdr:sp macro="" textlink="">
      <xdr:nvSpPr>
        <xdr:cNvPr id="773" name="【庁舎】&#10;有形固定資産減価償却率最大値テキスト">
          <a:extLst>
            <a:ext uri="{FF2B5EF4-FFF2-40B4-BE49-F238E27FC236}">
              <a16:creationId xmlns:a16="http://schemas.microsoft.com/office/drawing/2014/main" id="{834DD37D-4608-427D-B385-4AEF59C324CB}"/>
            </a:ext>
          </a:extLst>
        </xdr:cNvPr>
        <xdr:cNvSpPr txBox="1"/>
      </xdr:nvSpPr>
      <xdr:spPr>
        <a:xfrm>
          <a:off x="16357600" y="168690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774" name="直線コネクタ 773">
          <a:extLst>
            <a:ext uri="{FF2B5EF4-FFF2-40B4-BE49-F238E27FC236}">
              <a16:creationId xmlns:a16="http://schemas.microsoft.com/office/drawing/2014/main" id="{49603253-3927-48A0-93FF-0BD6DED0EEA4}"/>
            </a:ext>
          </a:extLst>
        </xdr:cNvPr>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142620</xdr:rowOff>
    </xdr:from>
    <xdr:ext cx="405111" cy="259045"/>
    <xdr:sp macro="" textlink="">
      <xdr:nvSpPr>
        <xdr:cNvPr id="775" name="【庁舎】&#10;有形固定資産減価償却率平均値テキスト">
          <a:extLst>
            <a:ext uri="{FF2B5EF4-FFF2-40B4-BE49-F238E27FC236}">
              <a16:creationId xmlns:a16="http://schemas.microsoft.com/office/drawing/2014/main" id="{2BAA04B2-425E-440F-93AB-F8BCFDEFD967}"/>
            </a:ext>
          </a:extLst>
        </xdr:cNvPr>
        <xdr:cNvSpPr txBox="1"/>
      </xdr:nvSpPr>
      <xdr:spPr>
        <a:xfrm>
          <a:off x="16357600" y="1780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776" name="フローチャート: 判断 775">
          <a:extLst>
            <a:ext uri="{FF2B5EF4-FFF2-40B4-BE49-F238E27FC236}">
              <a16:creationId xmlns:a16="http://schemas.microsoft.com/office/drawing/2014/main" id="{4372AA76-D204-4EDB-B232-C4F3B8A00D96}"/>
            </a:ext>
          </a:extLst>
        </xdr:cNvPr>
        <xdr:cNvSpPr/>
      </xdr:nvSpPr>
      <xdr:spPr>
        <a:xfrm>
          <a:off x="16268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170724</xdr:rowOff>
    </xdr:from>
    <xdr:to>
      <xdr:col>81</xdr:col>
      <xdr:colOff>101600</xdr:colOff>
      <xdr:row>104</xdr:row>
      <xdr:rowOff>100874</xdr:rowOff>
    </xdr:to>
    <xdr:sp macro="" textlink="">
      <xdr:nvSpPr>
        <xdr:cNvPr id="777" name="フローチャート: 判断 776">
          <a:extLst>
            <a:ext uri="{FF2B5EF4-FFF2-40B4-BE49-F238E27FC236}">
              <a16:creationId xmlns:a16="http://schemas.microsoft.com/office/drawing/2014/main" id="{747FDBE2-CF5A-44FC-9876-614F039787AE}"/>
            </a:ext>
          </a:extLst>
        </xdr:cNvPr>
        <xdr:cNvSpPr/>
      </xdr:nvSpPr>
      <xdr:spPr>
        <a:xfrm>
          <a:off x="15430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778" name="フローチャート: 判断 777">
          <a:extLst>
            <a:ext uri="{FF2B5EF4-FFF2-40B4-BE49-F238E27FC236}">
              <a16:creationId xmlns:a16="http://schemas.microsoft.com/office/drawing/2014/main" id="{30005362-73EB-4A27-9023-D50B1B367B38}"/>
            </a:ext>
          </a:extLst>
        </xdr:cNvPr>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779" name="フローチャート: 判断 778">
          <a:extLst>
            <a:ext uri="{FF2B5EF4-FFF2-40B4-BE49-F238E27FC236}">
              <a16:creationId xmlns:a16="http://schemas.microsoft.com/office/drawing/2014/main" id="{40076B3D-30A4-427A-88D5-FA6E38F3302B}"/>
            </a:ext>
          </a:extLst>
        </xdr:cNvPr>
        <xdr:cNvSpPr/>
      </xdr:nvSpPr>
      <xdr:spPr>
        <a:xfrm>
          <a:off x="1365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82550</xdr:rowOff>
    </xdr:from>
    <xdr:to>
      <xdr:col>67</xdr:col>
      <xdr:colOff>101600</xdr:colOff>
      <xdr:row>105</xdr:row>
      <xdr:rowOff>12700</xdr:rowOff>
    </xdr:to>
    <xdr:sp macro="" textlink="">
      <xdr:nvSpPr>
        <xdr:cNvPr id="780" name="フローチャート: 判断 779">
          <a:extLst>
            <a:ext uri="{FF2B5EF4-FFF2-40B4-BE49-F238E27FC236}">
              <a16:creationId xmlns:a16="http://schemas.microsoft.com/office/drawing/2014/main" id="{E8367602-B728-4066-8589-C2374EDA06DA}"/>
            </a:ext>
          </a:extLst>
        </xdr:cNvPr>
        <xdr:cNvSpPr/>
      </xdr:nvSpPr>
      <xdr:spPr>
        <a:xfrm>
          <a:off x="12763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9F91E1-95A5-463F-9815-A91A468F9E5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E4B7A964-08BE-404E-A284-79E8C0B9956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674C44F2-13E3-4939-8630-9DFC955351F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5A92F2F-A0AC-4234-AFD2-FC26E6A04DE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FE8378D2-87D0-47AD-AF17-583789A0109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167458</xdr:rowOff>
    </xdr:from>
    <xdr:to>
      <xdr:col>85</xdr:col>
      <xdr:colOff>177800</xdr:colOff>
      <xdr:row>100</xdr:row>
      <xdr:rowOff>97608</xdr:rowOff>
    </xdr:to>
    <xdr:sp macro="" textlink="">
      <xdr:nvSpPr>
        <xdr:cNvPr id="786" name="楕円 785">
          <a:extLst>
            <a:ext uri="{FF2B5EF4-FFF2-40B4-BE49-F238E27FC236}">
              <a16:creationId xmlns:a16="http://schemas.microsoft.com/office/drawing/2014/main" id="{BDE5883F-6618-4345-B309-57033EA95832}"/>
            </a:ext>
          </a:extLst>
        </xdr:cNvPr>
        <xdr:cNvSpPr/>
      </xdr:nvSpPr>
      <xdr:spPr>
        <a:xfrm>
          <a:off x="16268700" y="171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82385</xdr:rowOff>
    </xdr:from>
    <xdr:ext cx="340478" cy="259045"/>
    <xdr:sp macro="" textlink="">
      <xdr:nvSpPr>
        <xdr:cNvPr id="787" name="【庁舎】&#10;有形固定資産減価償却率該当値テキスト">
          <a:extLst>
            <a:ext uri="{FF2B5EF4-FFF2-40B4-BE49-F238E27FC236}">
              <a16:creationId xmlns:a16="http://schemas.microsoft.com/office/drawing/2014/main" id="{2992CE9A-15B1-4205-8F42-FA36CA3D5BF3}"/>
            </a:ext>
          </a:extLst>
        </xdr:cNvPr>
        <xdr:cNvSpPr txBox="1"/>
      </xdr:nvSpPr>
      <xdr:spPr>
        <a:xfrm>
          <a:off x="16357600" y="170559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105411</xdr:rowOff>
    </xdr:from>
    <xdr:to>
      <xdr:col>81</xdr:col>
      <xdr:colOff>101600</xdr:colOff>
      <xdr:row>100</xdr:row>
      <xdr:rowOff>35561</xdr:rowOff>
    </xdr:to>
    <xdr:sp macro="" textlink="">
      <xdr:nvSpPr>
        <xdr:cNvPr id="788" name="楕円 787">
          <a:extLst>
            <a:ext uri="{FF2B5EF4-FFF2-40B4-BE49-F238E27FC236}">
              <a16:creationId xmlns:a16="http://schemas.microsoft.com/office/drawing/2014/main" id="{C167A0BE-92A2-499C-936F-6C92F764164B}"/>
            </a:ext>
          </a:extLst>
        </xdr:cNvPr>
        <xdr:cNvSpPr/>
      </xdr:nvSpPr>
      <xdr:spPr>
        <a:xfrm>
          <a:off x="15430500" y="170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156211</xdr:rowOff>
    </xdr:from>
    <xdr:to>
      <xdr:col>85</xdr:col>
      <xdr:colOff>127000</xdr:colOff>
      <xdr:row>100</xdr:row>
      <xdr:rowOff>46808</xdr:rowOff>
    </xdr:to>
    <xdr:cxnSp macro="">
      <xdr:nvCxnSpPr>
        <xdr:cNvPr id="789" name="直線コネクタ 788">
          <a:extLst>
            <a:ext uri="{FF2B5EF4-FFF2-40B4-BE49-F238E27FC236}">
              <a16:creationId xmlns:a16="http://schemas.microsoft.com/office/drawing/2014/main" id="{EE485BEA-722B-4857-B8BD-A77041189F8C}"/>
            </a:ext>
          </a:extLst>
        </xdr:cNvPr>
        <xdr:cNvCxnSpPr/>
      </xdr:nvCxnSpPr>
      <xdr:spPr>
        <a:xfrm>
          <a:off x="15481300" y="17129761"/>
          <a:ext cx="838200" cy="6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121738</xdr:rowOff>
    </xdr:from>
    <xdr:to>
      <xdr:col>76</xdr:col>
      <xdr:colOff>165100</xdr:colOff>
      <xdr:row>105</xdr:row>
      <xdr:rowOff>51888</xdr:rowOff>
    </xdr:to>
    <xdr:sp macro="" textlink="">
      <xdr:nvSpPr>
        <xdr:cNvPr id="790" name="楕円 789">
          <a:extLst>
            <a:ext uri="{FF2B5EF4-FFF2-40B4-BE49-F238E27FC236}">
              <a16:creationId xmlns:a16="http://schemas.microsoft.com/office/drawing/2014/main" id="{EA8A62BF-76B4-4031-A961-24AB958EBDD7}"/>
            </a:ext>
          </a:extLst>
        </xdr:cNvPr>
        <xdr:cNvSpPr/>
      </xdr:nvSpPr>
      <xdr:spPr>
        <a:xfrm>
          <a:off x="145415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156211</xdr:rowOff>
    </xdr:from>
    <xdr:to>
      <xdr:col>81</xdr:col>
      <xdr:colOff>50800</xdr:colOff>
      <xdr:row>105</xdr:row>
      <xdr:rowOff>1088</xdr:rowOff>
    </xdr:to>
    <xdr:cxnSp macro="">
      <xdr:nvCxnSpPr>
        <xdr:cNvPr id="791" name="直線コネクタ 790">
          <a:extLst>
            <a:ext uri="{FF2B5EF4-FFF2-40B4-BE49-F238E27FC236}">
              <a16:creationId xmlns:a16="http://schemas.microsoft.com/office/drawing/2014/main" id="{F69BEDB1-4FFE-4DC6-9B83-33026F0453DE}"/>
            </a:ext>
          </a:extLst>
        </xdr:cNvPr>
        <xdr:cNvCxnSpPr/>
      </xdr:nvCxnSpPr>
      <xdr:spPr>
        <a:xfrm flipV="1">
          <a:off x="14592300" y="17129761"/>
          <a:ext cx="889000" cy="87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100512</xdr:rowOff>
    </xdr:from>
    <xdr:to>
      <xdr:col>72</xdr:col>
      <xdr:colOff>38100</xdr:colOff>
      <xdr:row>105</xdr:row>
      <xdr:rowOff>30662</xdr:rowOff>
    </xdr:to>
    <xdr:sp macro="" textlink="">
      <xdr:nvSpPr>
        <xdr:cNvPr id="792" name="楕円 791">
          <a:extLst>
            <a:ext uri="{FF2B5EF4-FFF2-40B4-BE49-F238E27FC236}">
              <a16:creationId xmlns:a16="http://schemas.microsoft.com/office/drawing/2014/main" id="{63C1AB2B-8BD9-4EA4-AFA0-AE4F61983837}"/>
            </a:ext>
          </a:extLst>
        </xdr:cNvPr>
        <xdr:cNvSpPr/>
      </xdr:nvSpPr>
      <xdr:spPr>
        <a:xfrm>
          <a:off x="13652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151312</xdr:rowOff>
    </xdr:from>
    <xdr:to>
      <xdr:col>76</xdr:col>
      <xdr:colOff>114300</xdr:colOff>
      <xdr:row>105</xdr:row>
      <xdr:rowOff>1088</xdr:rowOff>
    </xdr:to>
    <xdr:cxnSp macro="">
      <xdr:nvCxnSpPr>
        <xdr:cNvPr id="793" name="直線コネクタ 792">
          <a:extLst>
            <a:ext uri="{FF2B5EF4-FFF2-40B4-BE49-F238E27FC236}">
              <a16:creationId xmlns:a16="http://schemas.microsoft.com/office/drawing/2014/main" id="{2E18436C-C403-4698-B39E-198DE7AE97A6}"/>
            </a:ext>
          </a:extLst>
        </xdr:cNvPr>
        <xdr:cNvCxnSpPr/>
      </xdr:nvCxnSpPr>
      <xdr:spPr>
        <a:xfrm>
          <a:off x="13703300" y="17982112"/>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77651</xdr:rowOff>
    </xdr:from>
    <xdr:to>
      <xdr:col>67</xdr:col>
      <xdr:colOff>101600</xdr:colOff>
      <xdr:row>105</xdr:row>
      <xdr:rowOff>7801</xdr:rowOff>
    </xdr:to>
    <xdr:sp macro="" textlink="">
      <xdr:nvSpPr>
        <xdr:cNvPr id="794" name="楕円 793">
          <a:extLst>
            <a:ext uri="{FF2B5EF4-FFF2-40B4-BE49-F238E27FC236}">
              <a16:creationId xmlns:a16="http://schemas.microsoft.com/office/drawing/2014/main" id="{E43D4DC2-0C2D-482B-93C8-C7952A15AF47}"/>
            </a:ext>
          </a:extLst>
        </xdr:cNvPr>
        <xdr:cNvSpPr/>
      </xdr:nvSpPr>
      <xdr:spPr>
        <a:xfrm>
          <a:off x="127635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128451</xdr:rowOff>
    </xdr:from>
    <xdr:to>
      <xdr:col>71</xdr:col>
      <xdr:colOff>177800</xdr:colOff>
      <xdr:row>104</xdr:row>
      <xdr:rowOff>151312</xdr:rowOff>
    </xdr:to>
    <xdr:cxnSp macro="">
      <xdr:nvCxnSpPr>
        <xdr:cNvPr id="795" name="直線コネクタ 794">
          <a:extLst>
            <a:ext uri="{FF2B5EF4-FFF2-40B4-BE49-F238E27FC236}">
              <a16:creationId xmlns:a16="http://schemas.microsoft.com/office/drawing/2014/main" id="{02D4E882-4021-4072-82A4-A232AFB22CD2}"/>
            </a:ext>
          </a:extLst>
        </xdr:cNvPr>
        <xdr:cNvCxnSpPr/>
      </xdr:nvCxnSpPr>
      <xdr:spPr>
        <a:xfrm>
          <a:off x="12814300" y="1795925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92001</xdr:rowOff>
    </xdr:from>
    <xdr:ext cx="405111" cy="259045"/>
    <xdr:sp macro="" textlink="">
      <xdr:nvSpPr>
        <xdr:cNvPr id="796" name="n_1aveValue【庁舎】&#10;有形固定資産減価償却率">
          <a:extLst>
            <a:ext uri="{FF2B5EF4-FFF2-40B4-BE49-F238E27FC236}">
              <a16:creationId xmlns:a16="http://schemas.microsoft.com/office/drawing/2014/main" id="{9B8B5792-9BA3-46D3-95AE-B573549858D1}"/>
            </a:ext>
          </a:extLst>
        </xdr:cNvPr>
        <xdr:cNvSpPr txBox="1"/>
      </xdr:nvSpPr>
      <xdr:spPr>
        <a:xfrm>
          <a:off x="152660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797" name="n_2aveValue【庁舎】&#10;有形固定資産減価償却率">
          <a:extLst>
            <a:ext uri="{FF2B5EF4-FFF2-40B4-BE49-F238E27FC236}">
              <a16:creationId xmlns:a16="http://schemas.microsoft.com/office/drawing/2014/main" id="{30C1169E-26CB-45D8-9BF9-80AFDAB0EDAD}"/>
            </a:ext>
          </a:extLst>
        </xdr:cNvPr>
        <xdr:cNvSpPr txBox="1"/>
      </xdr:nvSpPr>
      <xdr:spPr>
        <a:xfrm>
          <a:off x="14389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41383</xdr:rowOff>
    </xdr:from>
    <xdr:ext cx="405111" cy="259045"/>
    <xdr:sp macro="" textlink="">
      <xdr:nvSpPr>
        <xdr:cNvPr id="798" name="n_3aveValue【庁舎】&#10;有形固定資産減価償却率">
          <a:extLst>
            <a:ext uri="{FF2B5EF4-FFF2-40B4-BE49-F238E27FC236}">
              <a16:creationId xmlns:a16="http://schemas.microsoft.com/office/drawing/2014/main" id="{79DC6DEA-F2A0-417B-B605-2B9B3ADBC348}"/>
            </a:ext>
          </a:extLst>
        </xdr:cNvPr>
        <xdr:cNvSpPr txBox="1"/>
      </xdr:nvSpPr>
      <xdr:spPr>
        <a:xfrm>
          <a:off x="13500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3827</xdr:rowOff>
    </xdr:from>
    <xdr:ext cx="405111" cy="259045"/>
    <xdr:sp macro="" textlink="">
      <xdr:nvSpPr>
        <xdr:cNvPr id="799" name="n_4aveValue【庁舎】&#10;有形固定資産減価償却率">
          <a:extLst>
            <a:ext uri="{FF2B5EF4-FFF2-40B4-BE49-F238E27FC236}">
              <a16:creationId xmlns:a16="http://schemas.microsoft.com/office/drawing/2014/main" id="{6D8C798F-A74F-455B-BAF6-1585C0ACEFC0}"/>
            </a:ext>
          </a:extLst>
        </xdr:cNvPr>
        <xdr:cNvSpPr txBox="1"/>
      </xdr:nvSpPr>
      <xdr:spPr>
        <a:xfrm>
          <a:off x="12611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52088</xdr:rowOff>
    </xdr:from>
    <xdr:ext cx="340478" cy="259045"/>
    <xdr:sp macro="" textlink="">
      <xdr:nvSpPr>
        <xdr:cNvPr id="800" name="n_1mainValue【庁舎】&#10;有形固定資産減価償却率">
          <a:extLst>
            <a:ext uri="{FF2B5EF4-FFF2-40B4-BE49-F238E27FC236}">
              <a16:creationId xmlns:a16="http://schemas.microsoft.com/office/drawing/2014/main" id="{C50377DB-94E8-45AA-98D1-59AF9BE006AB}"/>
            </a:ext>
          </a:extLst>
        </xdr:cNvPr>
        <xdr:cNvSpPr txBox="1"/>
      </xdr:nvSpPr>
      <xdr:spPr>
        <a:xfrm>
          <a:off x="15298361" y="168541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43015</xdr:rowOff>
    </xdr:from>
    <xdr:ext cx="405111" cy="259045"/>
    <xdr:sp macro="" textlink="">
      <xdr:nvSpPr>
        <xdr:cNvPr id="801" name="n_2mainValue【庁舎】&#10;有形固定資産減価償却率">
          <a:extLst>
            <a:ext uri="{FF2B5EF4-FFF2-40B4-BE49-F238E27FC236}">
              <a16:creationId xmlns:a16="http://schemas.microsoft.com/office/drawing/2014/main" id="{14CB9DF5-7EF4-4A12-BCAA-4C605F62E0F8}"/>
            </a:ext>
          </a:extLst>
        </xdr:cNvPr>
        <xdr:cNvSpPr txBox="1"/>
      </xdr:nvSpPr>
      <xdr:spPr>
        <a:xfrm>
          <a:off x="14389744"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47189</xdr:rowOff>
    </xdr:from>
    <xdr:ext cx="405111" cy="259045"/>
    <xdr:sp macro="" textlink="">
      <xdr:nvSpPr>
        <xdr:cNvPr id="802" name="n_3mainValue【庁舎】&#10;有形固定資産減価償却率">
          <a:extLst>
            <a:ext uri="{FF2B5EF4-FFF2-40B4-BE49-F238E27FC236}">
              <a16:creationId xmlns:a16="http://schemas.microsoft.com/office/drawing/2014/main" id="{572B1E0B-54C8-480C-BE92-810D1264BF5F}"/>
            </a:ext>
          </a:extLst>
        </xdr:cNvPr>
        <xdr:cNvSpPr txBox="1"/>
      </xdr:nvSpPr>
      <xdr:spPr>
        <a:xfrm>
          <a:off x="13500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24328</xdr:rowOff>
    </xdr:from>
    <xdr:ext cx="405111" cy="259045"/>
    <xdr:sp macro="" textlink="">
      <xdr:nvSpPr>
        <xdr:cNvPr id="803" name="n_4mainValue【庁舎】&#10;有形固定資産減価償却率">
          <a:extLst>
            <a:ext uri="{FF2B5EF4-FFF2-40B4-BE49-F238E27FC236}">
              <a16:creationId xmlns:a16="http://schemas.microsoft.com/office/drawing/2014/main" id="{6FBDFC78-A397-4B54-BEAD-4B3BFC5EBFE3}"/>
            </a:ext>
          </a:extLst>
        </xdr:cNvPr>
        <xdr:cNvSpPr txBox="1"/>
      </xdr:nvSpPr>
      <xdr:spPr>
        <a:xfrm>
          <a:off x="126117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4" name="正方形/長方形 803">
          <a:extLst>
            <a:ext uri="{FF2B5EF4-FFF2-40B4-BE49-F238E27FC236}">
              <a16:creationId xmlns:a16="http://schemas.microsoft.com/office/drawing/2014/main" id="{D8A0A366-E7AA-427D-8D23-8ED4ED60029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5" name="正方形/長方形 804">
          <a:extLst>
            <a:ext uri="{FF2B5EF4-FFF2-40B4-BE49-F238E27FC236}">
              <a16:creationId xmlns:a16="http://schemas.microsoft.com/office/drawing/2014/main" id="{A3439B68-B56A-4DAD-815E-FA7AF560ED1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6" name="正方形/長方形 805">
          <a:extLst>
            <a:ext uri="{FF2B5EF4-FFF2-40B4-BE49-F238E27FC236}">
              <a16:creationId xmlns:a16="http://schemas.microsoft.com/office/drawing/2014/main" id="{1CEEE36C-B78A-4F09-98E8-C951721F178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7" name="正方形/長方形 806">
          <a:extLst>
            <a:ext uri="{FF2B5EF4-FFF2-40B4-BE49-F238E27FC236}">
              <a16:creationId xmlns:a16="http://schemas.microsoft.com/office/drawing/2014/main" id="{B46F1642-61E7-4363-8FC5-1667987A773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8" name="正方形/長方形 807">
          <a:extLst>
            <a:ext uri="{FF2B5EF4-FFF2-40B4-BE49-F238E27FC236}">
              <a16:creationId xmlns:a16="http://schemas.microsoft.com/office/drawing/2014/main" id="{BF856274-DA16-4A71-8F87-4BB3DA5144D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9" name="正方形/長方形 808">
          <a:extLst>
            <a:ext uri="{FF2B5EF4-FFF2-40B4-BE49-F238E27FC236}">
              <a16:creationId xmlns:a16="http://schemas.microsoft.com/office/drawing/2014/main" id="{38BD3F9E-6AD9-48B4-AA8E-961D9DCF397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0" name="正方形/長方形 809">
          <a:extLst>
            <a:ext uri="{FF2B5EF4-FFF2-40B4-BE49-F238E27FC236}">
              <a16:creationId xmlns:a16="http://schemas.microsoft.com/office/drawing/2014/main" id="{A3843D0F-1966-44CF-867F-558CD8D680F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1" name="正方形/長方形 810">
          <a:extLst>
            <a:ext uri="{FF2B5EF4-FFF2-40B4-BE49-F238E27FC236}">
              <a16:creationId xmlns:a16="http://schemas.microsoft.com/office/drawing/2014/main" id="{3B8F1850-385A-4241-A2AE-6C738E3E31C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2" name="テキスト ボックス 811">
          <a:extLst>
            <a:ext uri="{FF2B5EF4-FFF2-40B4-BE49-F238E27FC236}">
              <a16:creationId xmlns:a16="http://schemas.microsoft.com/office/drawing/2014/main" id="{E1F9C75D-2255-499F-900E-612B0896055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3" name="直線コネクタ 812">
          <a:extLst>
            <a:ext uri="{FF2B5EF4-FFF2-40B4-BE49-F238E27FC236}">
              <a16:creationId xmlns:a16="http://schemas.microsoft.com/office/drawing/2014/main" id="{885DB148-4EAE-47FB-8A5F-E18979B6A55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4" name="直線コネクタ 813">
          <a:extLst>
            <a:ext uri="{FF2B5EF4-FFF2-40B4-BE49-F238E27FC236}">
              <a16:creationId xmlns:a16="http://schemas.microsoft.com/office/drawing/2014/main" id="{2880B66E-52FF-4B84-8F18-66BDBD5ABFB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5" name="テキスト ボックス 814">
          <a:extLst>
            <a:ext uri="{FF2B5EF4-FFF2-40B4-BE49-F238E27FC236}">
              <a16:creationId xmlns:a16="http://schemas.microsoft.com/office/drawing/2014/main" id="{D109FCE4-17B5-4582-92C9-0EA1DE9607E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6" name="直線コネクタ 815">
          <a:extLst>
            <a:ext uri="{FF2B5EF4-FFF2-40B4-BE49-F238E27FC236}">
              <a16:creationId xmlns:a16="http://schemas.microsoft.com/office/drawing/2014/main" id="{319B08D2-1981-4D33-81CC-0CA3EBCF97E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7" name="テキスト ボックス 816">
          <a:extLst>
            <a:ext uri="{FF2B5EF4-FFF2-40B4-BE49-F238E27FC236}">
              <a16:creationId xmlns:a16="http://schemas.microsoft.com/office/drawing/2014/main" id="{E5DC535D-E787-44C5-8A6E-4F4C0E18B5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8" name="直線コネクタ 817">
          <a:extLst>
            <a:ext uri="{FF2B5EF4-FFF2-40B4-BE49-F238E27FC236}">
              <a16:creationId xmlns:a16="http://schemas.microsoft.com/office/drawing/2014/main" id="{09133104-F7A0-415D-BD45-DCE98E53D1D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9" name="テキスト ボックス 818">
          <a:extLst>
            <a:ext uri="{FF2B5EF4-FFF2-40B4-BE49-F238E27FC236}">
              <a16:creationId xmlns:a16="http://schemas.microsoft.com/office/drawing/2014/main" id="{0375A86C-E58D-4A48-9BE0-DF96E800521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0" name="直線コネクタ 819">
          <a:extLst>
            <a:ext uri="{FF2B5EF4-FFF2-40B4-BE49-F238E27FC236}">
              <a16:creationId xmlns:a16="http://schemas.microsoft.com/office/drawing/2014/main" id="{54D599AF-9D5D-4D14-84BD-23CF3A9D2D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1" name="テキスト ボックス 820">
          <a:extLst>
            <a:ext uri="{FF2B5EF4-FFF2-40B4-BE49-F238E27FC236}">
              <a16:creationId xmlns:a16="http://schemas.microsoft.com/office/drawing/2014/main" id="{3C2AF4FC-E6CB-4769-9867-86CDB1800C3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2" name="直線コネクタ 821">
          <a:extLst>
            <a:ext uri="{FF2B5EF4-FFF2-40B4-BE49-F238E27FC236}">
              <a16:creationId xmlns:a16="http://schemas.microsoft.com/office/drawing/2014/main" id="{82ED09B1-6226-4D86-B14B-950CA599FF0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3" name="テキスト ボックス 822">
          <a:extLst>
            <a:ext uri="{FF2B5EF4-FFF2-40B4-BE49-F238E27FC236}">
              <a16:creationId xmlns:a16="http://schemas.microsoft.com/office/drawing/2014/main" id="{AC1E960C-55FD-4FB3-812F-E791D373B41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4" name="直線コネクタ 823">
          <a:extLst>
            <a:ext uri="{FF2B5EF4-FFF2-40B4-BE49-F238E27FC236}">
              <a16:creationId xmlns:a16="http://schemas.microsoft.com/office/drawing/2014/main" id="{2625ABFE-942D-4E20-9600-62208DE0BC8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5" name="テキスト ボックス 824">
          <a:extLst>
            <a:ext uri="{FF2B5EF4-FFF2-40B4-BE49-F238E27FC236}">
              <a16:creationId xmlns:a16="http://schemas.microsoft.com/office/drawing/2014/main" id="{0B0BA619-36A1-443A-A9EC-3E398C06DC5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6" name="直線コネクタ 825">
          <a:extLst>
            <a:ext uri="{FF2B5EF4-FFF2-40B4-BE49-F238E27FC236}">
              <a16:creationId xmlns:a16="http://schemas.microsoft.com/office/drawing/2014/main" id="{A2A3467B-2455-4FE5-B253-A6BB06AB7C0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7" name="テキスト ボックス 826">
          <a:extLst>
            <a:ext uri="{FF2B5EF4-FFF2-40B4-BE49-F238E27FC236}">
              <a16:creationId xmlns:a16="http://schemas.microsoft.com/office/drawing/2014/main" id="{EBF01D86-CADE-4D0E-A759-D152C6EE397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8" name="【庁舎】&#10;一人当たり面積グラフ枠">
          <a:extLst>
            <a:ext uri="{FF2B5EF4-FFF2-40B4-BE49-F238E27FC236}">
              <a16:creationId xmlns:a16="http://schemas.microsoft.com/office/drawing/2014/main" id="{5DFF2644-D99D-48A1-AAFF-52B1A42C883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144780</xdr:rowOff>
    </xdr:from>
    <xdr:to>
      <xdr:col>116</xdr:col>
      <xdr:colOff>62864</xdr:colOff>
      <xdr:row>107</xdr:row>
      <xdr:rowOff>161108</xdr:rowOff>
    </xdr:to>
    <xdr:cxnSp macro="">
      <xdr:nvCxnSpPr>
        <xdr:cNvPr id="829" name="直線コネクタ 828">
          <a:extLst>
            <a:ext uri="{FF2B5EF4-FFF2-40B4-BE49-F238E27FC236}">
              <a16:creationId xmlns:a16="http://schemas.microsoft.com/office/drawing/2014/main" id="{F80847B8-114D-4015-A601-25011F5F523A}"/>
            </a:ext>
          </a:extLst>
        </xdr:cNvPr>
        <xdr:cNvCxnSpPr/>
      </xdr:nvCxnSpPr>
      <xdr:spPr>
        <a:xfrm flipV="1">
          <a:off x="22160864" y="1711833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830" name="【庁舎】&#10;一人当たり面積最小値テキスト">
          <a:extLst>
            <a:ext uri="{FF2B5EF4-FFF2-40B4-BE49-F238E27FC236}">
              <a16:creationId xmlns:a16="http://schemas.microsoft.com/office/drawing/2014/main" id="{0CC3C824-9C5D-4C1D-B1F0-DEA86199A572}"/>
            </a:ext>
          </a:extLst>
        </xdr:cNvPr>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831" name="直線コネクタ 830">
          <a:extLst>
            <a:ext uri="{FF2B5EF4-FFF2-40B4-BE49-F238E27FC236}">
              <a16:creationId xmlns:a16="http://schemas.microsoft.com/office/drawing/2014/main" id="{16BA49E1-0019-43A8-B606-A4A81E91BC80}"/>
            </a:ext>
          </a:extLst>
        </xdr:cNvPr>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91457</xdr:rowOff>
    </xdr:from>
    <xdr:ext cx="469744" cy="259045"/>
    <xdr:sp macro="" textlink="">
      <xdr:nvSpPr>
        <xdr:cNvPr id="832" name="【庁舎】&#10;一人当たり面積最大値テキスト">
          <a:extLst>
            <a:ext uri="{FF2B5EF4-FFF2-40B4-BE49-F238E27FC236}">
              <a16:creationId xmlns:a16="http://schemas.microsoft.com/office/drawing/2014/main" id="{847E367E-BCB5-454C-9169-99CEB18D077E}"/>
            </a:ext>
          </a:extLst>
        </xdr:cNvPr>
        <xdr:cNvSpPr txBox="1"/>
      </xdr:nvSpPr>
      <xdr:spPr>
        <a:xfrm>
          <a:off x="22199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144780</xdr:rowOff>
    </xdr:from>
    <xdr:to>
      <xdr:col>116</xdr:col>
      <xdr:colOff>152400</xdr:colOff>
      <xdr:row>99</xdr:row>
      <xdr:rowOff>144780</xdr:rowOff>
    </xdr:to>
    <xdr:cxnSp macro="">
      <xdr:nvCxnSpPr>
        <xdr:cNvPr id="833" name="直線コネクタ 832">
          <a:extLst>
            <a:ext uri="{FF2B5EF4-FFF2-40B4-BE49-F238E27FC236}">
              <a16:creationId xmlns:a16="http://schemas.microsoft.com/office/drawing/2014/main" id="{DE9AAE75-3608-44D2-84A9-19369CCC69FD}"/>
            </a:ext>
          </a:extLst>
        </xdr:cNvPr>
        <xdr:cNvCxnSpPr/>
      </xdr:nvCxnSpPr>
      <xdr:spPr>
        <a:xfrm>
          <a:off x="22072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146248</xdr:rowOff>
    </xdr:from>
    <xdr:ext cx="469744" cy="259045"/>
    <xdr:sp macro="" textlink="">
      <xdr:nvSpPr>
        <xdr:cNvPr id="834" name="【庁舎】&#10;一人当たり面積平均値テキスト">
          <a:extLst>
            <a:ext uri="{FF2B5EF4-FFF2-40B4-BE49-F238E27FC236}">
              <a16:creationId xmlns:a16="http://schemas.microsoft.com/office/drawing/2014/main" id="{BC6ED1F4-E5A5-4965-84BB-43CA914FD08B}"/>
            </a:ext>
          </a:extLst>
        </xdr:cNvPr>
        <xdr:cNvSpPr txBox="1"/>
      </xdr:nvSpPr>
      <xdr:spPr>
        <a:xfrm>
          <a:off x="22199600" y="17977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835" name="フローチャート: 判断 834">
          <a:extLst>
            <a:ext uri="{FF2B5EF4-FFF2-40B4-BE49-F238E27FC236}">
              <a16:creationId xmlns:a16="http://schemas.microsoft.com/office/drawing/2014/main" id="{F7F15E2C-F980-4493-8FB4-05CEDCF69F6C}"/>
            </a:ext>
          </a:extLst>
        </xdr:cNvPr>
        <xdr:cNvSpPr/>
      </xdr:nvSpPr>
      <xdr:spPr>
        <a:xfrm>
          <a:off x="22110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121738</xdr:rowOff>
    </xdr:from>
    <xdr:to>
      <xdr:col>112</xdr:col>
      <xdr:colOff>38100</xdr:colOff>
      <xdr:row>106</xdr:row>
      <xdr:rowOff>51888</xdr:rowOff>
    </xdr:to>
    <xdr:sp macro="" textlink="">
      <xdr:nvSpPr>
        <xdr:cNvPr id="836" name="フローチャート: 判断 835">
          <a:extLst>
            <a:ext uri="{FF2B5EF4-FFF2-40B4-BE49-F238E27FC236}">
              <a16:creationId xmlns:a16="http://schemas.microsoft.com/office/drawing/2014/main" id="{45188FEF-2B04-44F3-BE11-64254778FE08}"/>
            </a:ext>
          </a:extLst>
        </xdr:cNvPr>
        <xdr:cNvSpPr/>
      </xdr:nvSpPr>
      <xdr:spPr>
        <a:xfrm>
          <a:off x="21272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108676</xdr:rowOff>
    </xdr:from>
    <xdr:to>
      <xdr:col>107</xdr:col>
      <xdr:colOff>101600</xdr:colOff>
      <xdr:row>106</xdr:row>
      <xdr:rowOff>38826</xdr:rowOff>
    </xdr:to>
    <xdr:sp macro="" textlink="">
      <xdr:nvSpPr>
        <xdr:cNvPr id="837" name="フローチャート: 判断 836">
          <a:extLst>
            <a:ext uri="{FF2B5EF4-FFF2-40B4-BE49-F238E27FC236}">
              <a16:creationId xmlns:a16="http://schemas.microsoft.com/office/drawing/2014/main" id="{5E963855-FB72-4C6F-8AA9-888E1F4828FB}"/>
            </a:ext>
          </a:extLst>
        </xdr:cNvPr>
        <xdr:cNvSpPr/>
      </xdr:nvSpPr>
      <xdr:spPr>
        <a:xfrm>
          <a:off x="20383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157662</xdr:rowOff>
    </xdr:from>
    <xdr:to>
      <xdr:col>102</xdr:col>
      <xdr:colOff>165100</xdr:colOff>
      <xdr:row>107</xdr:row>
      <xdr:rowOff>87812</xdr:rowOff>
    </xdr:to>
    <xdr:sp macro="" textlink="">
      <xdr:nvSpPr>
        <xdr:cNvPr id="838" name="フローチャート: 判断 837">
          <a:extLst>
            <a:ext uri="{FF2B5EF4-FFF2-40B4-BE49-F238E27FC236}">
              <a16:creationId xmlns:a16="http://schemas.microsoft.com/office/drawing/2014/main" id="{0C93B70D-FBA7-4059-AE83-DC500DA6AD6D}"/>
            </a:ext>
          </a:extLst>
        </xdr:cNvPr>
        <xdr:cNvSpPr/>
      </xdr:nvSpPr>
      <xdr:spPr>
        <a:xfrm>
          <a:off x="19494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157662</xdr:rowOff>
    </xdr:from>
    <xdr:to>
      <xdr:col>98</xdr:col>
      <xdr:colOff>38100</xdr:colOff>
      <xdr:row>107</xdr:row>
      <xdr:rowOff>87812</xdr:rowOff>
    </xdr:to>
    <xdr:sp macro="" textlink="">
      <xdr:nvSpPr>
        <xdr:cNvPr id="839" name="フローチャート: 判断 838">
          <a:extLst>
            <a:ext uri="{FF2B5EF4-FFF2-40B4-BE49-F238E27FC236}">
              <a16:creationId xmlns:a16="http://schemas.microsoft.com/office/drawing/2014/main" id="{C4D346B3-EFB1-4BB0-B434-9AC4A0955CE2}"/>
            </a:ext>
          </a:extLst>
        </xdr:cNvPr>
        <xdr:cNvSpPr/>
      </xdr:nvSpPr>
      <xdr:spPr>
        <a:xfrm>
          <a:off x="18605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4AA17ECE-4DD4-435B-8E50-E1E83E81305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8DE47837-F893-4D74-9EFF-44798489BED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2EDD4C00-252C-48D3-BBFF-5130AB1DFFB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6CCF3416-06F5-4899-BF74-CD1AC525817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98B5E2F3-3B06-4B8D-8F72-F6C3FCCE4B1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9071</xdr:rowOff>
    </xdr:from>
    <xdr:to>
      <xdr:col>116</xdr:col>
      <xdr:colOff>114300</xdr:colOff>
      <xdr:row>106</xdr:row>
      <xdr:rowOff>110671</xdr:rowOff>
    </xdr:to>
    <xdr:sp macro="" textlink="">
      <xdr:nvSpPr>
        <xdr:cNvPr id="845" name="楕円 844">
          <a:extLst>
            <a:ext uri="{FF2B5EF4-FFF2-40B4-BE49-F238E27FC236}">
              <a16:creationId xmlns:a16="http://schemas.microsoft.com/office/drawing/2014/main" id="{902F12A0-466E-4F06-A566-4428E0E87BEF}"/>
            </a:ext>
          </a:extLst>
        </xdr:cNvPr>
        <xdr:cNvSpPr/>
      </xdr:nvSpPr>
      <xdr:spPr>
        <a:xfrm>
          <a:off x="221107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158948</xdr:rowOff>
    </xdr:from>
    <xdr:ext cx="469744" cy="259045"/>
    <xdr:sp macro="" textlink="">
      <xdr:nvSpPr>
        <xdr:cNvPr id="846" name="【庁舎】&#10;一人当たり面積該当値テキスト">
          <a:extLst>
            <a:ext uri="{FF2B5EF4-FFF2-40B4-BE49-F238E27FC236}">
              <a16:creationId xmlns:a16="http://schemas.microsoft.com/office/drawing/2014/main" id="{014EBE2E-3129-412B-A80A-94E2E37C36FF}"/>
            </a:ext>
          </a:extLst>
        </xdr:cNvPr>
        <xdr:cNvSpPr txBox="1"/>
      </xdr:nvSpPr>
      <xdr:spPr>
        <a:xfrm>
          <a:off x="22199600" y="18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18869</xdr:rowOff>
    </xdr:from>
    <xdr:to>
      <xdr:col>112</xdr:col>
      <xdr:colOff>38100</xdr:colOff>
      <xdr:row>106</xdr:row>
      <xdr:rowOff>120469</xdr:rowOff>
    </xdr:to>
    <xdr:sp macro="" textlink="">
      <xdr:nvSpPr>
        <xdr:cNvPr id="847" name="楕円 846">
          <a:extLst>
            <a:ext uri="{FF2B5EF4-FFF2-40B4-BE49-F238E27FC236}">
              <a16:creationId xmlns:a16="http://schemas.microsoft.com/office/drawing/2014/main" id="{DE9DDA1E-F363-48FC-AA0E-885DFD5E1145}"/>
            </a:ext>
          </a:extLst>
        </xdr:cNvPr>
        <xdr:cNvSpPr/>
      </xdr:nvSpPr>
      <xdr:spPr>
        <a:xfrm>
          <a:off x="21272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59871</xdr:rowOff>
    </xdr:from>
    <xdr:to>
      <xdr:col>116</xdr:col>
      <xdr:colOff>63500</xdr:colOff>
      <xdr:row>106</xdr:row>
      <xdr:rowOff>69669</xdr:rowOff>
    </xdr:to>
    <xdr:cxnSp macro="">
      <xdr:nvCxnSpPr>
        <xdr:cNvPr id="848" name="直線コネクタ 847">
          <a:extLst>
            <a:ext uri="{FF2B5EF4-FFF2-40B4-BE49-F238E27FC236}">
              <a16:creationId xmlns:a16="http://schemas.microsoft.com/office/drawing/2014/main" id="{76E80EF9-C305-4C59-84B2-9C17DBE4EAAE}"/>
            </a:ext>
          </a:extLst>
        </xdr:cNvPr>
        <xdr:cNvCxnSpPr/>
      </xdr:nvCxnSpPr>
      <xdr:spPr>
        <a:xfrm flipV="1">
          <a:off x="21323300" y="18233571"/>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20501</xdr:rowOff>
    </xdr:from>
    <xdr:to>
      <xdr:col>107</xdr:col>
      <xdr:colOff>101600</xdr:colOff>
      <xdr:row>107</xdr:row>
      <xdr:rowOff>122101</xdr:rowOff>
    </xdr:to>
    <xdr:sp macro="" textlink="">
      <xdr:nvSpPr>
        <xdr:cNvPr id="849" name="楕円 848">
          <a:extLst>
            <a:ext uri="{FF2B5EF4-FFF2-40B4-BE49-F238E27FC236}">
              <a16:creationId xmlns:a16="http://schemas.microsoft.com/office/drawing/2014/main" id="{3D095599-AF9B-4C94-8AED-FAE76BF14280}"/>
            </a:ext>
          </a:extLst>
        </xdr:cNvPr>
        <xdr:cNvSpPr/>
      </xdr:nvSpPr>
      <xdr:spPr>
        <a:xfrm>
          <a:off x="20383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69669</xdr:rowOff>
    </xdr:from>
    <xdr:to>
      <xdr:col>111</xdr:col>
      <xdr:colOff>177800</xdr:colOff>
      <xdr:row>107</xdr:row>
      <xdr:rowOff>71301</xdr:rowOff>
    </xdr:to>
    <xdr:cxnSp macro="">
      <xdr:nvCxnSpPr>
        <xdr:cNvPr id="850" name="直線コネクタ 849">
          <a:extLst>
            <a:ext uri="{FF2B5EF4-FFF2-40B4-BE49-F238E27FC236}">
              <a16:creationId xmlns:a16="http://schemas.microsoft.com/office/drawing/2014/main" id="{F49A3B0D-894D-420E-A127-243954F3AC62}"/>
            </a:ext>
          </a:extLst>
        </xdr:cNvPr>
        <xdr:cNvCxnSpPr/>
      </xdr:nvCxnSpPr>
      <xdr:spPr>
        <a:xfrm flipV="1">
          <a:off x="20434300" y="18243369"/>
          <a:ext cx="889000" cy="17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23768</xdr:rowOff>
    </xdr:from>
    <xdr:to>
      <xdr:col>102</xdr:col>
      <xdr:colOff>165100</xdr:colOff>
      <xdr:row>107</xdr:row>
      <xdr:rowOff>125368</xdr:rowOff>
    </xdr:to>
    <xdr:sp macro="" textlink="">
      <xdr:nvSpPr>
        <xdr:cNvPr id="851" name="楕円 850">
          <a:extLst>
            <a:ext uri="{FF2B5EF4-FFF2-40B4-BE49-F238E27FC236}">
              <a16:creationId xmlns:a16="http://schemas.microsoft.com/office/drawing/2014/main" id="{4577C2E3-053E-46D1-9CAD-6A29F2E37DEF}"/>
            </a:ext>
          </a:extLst>
        </xdr:cNvPr>
        <xdr:cNvSpPr/>
      </xdr:nvSpPr>
      <xdr:spPr>
        <a:xfrm>
          <a:off x="19494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71301</xdr:rowOff>
    </xdr:from>
    <xdr:to>
      <xdr:col>107</xdr:col>
      <xdr:colOff>50800</xdr:colOff>
      <xdr:row>107</xdr:row>
      <xdr:rowOff>74568</xdr:rowOff>
    </xdr:to>
    <xdr:cxnSp macro="">
      <xdr:nvCxnSpPr>
        <xdr:cNvPr id="852" name="直線コネクタ 851">
          <a:extLst>
            <a:ext uri="{FF2B5EF4-FFF2-40B4-BE49-F238E27FC236}">
              <a16:creationId xmlns:a16="http://schemas.microsoft.com/office/drawing/2014/main" id="{0ABB446F-46E4-487F-AF1B-A87BAA3CEEAD}"/>
            </a:ext>
          </a:extLst>
        </xdr:cNvPr>
        <xdr:cNvCxnSpPr/>
      </xdr:nvCxnSpPr>
      <xdr:spPr>
        <a:xfrm flipV="1">
          <a:off x="19545300" y="184164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30299</xdr:rowOff>
    </xdr:from>
    <xdr:to>
      <xdr:col>98</xdr:col>
      <xdr:colOff>38100</xdr:colOff>
      <xdr:row>107</xdr:row>
      <xdr:rowOff>131899</xdr:rowOff>
    </xdr:to>
    <xdr:sp macro="" textlink="">
      <xdr:nvSpPr>
        <xdr:cNvPr id="853" name="楕円 852">
          <a:extLst>
            <a:ext uri="{FF2B5EF4-FFF2-40B4-BE49-F238E27FC236}">
              <a16:creationId xmlns:a16="http://schemas.microsoft.com/office/drawing/2014/main" id="{03411905-CBF7-4637-8E24-74151F28BE02}"/>
            </a:ext>
          </a:extLst>
        </xdr:cNvPr>
        <xdr:cNvSpPr/>
      </xdr:nvSpPr>
      <xdr:spPr>
        <a:xfrm>
          <a:off x="18605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74568</xdr:rowOff>
    </xdr:from>
    <xdr:to>
      <xdr:col>102</xdr:col>
      <xdr:colOff>114300</xdr:colOff>
      <xdr:row>107</xdr:row>
      <xdr:rowOff>81099</xdr:rowOff>
    </xdr:to>
    <xdr:cxnSp macro="">
      <xdr:nvCxnSpPr>
        <xdr:cNvPr id="854" name="直線コネクタ 853">
          <a:extLst>
            <a:ext uri="{FF2B5EF4-FFF2-40B4-BE49-F238E27FC236}">
              <a16:creationId xmlns:a16="http://schemas.microsoft.com/office/drawing/2014/main" id="{60B1DF88-BD33-4A55-A9A3-528E66D3FA9D}"/>
            </a:ext>
          </a:extLst>
        </xdr:cNvPr>
        <xdr:cNvCxnSpPr/>
      </xdr:nvCxnSpPr>
      <xdr:spPr>
        <a:xfrm flipV="1">
          <a:off x="18656300" y="1841971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68415</xdr:rowOff>
    </xdr:from>
    <xdr:ext cx="469744" cy="259045"/>
    <xdr:sp macro="" textlink="">
      <xdr:nvSpPr>
        <xdr:cNvPr id="855" name="n_1aveValue【庁舎】&#10;一人当たり面積">
          <a:extLst>
            <a:ext uri="{FF2B5EF4-FFF2-40B4-BE49-F238E27FC236}">
              <a16:creationId xmlns:a16="http://schemas.microsoft.com/office/drawing/2014/main" id="{1D9F7D2C-073B-4050-AF82-EFC09179D18B}"/>
            </a:ext>
          </a:extLst>
        </xdr:cNvPr>
        <xdr:cNvSpPr txBox="1"/>
      </xdr:nvSpPr>
      <xdr:spPr>
        <a:xfrm>
          <a:off x="210757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55353</xdr:rowOff>
    </xdr:from>
    <xdr:ext cx="469744" cy="259045"/>
    <xdr:sp macro="" textlink="">
      <xdr:nvSpPr>
        <xdr:cNvPr id="856" name="n_2aveValue【庁舎】&#10;一人当たり面積">
          <a:extLst>
            <a:ext uri="{FF2B5EF4-FFF2-40B4-BE49-F238E27FC236}">
              <a16:creationId xmlns:a16="http://schemas.microsoft.com/office/drawing/2014/main" id="{3EC6539F-D640-4868-B41C-D06B432A1C16}"/>
            </a:ext>
          </a:extLst>
        </xdr:cNvPr>
        <xdr:cNvSpPr txBox="1"/>
      </xdr:nvSpPr>
      <xdr:spPr>
        <a:xfrm>
          <a:off x="201994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104339</xdr:rowOff>
    </xdr:from>
    <xdr:ext cx="469744" cy="259045"/>
    <xdr:sp macro="" textlink="">
      <xdr:nvSpPr>
        <xdr:cNvPr id="857" name="n_3aveValue【庁舎】&#10;一人当たり面積">
          <a:extLst>
            <a:ext uri="{FF2B5EF4-FFF2-40B4-BE49-F238E27FC236}">
              <a16:creationId xmlns:a16="http://schemas.microsoft.com/office/drawing/2014/main" id="{CF0C1555-BAF1-44CD-B929-3A7AC08612EA}"/>
            </a:ext>
          </a:extLst>
        </xdr:cNvPr>
        <xdr:cNvSpPr txBox="1"/>
      </xdr:nvSpPr>
      <xdr:spPr>
        <a:xfrm>
          <a:off x="19310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104339</xdr:rowOff>
    </xdr:from>
    <xdr:ext cx="469744" cy="259045"/>
    <xdr:sp macro="" textlink="">
      <xdr:nvSpPr>
        <xdr:cNvPr id="858" name="n_4aveValue【庁舎】&#10;一人当たり面積">
          <a:extLst>
            <a:ext uri="{FF2B5EF4-FFF2-40B4-BE49-F238E27FC236}">
              <a16:creationId xmlns:a16="http://schemas.microsoft.com/office/drawing/2014/main" id="{5C7889EF-AD50-4C46-82BF-C370A89BE30C}"/>
            </a:ext>
          </a:extLst>
        </xdr:cNvPr>
        <xdr:cNvSpPr txBox="1"/>
      </xdr:nvSpPr>
      <xdr:spPr>
        <a:xfrm>
          <a:off x="18421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111596</xdr:rowOff>
    </xdr:from>
    <xdr:ext cx="469744" cy="259045"/>
    <xdr:sp macro="" textlink="">
      <xdr:nvSpPr>
        <xdr:cNvPr id="859" name="n_1mainValue【庁舎】&#10;一人当たり面積">
          <a:extLst>
            <a:ext uri="{FF2B5EF4-FFF2-40B4-BE49-F238E27FC236}">
              <a16:creationId xmlns:a16="http://schemas.microsoft.com/office/drawing/2014/main" id="{7D1D7EB7-05FC-4EA4-BD4C-6F1620CA891C}"/>
            </a:ext>
          </a:extLst>
        </xdr:cNvPr>
        <xdr:cNvSpPr txBox="1"/>
      </xdr:nvSpPr>
      <xdr:spPr>
        <a:xfrm>
          <a:off x="21075727" y="1828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113228</xdr:rowOff>
    </xdr:from>
    <xdr:ext cx="469744" cy="259045"/>
    <xdr:sp macro="" textlink="">
      <xdr:nvSpPr>
        <xdr:cNvPr id="860" name="n_2mainValue【庁舎】&#10;一人当たり面積">
          <a:extLst>
            <a:ext uri="{FF2B5EF4-FFF2-40B4-BE49-F238E27FC236}">
              <a16:creationId xmlns:a16="http://schemas.microsoft.com/office/drawing/2014/main" id="{6FF26AEE-99B6-4056-9E2B-E434D1046F98}"/>
            </a:ext>
          </a:extLst>
        </xdr:cNvPr>
        <xdr:cNvSpPr txBox="1"/>
      </xdr:nvSpPr>
      <xdr:spPr>
        <a:xfrm>
          <a:off x="20199427" y="184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116495</xdr:rowOff>
    </xdr:from>
    <xdr:ext cx="469744" cy="259045"/>
    <xdr:sp macro="" textlink="">
      <xdr:nvSpPr>
        <xdr:cNvPr id="861" name="n_3mainValue【庁舎】&#10;一人当たり面積">
          <a:extLst>
            <a:ext uri="{FF2B5EF4-FFF2-40B4-BE49-F238E27FC236}">
              <a16:creationId xmlns:a16="http://schemas.microsoft.com/office/drawing/2014/main" id="{1513344A-51FC-48CC-B1AC-EB6F597F95CA}"/>
            </a:ext>
          </a:extLst>
        </xdr:cNvPr>
        <xdr:cNvSpPr txBox="1"/>
      </xdr:nvSpPr>
      <xdr:spPr>
        <a:xfrm>
          <a:off x="193104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123026</xdr:rowOff>
    </xdr:from>
    <xdr:ext cx="469744" cy="259045"/>
    <xdr:sp macro="" textlink="">
      <xdr:nvSpPr>
        <xdr:cNvPr id="862" name="n_4mainValue【庁舎】&#10;一人当たり面積">
          <a:extLst>
            <a:ext uri="{FF2B5EF4-FFF2-40B4-BE49-F238E27FC236}">
              <a16:creationId xmlns:a16="http://schemas.microsoft.com/office/drawing/2014/main" id="{1E948F0D-F83D-4198-A1C0-72D65E917931}"/>
            </a:ext>
          </a:extLst>
        </xdr:cNvPr>
        <xdr:cNvSpPr txBox="1"/>
      </xdr:nvSpPr>
      <xdr:spPr>
        <a:xfrm>
          <a:off x="18421427" y="1846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3" name="正方形/長方形 862">
          <a:extLst>
            <a:ext uri="{FF2B5EF4-FFF2-40B4-BE49-F238E27FC236}">
              <a16:creationId xmlns:a16="http://schemas.microsoft.com/office/drawing/2014/main" id="{437FD572-13CC-4819-8C1F-193C0478ACD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4" name="正方形/長方形 863">
          <a:extLst>
            <a:ext uri="{FF2B5EF4-FFF2-40B4-BE49-F238E27FC236}">
              <a16:creationId xmlns:a16="http://schemas.microsoft.com/office/drawing/2014/main" id="{4EDB25B7-69B6-4637-AEFD-B798FB75AF0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5" name="テキスト ボックス 864">
          <a:extLst>
            <a:ext uri="{FF2B5EF4-FFF2-40B4-BE49-F238E27FC236}">
              <a16:creationId xmlns:a16="http://schemas.microsoft.com/office/drawing/2014/main" id="{B570D75B-E4AC-4962-8CC2-A5CB3B54A21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町民一人当たりの資産額は、各項目で概ね類似団体平均並みあるいは平均を上回っている。</a:t>
          </a:r>
          <a:endParaRPr lang="ja-JP" altLang="ja-JP">
            <a:effectLst/>
          </a:endParaRPr>
        </a:p>
        <a:p>
          <a:r>
            <a:rPr kumimoji="1" lang="ja-JP" altLang="ja-JP" sz="1100">
              <a:solidFill>
                <a:schemeClr val="dk1"/>
              </a:solidFill>
              <a:effectLst/>
              <a:latin typeface="+mn-lt"/>
              <a:ea typeface="+mn-ea"/>
              <a:cs typeface="+mn-cs"/>
            </a:rPr>
            <a:t>有形固定資産減価償却率は全体では類似団体平均を下回っているものの、児童施設、図書館、一般廃棄物処理施設は類似団体を上回っている。</a:t>
          </a:r>
          <a:endParaRPr lang="ja-JP" altLang="ja-JP">
            <a:effectLst/>
          </a:endParaRPr>
        </a:p>
        <a:p>
          <a:r>
            <a:rPr kumimoji="1" lang="ja-JP" altLang="ja-JP" sz="1100">
              <a:solidFill>
                <a:schemeClr val="dk1"/>
              </a:solidFill>
              <a:effectLst/>
              <a:latin typeface="+mn-lt"/>
              <a:ea typeface="+mn-ea"/>
              <a:cs typeface="+mn-cs"/>
            </a:rPr>
            <a:t>庁舎は、令和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年度に建設したものがあるため類似団体平均を大きく下回ることとなった。図書館は、施設の老朽化に伴う建替えについて今後検討を進める予定となっている。</a:t>
          </a:r>
          <a:endParaRPr lang="ja-JP" altLang="ja-JP">
            <a:effectLst/>
          </a:endParaRPr>
        </a:p>
        <a:p>
          <a:r>
            <a:rPr kumimoji="1" lang="ja-JP" altLang="ja-JP" sz="1100">
              <a:solidFill>
                <a:schemeClr val="dk1"/>
              </a:solidFill>
              <a:effectLst/>
              <a:latin typeface="+mn-lt"/>
              <a:ea typeface="+mn-ea"/>
              <a:cs typeface="+mn-cs"/>
            </a:rPr>
            <a:t>また、令和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月に改訂した公共施設総合管理計画に基づき、施設保有量の適正化に取り組み、財政負担の軽減を図る必要がある。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AY7" sqref="AY7:BM7"/>
    </sheetView>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604" t="s">
        <v>82</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75" thickBot="1" x14ac:dyDescent="0.2">
      <c r="B2" s="176" t="s">
        <v>83</v>
      </c>
      <c r="C2" s="176"/>
      <c r="D2" s="177"/>
    </row>
    <row r="3" spans="1:119" ht="18.75" customHeight="1" thickBot="1" x14ac:dyDescent="0.2">
      <c r="A3" s="175"/>
      <c r="B3" s="605" t="s">
        <v>84</v>
      </c>
      <c r="C3" s="606"/>
      <c r="D3" s="606"/>
      <c r="E3" s="607"/>
      <c r="F3" s="607"/>
      <c r="G3" s="607"/>
      <c r="H3" s="607"/>
      <c r="I3" s="607"/>
      <c r="J3" s="607"/>
      <c r="K3" s="607"/>
      <c r="L3" s="607" t="s">
        <v>85</v>
      </c>
      <c r="M3" s="607"/>
      <c r="N3" s="607"/>
      <c r="O3" s="607"/>
      <c r="P3" s="607"/>
      <c r="Q3" s="607"/>
      <c r="R3" s="610"/>
      <c r="S3" s="610"/>
      <c r="T3" s="610"/>
      <c r="U3" s="610"/>
      <c r="V3" s="611"/>
      <c r="W3" s="501" t="s">
        <v>86</v>
      </c>
      <c r="X3" s="502"/>
      <c r="Y3" s="502"/>
      <c r="Z3" s="502"/>
      <c r="AA3" s="502"/>
      <c r="AB3" s="606"/>
      <c r="AC3" s="610" t="s">
        <v>87</v>
      </c>
      <c r="AD3" s="502"/>
      <c r="AE3" s="502"/>
      <c r="AF3" s="502"/>
      <c r="AG3" s="502"/>
      <c r="AH3" s="502"/>
      <c r="AI3" s="502"/>
      <c r="AJ3" s="502"/>
      <c r="AK3" s="502"/>
      <c r="AL3" s="572"/>
      <c r="AM3" s="501" t="s">
        <v>88</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89</v>
      </c>
      <c r="BO3" s="502"/>
      <c r="BP3" s="502"/>
      <c r="BQ3" s="502"/>
      <c r="BR3" s="502"/>
      <c r="BS3" s="502"/>
      <c r="BT3" s="502"/>
      <c r="BU3" s="572"/>
      <c r="BV3" s="501" t="s">
        <v>90</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91</v>
      </c>
      <c r="CU3" s="502"/>
      <c r="CV3" s="502"/>
      <c r="CW3" s="502"/>
      <c r="CX3" s="502"/>
      <c r="CY3" s="502"/>
      <c r="CZ3" s="502"/>
      <c r="DA3" s="572"/>
      <c r="DB3" s="501" t="s">
        <v>92</v>
      </c>
      <c r="DC3" s="502"/>
      <c r="DD3" s="502"/>
      <c r="DE3" s="502"/>
      <c r="DF3" s="502"/>
      <c r="DG3" s="502"/>
      <c r="DH3" s="502"/>
      <c r="DI3" s="572"/>
    </row>
    <row r="4" spans="1:119" ht="18.75" customHeight="1" x14ac:dyDescent="0.15">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93</v>
      </c>
      <c r="AZ4" s="459"/>
      <c r="BA4" s="459"/>
      <c r="BB4" s="459"/>
      <c r="BC4" s="459"/>
      <c r="BD4" s="459"/>
      <c r="BE4" s="459"/>
      <c r="BF4" s="459"/>
      <c r="BG4" s="459"/>
      <c r="BH4" s="459"/>
      <c r="BI4" s="459"/>
      <c r="BJ4" s="459"/>
      <c r="BK4" s="459"/>
      <c r="BL4" s="459"/>
      <c r="BM4" s="460"/>
      <c r="BN4" s="461">
        <v>13120188</v>
      </c>
      <c r="BO4" s="462"/>
      <c r="BP4" s="462"/>
      <c r="BQ4" s="462"/>
      <c r="BR4" s="462"/>
      <c r="BS4" s="462"/>
      <c r="BT4" s="462"/>
      <c r="BU4" s="463"/>
      <c r="BV4" s="461">
        <v>12820548</v>
      </c>
      <c r="BW4" s="462"/>
      <c r="BX4" s="462"/>
      <c r="BY4" s="462"/>
      <c r="BZ4" s="462"/>
      <c r="CA4" s="462"/>
      <c r="CB4" s="462"/>
      <c r="CC4" s="463"/>
      <c r="CD4" s="598" t="s">
        <v>94</v>
      </c>
      <c r="CE4" s="599"/>
      <c r="CF4" s="599"/>
      <c r="CG4" s="599"/>
      <c r="CH4" s="599"/>
      <c r="CI4" s="599"/>
      <c r="CJ4" s="599"/>
      <c r="CK4" s="599"/>
      <c r="CL4" s="599"/>
      <c r="CM4" s="599"/>
      <c r="CN4" s="599"/>
      <c r="CO4" s="599"/>
      <c r="CP4" s="599"/>
      <c r="CQ4" s="599"/>
      <c r="CR4" s="599"/>
      <c r="CS4" s="600"/>
      <c r="CT4" s="601">
        <v>2.5</v>
      </c>
      <c r="CU4" s="602"/>
      <c r="CV4" s="602"/>
      <c r="CW4" s="602"/>
      <c r="CX4" s="602"/>
      <c r="CY4" s="602"/>
      <c r="CZ4" s="602"/>
      <c r="DA4" s="603"/>
      <c r="DB4" s="601">
        <v>1.2</v>
      </c>
      <c r="DC4" s="602"/>
      <c r="DD4" s="602"/>
      <c r="DE4" s="602"/>
      <c r="DF4" s="602"/>
      <c r="DG4" s="602"/>
      <c r="DH4" s="602"/>
      <c r="DI4" s="603"/>
    </row>
    <row r="5" spans="1:119" ht="18.75" customHeight="1" x14ac:dyDescent="0.15">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95</v>
      </c>
      <c r="AN5" s="389"/>
      <c r="AO5" s="389"/>
      <c r="AP5" s="389"/>
      <c r="AQ5" s="389"/>
      <c r="AR5" s="389"/>
      <c r="AS5" s="389"/>
      <c r="AT5" s="390"/>
      <c r="AU5" s="490" t="s">
        <v>96</v>
      </c>
      <c r="AV5" s="491"/>
      <c r="AW5" s="491"/>
      <c r="AX5" s="491"/>
      <c r="AY5" s="446" t="s">
        <v>97</v>
      </c>
      <c r="AZ5" s="447"/>
      <c r="BA5" s="447"/>
      <c r="BB5" s="447"/>
      <c r="BC5" s="447"/>
      <c r="BD5" s="447"/>
      <c r="BE5" s="447"/>
      <c r="BF5" s="447"/>
      <c r="BG5" s="447"/>
      <c r="BH5" s="447"/>
      <c r="BI5" s="447"/>
      <c r="BJ5" s="447"/>
      <c r="BK5" s="447"/>
      <c r="BL5" s="447"/>
      <c r="BM5" s="448"/>
      <c r="BN5" s="432">
        <v>12914745</v>
      </c>
      <c r="BO5" s="433"/>
      <c r="BP5" s="433"/>
      <c r="BQ5" s="433"/>
      <c r="BR5" s="433"/>
      <c r="BS5" s="433"/>
      <c r="BT5" s="433"/>
      <c r="BU5" s="434"/>
      <c r="BV5" s="432">
        <v>12504815</v>
      </c>
      <c r="BW5" s="433"/>
      <c r="BX5" s="433"/>
      <c r="BY5" s="433"/>
      <c r="BZ5" s="433"/>
      <c r="CA5" s="433"/>
      <c r="CB5" s="433"/>
      <c r="CC5" s="434"/>
      <c r="CD5" s="472" t="s">
        <v>98</v>
      </c>
      <c r="CE5" s="392"/>
      <c r="CF5" s="392"/>
      <c r="CG5" s="392"/>
      <c r="CH5" s="392"/>
      <c r="CI5" s="392"/>
      <c r="CJ5" s="392"/>
      <c r="CK5" s="392"/>
      <c r="CL5" s="392"/>
      <c r="CM5" s="392"/>
      <c r="CN5" s="392"/>
      <c r="CO5" s="392"/>
      <c r="CP5" s="392"/>
      <c r="CQ5" s="392"/>
      <c r="CR5" s="392"/>
      <c r="CS5" s="473"/>
      <c r="CT5" s="429">
        <v>85.3</v>
      </c>
      <c r="CU5" s="430"/>
      <c r="CV5" s="430"/>
      <c r="CW5" s="430"/>
      <c r="CX5" s="430"/>
      <c r="CY5" s="430"/>
      <c r="CZ5" s="430"/>
      <c r="DA5" s="431"/>
      <c r="DB5" s="429">
        <v>81.400000000000006</v>
      </c>
      <c r="DC5" s="430"/>
      <c r="DD5" s="430"/>
      <c r="DE5" s="430"/>
      <c r="DF5" s="430"/>
      <c r="DG5" s="430"/>
      <c r="DH5" s="430"/>
      <c r="DI5" s="431"/>
    </row>
    <row r="6" spans="1:119" ht="18.75" customHeight="1" x14ac:dyDescent="0.15">
      <c r="A6" s="175"/>
      <c r="B6" s="578" t="s">
        <v>99</v>
      </c>
      <c r="C6" s="419"/>
      <c r="D6" s="419"/>
      <c r="E6" s="579"/>
      <c r="F6" s="579"/>
      <c r="G6" s="579"/>
      <c r="H6" s="579"/>
      <c r="I6" s="579"/>
      <c r="J6" s="579"/>
      <c r="K6" s="579"/>
      <c r="L6" s="579" t="s">
        <v>100</v>
      </c>
      <c r="M6" s="579"/>
      <c r="N6" s="579"/>
      <c r="O6" s="579"/>
      <c r="P6" s="579"/>
      <c r="Q6" s="579"/>
      <c r="R6" s="417"/>
      <c r="S6" s="417"/>
      <c r="T6" s="417"/>
      <c r="U6" s="417"/>
      <c r="V6" s="585"/>
      <c r="W6" s="522" t="s">
        <v>101</v>
      </c>
      <c r="X6" s="418"/>
      <c r="Y6" s="418"/>
      <c r="Z6" s="418"/>
      <c r="AA6" s="418"/>
      <c r="AB6" s="419"/>
      <c r="AC6" s="590" t="s">
        <v>102</v>
      </c>
      <c r="AD6" s="591"/>
      <c r="AE6" s="591"/>
      <c r="AF6" s="591"/>
      <c r="AG6" s="591"/>
      <c r="AH6" s="591"/>
      <c r="AI6" s="591"/>
      <c r="AJ6" s="591"/>
      <c r="AK6" s="591"/>
      <c r="AL6" s="592"/>
      <c r="AM6" s="489" t="s">
        <v>103</v>
      </c>
      <c r="AN6" s="389"/>
      <c r="AO6" s="389"/>
      <c r="AP6" s="389"/>
      <c r="AQ6" s="389"/>
      <c r="AR6" s="389"/>
      <c r="AS6" s="389"/>
      <c r="AT6" s="390"/>
      <c r="AU6" s="490" t="s">
        <v>104</v>
      </c>
      <c r="AV6" s="491"/>
      <c r="AW6" s="491"/>
      <c r="AX6" s="491"/>
      <c r="AY6" s="446" t="s">
        <v>105</v>
      </c>
      <c r="AZ6" s="447"/>
      <c r="BA6" s="447"/>
      <c r="BB6" s="447"/>
      <c r="BC6" s="447"/>
      <c r="BD6" s="447"/>
      <c r="BE6" s="447"/>
      <c r="BF6" s="447"/>
      <c r="BG6" s="447"/>
      <c r="BH6" s="447"/>
      <c r="BI6" s="447"/>
      <c r="BJ6" s="447"/>
      <c r="BK6" s="447"/>
      <c r="BL6" s="447"/>
      <c r="BM6" s="448"/>
      <c r="BN6" s="432">
        <v>205443</v>
      </c>
      <c r="BO6" s="433"/>
      <c r="BP6" s="433"/>
      <c r="BQ6" s="433"/>
      <c r="BR6" s="433"/>
      <c r="BS6" s="433"/>
      <c r="BT6" s="433"/>
      <c r="BU6" s="434"/>
      <c r="BV6" s="432">
        <v>315733</v>
      </c>
      <c r="BW6" s="433"/>
      <c r="BX6" s="433"/>
      <c r="BY6" s="433"/>
      <c r="BZ6" s="433"/>
      <c r="CA6" s="433"/>
      <c r="CB6" s="433"/>
      <c r="CC6" s="434"/>
      <c r="CD6" s="472" t="s">
        <v>106</v>
      </c>
      <c r="CE6" s="392"/>
      <c r="CF6" s="392"/>
      <c r="CG6" s="392"/>
      <c r="CH6" s="392"/>
      <c r="CI6" s="392"/>
      <c r="CJ6" s="392"/>
      <c r="CK6" s="392"/>
      <c r="CL6" s="392"/>
      <c r="CM6" s="392"/>
      <c r="CN6" s="392"/>
      <c r="CO6" s="392"/>
      <c r="CP6" s="392"/>
      <c r="CQ6" s="392"/>
      <c r="CR6" s="392"/>
      <c r="CS6" s="473"/>
      <c r="CT6" s="575">
        <v>86.3</v>
      </c>
      <c r="CU6" s="576"/>
      <c r="CV6" s="576"/>
      <c r="CW6" s="576"/>
      <c r="CX6" s="576"/>
      <c r="CY6" s="576"/>
      <c r="CZ6" s="576"/>
      <c r="DA6" s="577"/>
      <c r="DB6" s="575">
        <v>84</v>
      </c>
      <c r="DC6" s="576"/>
      <c r="DD6" s="576"/>
      <c r="DE6" s="576"/>
      <c r="DF6" s="576"/>
      <c r="DG6" s="576"/>
      <c r="DH6" s="576"/>
      <c r="DI6" s="577"/>
    </row>
    <row r="7" spans="1:119" ht="18.75" customHeight="1" x14ac:dyDescent="0.15">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107</v>
      </c>
      <c r="AN7" s="389"/>
      <c r="AO7" s="389"/>
      <c r="AP7" s="389"/>
      <c r="AQ7" s="389"/>
      <c r="AR7" s="389"/>
      <c r="AS7" s="389"/>
      <c r="AT7" s="390"/>
      <c r="AU7" s="490" t="s">
        <v>104</v>
      </c>
      <c r="AV7" s="491"/>
      <c r="AW7" s="491"/>
      <c r="AX7" s="491"/>
      <c r="AY7" s="446" t="s">
        <v>108</v>
      </c>
      <c r="AZ7" s="447"/>
      <c r="BA7" s="447"/>
      <c r="BB7" s="447"/>
      <c r="BC7" s="447"/>
      <c r="BD7" s="447"/>
      <c r="BE7" s="447"/>
      <c r="BF7" s="447"/>
      <c r="BG7" s="447"/>
      <c r="BH7" s="447"/>
      <c r="BI7" s="447"/>
      <c r="BJ7" s="447"/>
      <c r="BK7" s="447"/>
      <c r="BL7" s="447"/>
      <c r="BM7" s="448"/>
      <c r="BN7" s="432">
        <v>30950</v>
      </c>
      <c r="BO7" s="433"/>
      <c r="BP7" s="433"/>
      <c r="BQ7" s="433"/>
      <c r="BR7" s="433"/>
      <c r="BS7" s="433"/>
      <c r="BT7" s="433"/>
      <c r="BU7" s="434"/>
      <c r="BV7" s="432">
        <v>227990</v>
      </c>
      <c r="BW7" s="433"/>
      <c r="BX7" s="433"/>
      <c r="BY7" s="433"/>
      <c r="BZ7" s="433"/>
      <c r="CA7" s="433"/>
      <c r="CB7" s="433"/>
      <c r="CC7" s="434"/>
      <c r="CD7" s="472" t="s">
        <v>109</v>
      </c>
      <c r="CE7" s="392"/>
      <c r="CF7" s="392"/>
      <c r="CG7" s="392"/>
      <c r="CH7" s="392"/>
      <c r="CI7" s="392"/>
      <c r="CJ7" s="392"/>
      <c r="CK7" s="392"/>
      <c r="CL7" s="392"/>
      <c r="CM7" s="392"/>
      <c r="CN7" s="392"/>
      <c r="CO7" s="392"/>
      <c r="CP7" s="392"/>
      <c r="CQ7" s="392"/>
      <c r="CR7" s="392"/>
      <c r="CS7" s="473"/>
      <c r="CT7" s="432">
        <v>7055812</v>
      </c>
      <c r="CU7" s="433"/>
      <c r="CV7" s="433"/>
      <c r="CW7" s="433"/>
      <c r="CX7" s="433"/>
      <c r="CY7" s="433"/>
      <c r="CZ7" s="433"/>
      <c r="DA7" s="434"/>
      <c r="DB7" s="432">
        <v>7262111</v>
      </c>
      <c r="DC7" s="433"/>
      <c r="DD7" s="433"/>
      <c r="DE7" s="433"/>
      <c r="DF7" s="433"/>
      <c r="DG7" s="433"/>
      <c r="DH7" s="433"/>
      <c r="DI7" s="434"/>
    </row>
    <row r="8" spans="1:119" ht="18.75" customHeight="1" thickBot="1" x14ac:dyDescent="0.2">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110</v>
      </c>
      <c r="AN8" s="389"/>
      <c r="AO8" s="389"/>
      <c r="AP8" s="389"/>
      <c r="AQ8" s="389"/>
      <c r="AR8" s="389"/>
      <c r="AS8" s="389"/>
      <c r="AT8" s="390"/>
      <c r="AU8" s="490" t="s">
        <v>104</v>
      </c>
      <c r="AV8" s="491"/>
      <c r="AW8" s="491"/>
      <c r="AX8" s="491"/>
      <c r="AY8" s="446" t="s">
        <v>111</v>
      </c>
      <c r="AZ8" s="447"/>
      <c r="BA8" s="447"/>
      <c r="BB8" s="447"/>
      <c r="BC8" s="447"/>
      <c r="BD8" s="447"/>
      <c r="BE8" s="447"/>
      <c r="BF8" s="447"/>
      <c r="BG8" s="447"/>
      <c r="BH8" s="447"/>
      <c r="BI8" s="447"/>
      <c r="BJ8" s="447"/>
      <c r="BK8" s="447"/>
      <c r="BL8" s="447"/>
      <c r="BM8" s="448"/>
      <c r="BN8" s="432">
        <v>174493</v>
      </c>
      <c r="BO8" s="433"/>
      <c r="BP8" s="433"/>
      <c r="BQ8" s="433"/>
      <c r="BR8" s="433"/>
      <c r="BS8" s="433"/>
      <c r="BT8" s="433"/>
      <c r="BU8" s="434"/>
      <c r="BV8" s="432">
        <v>87743</v>
      </c>
      <c r="BW8" s="433"/>
      <c r="BX8" s="433"/>
      <c r="BY8" s="433"/>
      <c r="BZ8" s="433"/>
      <c r="CA8" s="433"/>
      <c r="CB8" s="433"/>
      <c r="CC8" s="434"/>
      <c r="CD8" s="472" t="s">
        <v>112</v>
      </c>
      <c r="CE8" s="392"/>
      <c r="CF8" s="392"/>
      <c r="CG8" s="392"/>
      <c r="CH8" s="392"/>
      <c r="CI8" s="392"/>
      <c r="CJ8" s="392"/>
      <c r="CK8" s="392"/>
      <c r="CL8" s="392"/>
      <c r="CM8" s="392"/>
      <c r="CN8" s="392"/>
      <c r="CO8" s="392"/>
      <c r="CP8" s="392"/>
      <c r="CQ8" s="392"/>
      <c r="CR8" s="392"/>
      <c r="CS8" s="473"/>
      <c r="CT8" s="535">
        <v>0.36</v>
      </c>
      <c r="CU8" s="536"/>
      <c r="CV8" s="536"/>
      <c r="CW8" s="536"/>
      <c r="CX8" s="536"/>
      <c r="CY8" s="536"/>
      <c r="CZ8" s="536"/>
      <c r="DA8" s="537"/>
      <c r="DB8" s="535">
        <v>0.36</v>
      </c>
      <c r="DC8" s="536"/>
      <c r="DD8" s="536"/>
      <c r="DE8" s="536"/>
      <c r="DF8" s="536"/>
      <c r="DG8" s="536"/>
      <c r="DH8" s="536"/>
      <c r="DI8" s="537"/>
    </row>
    <row r="9" spans="1:119" ht="18.75" customHeight="1" thickBot="1" x14ac:dyDescent="0.2">
      <c r="A9" s="175"/>
      <c r="B9" s="564" t="s">
        <v>113</v>
      </c>
      <c r="C9" s="565"/>
      <c r="D9" s="565"/>
      <c r="E9" s="565"/>
      <c r="F9" s="565"/>
      <c r="G9" s="565"/>
      <c r="H9" s="565"/>
      <c r="I9" s="565"/>
      <c r="J9" s="565"/>
      <c r="K9" s="483"/>
      <c r="L9" s="566" t="s">
        <v>114</v>
      </c>
      <c r="M9" s="567"/>
      <c r="N9" s="567"/>
      <c r="O9" s="567"/>
      <c r="P9" s="567"/>
      <c r="Q9" s="568"/>
      <c r="R9" s="569">
        <v>18697</v>
      </c>
      <c r="S9" s="570"/>
      <c r="T9" s="570"/>
      <c r="U9" s="570"/>
      <c r="V9" s="571"/>
      <c r="W9" s="501" t="s">
        <v>115</v>
      </c>
      <c r="X9" s="502"/>
      <c r="Y9" s="502"/>
      <c r="Z9" s="502"/>
      <c r="AA9" s="502"/>
      <c r="AB9" s="502"/>
      <c r="AC9" s="502"/>
      <c r="AD9" s="502"/>
      <c r="AE9" s="502"/>
      <c r="AF9" s="502"/>
      <c r="AG9" s="502"/>
      <c r="AH9" s="502"/>
      <c r="AI9" s="502"/>
      <c r="AJ9" s="502"/>
      <c r="AK9" s="502"/>
      <c r="AL9" s="572"/>
      <c r="AM9" s="489" t="s">
        <v>116</v>
      </c>
      <c r="AN9" s="389"/>
      <c r="AO9" s="389"/>
      <c r="AP9" s="389"/>
      <c r="AQ9" s="389"/>
      <c r="AR9" s="389"/>
      <c r="AS9" s="389"/>
      <c r="AT9" s="390"/>
      <c r="AU9" s="490" t="s">
        <v>104</v>
      </c>
      <c r="AV9" s="491"/>
      <c r="AW9" s="491"/>
      <c r="AX9" s="491"/>
      <c r="AY9" s="446" t="s">
        <v>117</v>
      </c>
      <c r="AZ9" s="447"/>
      <c r="BA9" s="447"/>
      <c r="BB9" s="447"/>
      <c r="BC9" s="447"/>
      <c r="BD9" s="447"/>
      <c r="BE9" s="447"/>
      <c r="BF9" s="447"/>
      <c r="BG9" s="447"/>
      <c r="BH9" s="447"/>
      <c r="BI9" s="447"/>
      <c r="BJ9" s="447"/>
      <c r="BK9" s="447"/>
      <c r="BL9" s="447"/>
      <c r="BM9" s="448"/>
      <c r="BN9" s="432">
        <v>86750</v>
      </c>
      <c r="BO9" s="433"/>
      <c r="BP9" s="433"/>
      <c r="BQ9" s="433"/>
      <c r="BR9" s="433"/>
      <c r="BS9" s="433"/>
      <c r="BT9" s="433"/>
      <c r="BU9" s="434"/>
      <c r="BV9" s="432">
        <v>4438</v>
      </c>
      <c r="BW9" s="433"/>
      <c r="BX9" s="433"/>
      <c r="BY9" s="433"/>
      <c r="BZ9" s="433"/>
      <c r="CA9" s="433"/>
      <c r="CB9" s="433"/>
      <c r="CC9" s="434"/>
      <c r="CD9" s="472" t="s">
        <v>118</v>
      </c>
      <c r="CE9" s="392"/>
      <c r="CF9" s="392"/>
      <c r="CG9" s="392"/>
      <c r="CH9" s="392"/>
      <c r="CI9" s="392"/>
      <c r="CJ9" s="392"/>
      <c r="CK9" s="392"/>
      <c r="CL9" s="392"/>
      <c r="CM9" s="392"/>
      <c r="CN9" s="392"/>
      <c r="CO9" s="392"/>
      <c r="CP9" s="392"/>
      <c r="CQ9" s="392"/>
      <c r="CR9" s="392"/>
      <c r="CS9" s="473"/>
      <c r="CT9" s="429">
        <v>11.9</v>
      </c>
      <c r="CU9" s="430"/>
      <c r="CV9" s="430"/>
      <c r="CW9" s="430"/>
      <c r="CX9" s="430"/>
      <c r="CY9" s="430"/>
      <c r="CZ9" s="430"/>
      <c r="DA9" s="431"/>
      <c r="DB9" s="429">
        <v>10.7</v>
      </c>
      <c r="DC9" s="430"/>
      <c r="DD9" s="430"/>
      <c r="DE9" s="430"/>
      <c r="DF9" s="430"/>
      <c r="DG9" s="430"/>
      <c r="DH9" s="430"/>
      <c r="DI9" s="431"/>
    </row>
    <row r="10" spans="1:119" ht="18.75" customHeight="1" thickBot="1" x14ac:dyDescent="0.2">
      <c r="A10" s="175"/>
      <c r="B10" s="564"/>
      <c r="C10" s="565"/>
      <c r="D10" s="565"/>
      <c r="E10" s="565"/>
      <c r="F10" s="565"/>
      <c r="G10" s="565"/>
      <c r="H10" s="565"/>
      <c r="I10" s="565"/>
      <c r="J10" s="565"/>
      <c r="K10" s="483"/>
      <c r="L10" s="388" t="s">
        <v>119</v>
      </c>
      <c r="M10" s="389"/>
      <c r="N10" s="389"/>
      <c r="O10" s="389"/>
      <c r="P10" s="389"/>
      <c r="Q10" s="390"/>
      <c r="R10" s="385">
        <v>20296</v>
      </c>
      <c r="S10" s="386"/>
      <c r="T10" s="386"/>
      <c r="U10" s="386"/>
      <c r="V10" s="445"/>
      <c r="W10" s="573"/>
      <c r="X10" s="383"/>
      <c r="Y10" s="383"/>
      <c r="Z10" s="383"/>
      <c r="AA10" s="383"/>
      <c r="AB10" s="383"/>
      <c r="AC10" s="383"/>
      <c r="AD10" s="383"/>
      <c r="AE10" s="383"/>
      <c r="AF10" s="383"/>
      <c r="AG10" s="383"/>
      <c r="AH10" s="383"/>
      <c r="AI10" s="383"/>
      <c r="AJ10" s="383"/>
      <c r="AK10" s="383"/>
      <c r="AL10" s="574"/>
      <c r="AM10" s="489" t="s">
        <v>120</v>
      </c>
      <c r="AN10" s="389"/>
      <c r="AO10" s="389"/>
      <c r="AP10" s="389"/>
      <c r="AQ10" s="389"/>
      <c r="AR10" s="389"/>
      <c r="AS10" s="389"/>
      <c r="AT10" s="390"/>
      <c r="AU10" s="490" t="s">
        <v>121</v>
      </c>
      <c r="AV10" s="491"/>
      <c r="AW10" s="491"/>
      <c r="AX10" s="491"/>
      <c r="AY10" s="446" t="s">
        <v>122</v>
      </c>
      <c r="AZ10" s="447"/>
      <c r="BA10" s="447"/>
      <c r="BB10" s="447"/>
      <c r="BC10" s="447"/>
      <c r="BD10" s="447"/>
      <c r="BE10" s="447"/>
      <c r="BF10" s="447"/>
      <c r="BG10" s="447"/>
      <c r="BH10" s="447"/>
      <c r="BI10" s="447"/>
      <c r="BJ10" s="447"/>
      <c r="BK10" s="447"/>
      <c r="BL10" s="447"/>
      <c r="BM10" s="448"/>
      <c r="BN10" s="432">
        <v>90741</v>
      </c>
      <c r="BO10" s="433"/>
      <c r="BP10" s="433"/>
      <c r="BQ10" s="433"/>
      <c r="BR10" s="433"/>
      <c r="BS10" s="433"/>
      <c r="BT10" s="433"/>
      <c r="BU10" s="434"/>
      <c r="BV10" s="432">
        <v>260935</v>
      </c>
      <c r="BW10" s="433"/>
      <c r="BX10" s="433"/>
      <c r="BY10" s="433"/>
      <c r="BZ10" s="433"/>
      <c r="CA10" s="433"/>
      <c r="CB10" s="433"/>
      <c r="CC10" s="434"/>
      <c r="CD10" s="178" t="s">
        <v>123</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64"/>
      <c r="C11" s="565"/>
      <c r="D11" s="565"/>
      <c r="E11" s="565"/>
      <c r="F11" s="565"/>
      <c r="G11" s="565"/>
      <c r="H11" s="565"/>
      <c r="I11" s="565"/>
      <c r="J11" s="565"/>
      <c r="K11" s="483"/>
      <c r="L11" s="393" t="s">
        <v>124</v>
      </c>
      <c r="M11" s="394"/>
      <c r="N11" s="394"/>
      <c r="O11" s="394"/>
      <c r="P11" s="394"/>
      <c r="Q11" s="395"/>
      <c r="R11" s="561" t="s">
        <v>125</v>
      </c>
      <c r="S11" s="562"/>
      <c r="T11" s="562"/>
      <c r="U11" s="562"/>
      <c r="V11" s="563"/>
      <c r="W11" s="573"/>
      <c r="X11" s="383"/>
      <c r="Y11" s="383"/>
      <c r="Z11" s="383"/>
      <c r="AA11" s="383"/>
      <c r="AB11" s="383"/>
      <c r="AC11" s="383"/>
      <c r="AD11" s="383"/>
      <c r="AE11" s="383"/>
      <c r="AF11" s="383"/>
      <c r="AG11" s="383"/>
      <c r="AH11" s="383"/>
      <c r="AI11" s="383"/>
      <c r="AJ11" s="383"/>
      <c r="AK11" s="383"/>
      <c r="AL11" s="574"/>
      <c r="AM11" s="489" t="s">
        <v>126</v>
      </c>
      <c r="AN11" s="389"/>
      <c r="AO11" s="389"/>
      <c r="AP11" s="389"/>
      <c r="AQ11" s="389"/>
      <c r="AR11" s="389"/>
      <c r="AS11" s="389"/>
      <c r="AT11" s="390"/>
      <c r="AU11" s="490" t="s">
        <v>127</v>
      </c>
      <c r="AV11" s="491"/>
      <c r="AW11" s="491"/>
      <c r="AX11" s="491"/>
      <c r="AY11" s="446" t="s">
        <v>128</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129</v>
      </c>
      <c r="CE11" s="392"/>
      <c r="CF11" s="392"/>
      <c r="CG11" s="392"/>
      <c r="CH11" s="392"/>
      <c r="CI11" s="392"/>
      <c r="CJ11" s="392"/>
      <c r="CK11" s="392"/>
      <c r="CL11" s="392"/>
      <c r="CM11" s="392"/>
      <c r="CN11" s="392"/>
      <c r="CO11" s="392"/>
      <c r="CP11" s="392"/>
      <c r="CQ11" s="392"/>
      <c r="CR11" s="392"/>
      <c r="CS11" s="473"/>
      <c r="CT11" s="535" t="s">
        <v>130</v>
      </c>
      <c r="CU11" s="536"/>
      <c r="CV11" s="536"/>
      <c r="CW11" s="536"/>
      <c r="CX11" s="536"/>
      <c r="CY11" s="536"/>
      <c r="CZ11" s="536"/>
      <c r="DA11" s="537"/>
      <c r="DB11" s="535" t="s">
        <v>131</v>
      </c>
      <c r="DC11" s="536"/>
      <c r="DD11" s="536"/>
      <c r="DE11" s="536"/>
      <c r="DF11" s="536"/>
      <c r="DG11" s="536"/>
      <c r="DH11" s="536"/>
      <c r="DI11" s="537"/>
    </row>
    <row r="12" spans="1:119" ht="18.75" customHeight="1" x14ac:dyDescent="0.15">
      <c r="A12" s="175"/>
      <c r="B12" s="538" t="s">
        <v>132</v>
      </c>
      <c r="C12" s="539"/>
      <c r="D12" s="539"/>
      <c r="E12" s="539"/>
      <c r="F12" s="539"/>
      <c r="G12" s="539"/>
      <c r="H12" s="539"/>
      <c r="I12" s="539"/>
      <c r="J12" s="539"/>
      <c r="K12" s="540"/>
      <c r="L12" s="547" t="s">
        <v>133</v>
      </c>
      <c r="M12" s="548"/>
      <c r="N12" s="548"/>
      <c r="O12" s="548"/>
      <c r="P12" s="548"/>
      <c r="Q12" s="549"/>
      <c r="R12" s="550">
        <v>18171</v>
      </c>
      <c r="S12" s="551"/>
      <c r="T12" s="551"/>
      <c r="U12" s="551"/>
      <c r="V12" s="552"/>
      <c r="W12" s="553" t="s">
        <v>1</v>
      </c>
      <c r="X12" s="491"/>
      <c r="Y12" s="491"/>
      <c r="Z12" s="491"/>
      <c r="AA12" s="491"/>
      <c r="AB12" s="554"/>
      <c r="AC12" s="555" t="s">
        <v>134</v>
      </c>
      <c r="AD12" s="556"/>
      <c r="AE12" s="556"/>
      <c r="AF12" s="556"/>
      <c r="AG12" s="557"/>
      <c r="AH12" s="555" t="s">
        <v>135</v>
      </c>
      <c r="AI12" s="556"/>
      <c r="AJ12" s="556"/>
      <c r="AK12" s="556"/>
      <c r="AL12" s="558"/>
      <c r="AM12" s="489" t="s">
        <v>136</v>
      </c>
      <c r="AN12" s="389"/>
      <c r="AO12" s="389"/>
      <c r="AP12" s="389"/>
      <c r="AQ12" s="389"/>
      <c r="AR12" s="389"/>
      <c r="AS12" s="389"/>
      <c r="AT12" s="390"/>
      <c r="AU12" s="490" t="s">
        <v>137</v>
      </c>
      <c r="AV12" s="491"/>
      <c r="AW12" s="491"/>
      <c r="AX12" s="491"/>
      <c r="AY12" s="446" t="s">
        <v>138</v>
      </c>
      <c r="AZ12" s="447"/>
      <c r="BA12" s="447"/>
      <c r="BB12" s="447"/>
      <c r="BC12" s="447"/>
      <c r="BD12" s="447"/>
      <c r="BE12" s="447"/>
      <c r="BF12" s="447"/>
      <c r="BG12" s="447"/>
      <c r="BH12" s="447"/>
      <c r="BI12" s="447"/>
      <c r="BJ12" s="447"/>
      <c r="BK12" s="447"/>
      <c r="BL12" s="447"/>
      <c r="BM12" s="448"/>
      <c r="BN12" s="432">
        <v>40</v>
      </c>
      <c r="BO12" s="433"/>
      <c r="BP12" s="433"/>
      <c r="BQ12" s="433"/>
      <c r="BR12" s="433"/>
      <c r="BS12" s="433"/>
      <c r="BT12" s="433"/>
      <c r="BU12" s="434"/>
      <c r="BV12" s="432">
        <v>1567</v>
      </c>
      <c r="BW12" s="433"/>
      <c r="BX12" s="433"/>
      <c r="BY12" s="433"/>
      <c r="BZ12" s="433"/>
      <c r="CA12" s="433"/>
      <c r="CB12" s="433"/>
      <c r="CC12" s="434"/>
      <c r="CD12" s="472" t="s">
        <v>139</v>
      </c>
      <c r="CE12" s="392"/>
      <c r="CF12" s="392"/>
      <c r="CG12" s="392"/>
      <c r="CH12" s="392"/>
      <c r="CI12" s="392"/>
      <c r="CJ12" s="392"/>
      <c r="CK12" s="392"/>
      <c r="CL12" s="392"/>
      <c r="CM12" s="392"/>
      <c r="CN12" s="392"/>
      <c r="CO12" s="392"/>
      <c r="CP12" s="392"/>
      <c r="CQ12" s="392"/>
      <c r="CR12" s="392"/>
      <c r="CS12" s="473"/>
      <c r="CT12" s="535" t="s">
        <v>140</v>
      </c>
      <c r="CU12" s="536"/>
      <c r="CV12" s="536"/>
      <c r="CW12" s="536"/>
      <c r="CX12" s="536"/>
      <c r="CY12" s="536"/>
      <c r="CZ12" s="536"/>
      <c r="DA12" s="537"/>
      <c r="DB12" s="535" t="s">
        <v>141</v>
      </c>
      <c r="DC12" s="536"/>
      <c r="DD12" s="536"/>
      <c r="DE12" s="536"/>
      <c r="DF12" s="536"/>
      <c r="DG12" s="536"/>
      <c r="DH12" s="536"/>
      <c r="DI12" s="537"/>
    </row>
    <row r="13" spans="1:119" ht="18.75" customHeight="1" x14ac:dyDescent="0.15">
      <c r="A13" s="175"/>
      <c r="B13" s="541"/>
      <c r="C13" s="542"/>
      <c r="D13" s="542"/>
      <c r="E13" s="542"/>
      <c r="F13" s="542"/>
      <c r="G13" s="542"/>
      <c r="H13" s="542"/>
      <c r="I13" s="542"/>
      <c r="J13" s="542"/>
      <c r="K13" s="543"/>
      <c r="L13" s="184"/>
      <c r="M13" s="516" t="s">
        <v>142</v>
      </c>
      <c r="N13" s="517"/>
      <c r="O13" s="517"/>
      <c r="P13" s="517"/>
      <c r="Q13" s="518"/>
      <c r="R13" s="519">
        <v>18058</v>
      </c>
      <c r="S13" s="520"/>
      <c r="T13" s="520"/>
      <c r="U13" s="520"/>
      <c r="V13" s="521"/>
      <c r="W13" s="522" t="s">
        <v>143</v>
      </c>
      <c r="X13" s="418"/>
      <c r="Y13" s="418"/>
      <c r="Z13" s="418"/>
      <c r="AA13" s="418"/>
      <c r="AB13" s="419"/>
      <c r="AC13" s="385">
        <v>1510</v>
      </c>
      <c r="AD13" s="386"/>
      <c r="AE13" s="386"/>
      <c r="AF13" s="386"/>
      <c r="AG13" s="387"/>
      <c r="AH13" s="385">
        <v>1530</v>
      </c>
      <c r="AI13" s="386"/>
      <c r="AJ13" s="386"/>
      <c r="AK13" s="386"/>
      <c r="AL13" s="445"/>
      <c r="AM13" s="489" t="s">
        <v>144</v>
      </c>
      <c r="AN13" s="389"/>
      <c r="AO13" s="389"/>
      <c r="AP13" s="389"/>
      <c r="AQ13" s="389"/>
      <c r="AR13" s="389"/>
      <c r="AS13" s="389"/>
      <c r="AT13" s="390"/>
      <c r="AU13" s="490" t="s">
        <v>137</v>
      </c>
      <c r="AV13" s="491"/>
      <c r="AW13" s="491"/>
      <c r="AX13" s="491"/>
      <c r="AY13" s="446" t="s">
        <v>145</v>
      </c>
      <c r="AZ13" s="447"/>
      <c r="BA13" s="447"/>
      <c r="BB13" s="447"/>
      <c r="BC13" s="447"/>
      <c r="BD13" s="447"/>
      <c r="BE13" s="447"/>
      <c r="BF13" s="447"/>
      <c r="BG13" s="447"/>
      <c r="BH13" s="447"/>
      <c r="BI13" s="447"/>
      <c r="BJ13" s="447"/>
      <c r="BK13" s="447"/>
      <c r="BL13" s="447"/>
      <c r="BM13" s="448"/>
      <c r="BN13" s="432">
        <v>177451</v>
      </c>
      <c r="BO13" s="433"/>
      <c r="BP13" s="433"/>
      <c r="BQ13" s="433"/>
      <c r="BR13" s="433"/>
      <c r="BS13" s="433"/>
      <c r="BT13" s="433"/>
      <c r="BU13" s="434"/>
      <c r="BV13" s="432">
        <v>263806</v>
      </c>
      <c r="BW13" s="433"/>
      <c r="BX13" s="433"/>
      <c r="BY13" s="433"/>
      <c r="BZ13" s="433"/>
      <c r="CA13" s="433"/>
      <c r="CB13" s="433"/>
      <c r="CC13" s="434"/>
      <c r="CD13" s="472" t="s">
        <v>146</v>
      </c>
      <c r="CE13" s="392"/>
      <c r="CF13" s="392"/>
      <c r="CG13" s="392"/>
      <c r="CH13" s="392"/>
      <c r="CI13" s="392"/>
      <c r="CJ13" s="392"/>
      <c r="CK13" s="392"/>
      <c r="CL13" s="392"/>
      <c r="CM13" s="392"/>
      <c r="CN13" s="392"/>
      <c r="CO13" s="392"/>
      <c r="CP13" s="392"/>
      <c r="CQ13" s="392"/>
      <c r="CR13" s="392"/>
      <c r="CS13" s="473"/>
      <c r="CT13" s="429">
        <v>6.9</v>
      </c>
      <c r="CU13" s="430"/>
      <c r="CV13" s="430"/>
      <c r="CW13" s="430"/>
      <c r="CX13" s="430"/>
      <c r="CY13" s="430"/>
      <c r="CZ13" s="430"/>
      <c r="DA13" s="431"/>
      <c r="DB13" s="429">
        <v>6.3</v>
      </c>
      <c r="DC13" s="430"/>
      <c r="DD13" s="430"/>
      <c r="DE13" s="430"/>
      <c r="DF13" s="430"/>
      <c r="DG13" s="430"/>
      <c r="DH13" s="430"/>
      <c r="DI13" s="431"/>
    </row>
    <row r="14" spans="1:119" ht="18.75" customHeight="1" thickBot="1" x14ac:dyDescent="0.2">
      <c r="A14" s="175"/>
      <c r="B14" s="541"/>
      <c r="C14" s="542"/>
      <c r="D14" s="542"/>
      <c r="E14" s="542"/>
      <c r="F14" s="542"/>
      <c r="G14" s="542"/>
      <c r="H14" s="542"/>
      <c r="I14" s="542"/>
      <c r="J14" s="542"/>
      <c r="K14" s="543"/>
      <c r="L14" s="506" t="s">
        <v>147</v>
      </c>
      <c r="M14" s="559"/>
      <c r="N14" s="559"/>
      <c r="O14" s="559"/>
      <c r="P14" s="559"/>
      <c r="Q14" s="560"/>
      <c r="R14" s="519">
        <v>18563</v>
      </c>
      <c r="S14" s="520"/>
      <c r="T14" s="520"/>
      <c r="U14" s="520"/>
      <c r="V14" s="521"/>
      <c r="W14" s="523"/>
      <c r="X14" s="421"/>
      <c r="Y14" s="421"/>
      <c r="Z14" s="421"/>
      <c r="AA14" s="421"/>
      <c r="AB14" s="422"/>
      <c r="AC14" s="512">
        <v>15.8</v>
      </c>
      <c r="AD14" s="513"/>
      <c r="AE14" s="513"/>
      <c r="AF14" s="513"/>
      <c r="AG14" s="514"/>
      <c r="AH14" s="512">
        <v>15.7</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148</v>
      </c>
      <c r="CE14" s="470"/>
      <c r="CF14" s="470"/>
      <c r="CG14" s="470"/>
      <c r="CH14" s="470"/>
      <c r="CI14" s="470"/>
      <c r="CJ14" s="470"/>
      <c r="CK14" s="470"/>
      <c r="CL14" s="470"/>
      <c r="CM14" s="470"/>
      <c r="CN14" s="470"/>
      <c r="CO14" s="470"/>
      <c r="CP14" s="470"/>
      <c r="CQ14" s="470"/>
      <c r="CR14" s="470"/>
      <c r="CS14" s="471"/>
      <c r="CT14" s="529" t="s">
        <v>140</v>
      </c>
      <c r="CU14" s="530"/>
      <c r="CV14" s="530"/>
      <c r="CW14" s="530"/>
      <c r="CX14" s="530"/>
      <c r="CY14" s="530"/>
      <c r="CZ14" s="530"/>
      <c r="DA14" s="531"/>
      <c r="DB14" s="529" t="s">
        <v>140</v>
      </c>
      <c r="DC14" s="530"/>
      <c r="DD14" s="530"/>
      <c r="DE14" s="530"/>
      <c r="DF14" s="530"/>
      <c r="DG14" s="530"/>
      <c r="DH14" s="530"/>
      <c r="DI14" s="531"/>
    </row>
    <row r="15" spans="1:119" ht="18.75" customHeight="1" x14ac:dyDescent="0.15">
      <c r="A15" s="175"/>
      <c r="B15" s="541"/>
      <c r="C15" s="542"/>
      <c r="D15" s="542"/>
      <c r="E15" s="542"/>
      <c r="F15" s="542"/>
      <c r="G15" s="542"/>
      <c r="H15" s="542"/>
      <c r="I15" s="542"/>
      <c r="J15" s="542"/>
      <c r="K15" s="543"/>
      <c r="L15" s="184"/>
      <c r="M15" s="516" t="s">
        <v>149</v>
      </c>
      <c r="N15" s="517"/>
      <c r="O15" s="517"/>
      <c r="P15" s="517"/>
      <c r="Q15" s="518"/>
      <c r="R15" s="519">
        <v>18479</v>
      </c>
      <c r="S15" s="520"/>
      <c r="T15" s="520"/>
      <c r="U15" s="520"/>
      <c r="V15" s="521"/>
      <c r="W15" s="522" t="s">
        <v>150</v>
      </c>
      <c r="X15" s="418"/>
      <c r="Y15" s="418"/>
      <c r="Z15" s="418"/>
      <c r="AA15" s="418"/>
      <c r="AB15" s="419"/>
      <c r="AC15" s="385">
        <v>1839</v>
      </c>
      <c r="AD15" s="386"/>
      <c r="AE15" s="386"/>
      <c r="AF15" s="386"/>
      <c r="AG15" s="387"/>
      <c r="AH15" s="385">
        <v>1918</v>
      </c>
      <c r="AI15" s="386"/>
      <c r="AJ15" s="386"/>
      <c r="AK15" s="386"/>
      <c r="AL15" s="445"/>
      <c r="AM15" s="489"/>
      <c r="AN15" s="389"/>
      <c r="AO15" s="389"/>
      <c r="AP15" s="389"/>
      <c r="AQ15" s="389"/>
      <c r="AR15" s="389"/>
      <c r="AS15" s="389"/>
      <c r="AT15" s="390"/>
      <c r="AU15" s="490"/>
      <c r="AV15" s="491"/>
      <c r="AW15" s="491"/>
      <c r="AX15" s="491"/>
      <c r="AY15" s="458" t="s">
        <v>151</v>
      </c>
      <c r="AZ15" s="459"/>
      <c r="BA15" s="459"/>
      <c r="BB15" s="459"/>
      <c r="BC15" s="459"/>
      <c r="BD15" s="459"/>
      <c r="BE15" s="459"/>
      <c r="BF15" s="459"/>
      <c r="BG15" s="459"/>
      <c r="BH15" s="459"/>
      <c r="BI15" s="459"/>
      <c r="BJ15" s="459"/>
      <c r="BK15" s="459"/>
      <c r="BL15" s="459"/>
      <c r="BM15" s="460"/>
      <c r="BN15" s="461">
        <v>2313581</v>
      </c>
      <c r="BO15" s="462"/>
      <c r="BP15" s="462"/>
      <c r="BQ15" s="462"/>
      <c r="BR15" s="462"/>
      <c r="BS15" s="462"/>
      <c r="BT15" s="462"/>
      <c r="BU15" s="463"/>
      <c r="BV15" s="461">
        <v>2203927</v>
      </c>
      <c r="BW15" s="462"/>
      <c r="BX15" s="462"/>
      <c r="BY15" s="462"/>
      <c r="BZ15" s="462"/>
      <c r="CA15" s="462"/>
      <c r="CB15" s="462"/>
      <c r="CC15" s="463"/>
      <c r="CD15" s="532" t="s">
        <v>152</v>
      </c>
      <c r="CE15" s="533"/>
      <c r="CF15" s="533"/>
      <c r="CG15" s="533"/>
      <c r="CH15" s="533"/>
      <c r="CI15" s="533"/>
      <c r="CJ15" s="533"/>
      <c r="CK15" s="533"/>
      <c r="CL15" s="533"/>
      <c r="CM15" s="533"/>
      <c r="CN15" s="533"/>
      <c r="CO15" s="533"/>
      <c r="CP15" s="533"/>
      <c r="CQ15" s="533"/>
      <c r="CR15" s="533"/>
      <c r="CS15" s="534"/>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41"/>
      <c r="C16" s="542"/>
      <c r="D16" s="542"/>
      <c r="E16" s="542"/>
      <c r="F16" s="542"/>
      <c r="G16" s="542"/>
      <c r="H16" s="542"/>
      <c r="I16" s="542"/>
      <c r="J16" s="542"/>
      <c r="K16" s="543"/>
      <c r="L16" s="506" t="s">
        <v>153</v>
      </c>
      <c r="M16" s="507"/>
      <c r="N16" s="507"/>
      <c r="O16" s="507"/>
      <c r="P16" s="507"/>
      <c r="Q16" s="508"/>
      <c r="R16" s="509" t="s">
        <v>154</v>
      </c>
      <c r="S16" s="510"/>
      <c r="T16" s="510"/>
      <c r="U16" s="510"/>
      <c r="V16" s="511"/>
      <c r="W16" s="523"/>
      <c r="X16" s="421"/>
      <c r="Y16" s="421"/>
      <c r="Z16" s="421"/>
      <c r="AA16" s="421"/>
      <c r="AB16" s="422"/>
      <c r="AC16" s="512">
        <v>19.2</v>
      </c>
      <c r="AD16" s="513"/>
      <c r="AE16" s="513"/>
      <c r="AF16" s="513"/>
      <c r="AG16" s="514"/>
      <c r="AH16" s="512">
        <v>19.7</v>
      </c>
      <c r="AI16" s="513"/>
      <c r="AJ16" s="513"/>
      <c r="AK16" s="513"/>
      <c r="AL16" s="515"/>
      <c r="AM16" s="489"/>
      <c r="AN16" s="389"/>
      <c r="AO16" s="389"/>
      <c r="AP16" s="389"/>
      <c r="AQ16" s="389"/>
      <c r="AR16" s="389"/>
      <c r="AS16" s="389"/>
      <c r="AT16" s="390"/>
      <c r="AU16" s="490"/>
      <c r="AV16" s="491"/>
      <c r="AW16" s="491"/>
      <c r="AX16" s="491"/>
      <c r="AY16" s="446" t="s">
        <v>155</v>
      </c>
      <c r="AZ16" s="447"/>
      <c r="BA16" s="447"/>
      <c r="BB16" s="447"/>
      <c r="BC16" s="447"/>
      <c r="BD16" s="447"/>
      <c r="BE16" s="447"/>
      <c r="BF16" s="447"/>
      <c r="BG16" s="447"/>
      <c r="BH16" s="447"/>
      <c r="BI16" s="447"/>
      <c r="BJ16" s="447"/>
      <c r="BK16" s="447"/>
      <c r="BL16" s="447"/>
      <c r="BM16" s="448"/>
      <c r="BN16" s="432">
        <v>6412346</v>
      </c>
      <c r="BO16" s="433"/>
      <c r="BP16" s="433"/>
      <c r="BQ16" s="433"/>
      <c r="BR16" s="433"/>
      <c r="BS16" s="433"/>
      <c r="BT16" s="433"/>
      <c r="BU16" s="434"/>
      <c r="BV16" s="432">
        <v>6400369</v>
      </c>
      <c r="BW16" s="433"/>
      <c r="BX16" s="433"/>
      <c r="BY16" s="433"/>
      <c r="BZ16" s="433"/>
      <c r="CA16" s="433"/>
      <c r="CB16" s="433"/>
      <c r="CC16" s="434"/>
      <c r="CD16" s="188"/>
      <c r="CE16" s="464" t="s">
        <v>156</v>
      </c>
      <c r="CF16" s="464"/>
      <c r="CG16" s="464"/>
      <c r="CH16" s="464"/>
      <c r="CI16" s="464"/>
      <c r="CJ16" s="464"/>
      <c r="CK16" s="464"/>
      <c r="CL16" s="464"/>
      <c r="CM16" s="464"/>
      <c r="CN16" s="464"/>
      <c r="CO16" s="464"/>
      <c r="CP16" s="464"/>
      <c r="CQ16" s="464"/>
      <c r="CR16" s="464"/>
      <c r="CS16" s="465"/>
      <c r="CT16" s="429">
        <v>1.4</v>
      </c>
      <c r="CU16" s="430"/>
      <c r="CV16" s="430"/>
      <c r="CW16" s="430"/>
      <c r="CX16" s="430"/>
      <c r="CY16" s="430"/>
      <c r="CZ16" s="430"/>
      <c r="DA16" s="431"/>
      <c r="DB16" s="429" t="s">
        <v>141</v>
      </c>
      <c r="DC16" s="430"/>
      <c r="DD16" s="430"/>
      <c r="DE16" s="430"/>
      <c r="DF16" s="430"/>
      <c r="DG16" s="430"/>
      <c r="DH16" s="430"/>
      <c r="DI16" s="431"/>
    </row>
    <row r="17" spans="1:113" ht="18.75" customHeight="1" thickBot="1" x14ac:dyDescent="0.2">
      <c r="A17" s="175"/>
      <c r="B17" s="544"/>
      <c r="C17" s="545"/>
      <c r="D17" s="545"/>
      <c r="E17" s="545"/>
      <c r="F17" s="545"/>
      <c r="G17" s="545"/>
      <c r="H17" s="545"/>
      <c r="I17" s="545"/>
      <c r="J17" s="545"/>
      <c r="K17" s="546"/>
      <c r="L17" s="189"/>
      <c r="M17" s="525" t="s">
        <v>157</v>
      </c>
      <c r="N17" s="526"/>
      <c r="O17" s="526"/>
      <c r="P17" s="526"/>
      <c r="Q17" s="527"/>
      <c r="R17" s="509" t="s">
        <v>158</v>
      </c>
      <c r="S17" s="510"/>
      <c r="T17" s="510"/>
      <c r="U17" s="510"/>
      <c r="V17" s="511"/>
      <c r="W17" s="522" t="s">
        <v>159</v>
      </c>
      <c r="X17" s="418"/>
      <c r="Y17" s="418"/>
      <c r="Z17" s="418"/>
      <c r="AA17" s="418"/>
      <c r="AB17" s="419"/>
      <c r="AC17" s="385">
        <v>6212</v>
      </c>
      <c r="AD17" s="386"/>
      <c r="AE17" s="386"/>
      <c r="AF17" s="386"/>
      <c r="AG17" s="387"/>
      <c r="AH17" s="385">
        <v>6284</v>
      </c>
      <c r="AI17" s="386"/>
      <c r="AJ17" s="386"/>
      <c r="AK17" s="386"/>
      <c r="AL17" s="445"/>
      <c r="AM17" s="489"/>
      <c r="AN17" s="389"/>
      <c r="AO17" s="389"/>
      <c r="AP17" s="389"/>
      <c r="AQ17" s="389"/>
      <c r="AR17" s="389"/>
      <c r="AS17" s="389"/>
      <c r="AT17" s="390"/>
      <c r="AU17" s="490"/>
      <c r="AV17" s="491"/>
      <c r="AW17" s="491"/>
      <c r="AX17" s="491"/>
      <c r="AY17" s="446" t="s">
        <v>160</v>
      </c>
      <c r="AZ17" s="447"/>
      <c r="BA17" s="447"/>
      <c r="BB17" s="447"/>
      <c r="BC17" s="447"/>
      <c r="BD17" s="447"/>
      <c r="BE17" s="447"/>
      <c r="BF17" s="447"/>
      <c r="BG17" s="447"/>
      <c r="BH17" s="447"/>
      <c r="BI17" s="447"/>
      <c r="BJ17" s="447"/>
      <c r="BK17" s="447"/>
      <c r="BL17" s="447"/>
      <c r="BM17" s="448"/>
      <c r="BN17" s="432">
        <v>2871660</v>
      </c>
      <c r="BO17" s="433"/>
      <c r="BP17" s="433"/>
      <c r="BQ17" s="433"/>
      <c r="BR17" s="433"/>
      <c r="BS17" s="433"/>
      <c r="BT17" s="433"/>
      <c r="BU17" s="434"/>
      <c r="BV17" s="432">
        <v>2736545</v>
      </c>
      <c r="BW17" s="433"/>
      <c r="BX17" s="433"/>
      <c r="BY17" s="433"/>
      <c r="BZ17" s="433"/>
      <c r="CA17" s="433"/>
      <c r="CB17" s="433"/>
      <c r="CC17" s="434"/>
      <c r="CD17" s="188"/>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
      <c r="A18" s="175"/>
      <c r="B18" s="482" t="s">
        <v>161</v>
      </c>
      <c r="C18" s="483"/>
      <c r="D18" s="483"/>
      <c r="E18" s="484"/>
      <c r="F18" s="484"/>
      <c r="G18" s="484"/>
      <c r="H18" s="484"/>
      <c r="I18" s="484"/>
      <c r="J18" s="484"/>
      <c r="K18" s="484"/>
      <c r="L18" s="485">
        <v>438.41</v>
      </c>
      <c r="M18" s="485"/>
      <c r="N18" s="485"/>
      <c r="O18" s="485"/>
      <c r="P18" s="485"/>
      <c r="Q18" s="485"/>
      <c r="R18" s="486"/>
      <c r="S18" s="486"/>
      <c r="T18" s="486"/>
      <c r="U18" s="486"/>
      <c r="V18" s="487"/>
      <c r="W18" s="503"/>
      <c r="X18" s="504"/>
      <c r="Y18" s="504"/>
      <c r="Z18" s="504"/>
      <c r="AA18" s="504"/>
      <c r="AB18" s="528"/>
      <c r="AC18" s="402">
        <v>65</v>
      </c>
      <c r="AD18" s="403"/>
      <c r="AE18" s="403"/>
      <c r="AF18" s="403"/>
      <c r="AG18" s="488"/>
      <c r="AH18" s="402">
        <v>64.599999999999994</v>
      </c>
      <c r="AI18" s="403"/>
      <c r="AJ18" s="403"/>
      <c r="AK18" s="403"/>
      <c r="AL18" s="404"/>
      <c r="AM18" s="489"/>
      <c r="AN18" s="389"/>
      <c r="AO18" s="389"/>
      <c r="AP18" s="389"/>
      <c r="AQ18" s="389"/>
      <c r="AR18" s="389"/>
      <c r="AS18" s="389"/>
      <c r="AT18" s="390"/>
      <c r="AU18" s="490"/>
      <c r="AV18" s="491"/>
      <c r="AW18" s="491"/>
      <c r="AX18" s="491"/>
      <c r="AY18" s="446" t="s">
        <v>162</v>
      </c>
      <c r="AZ18" s="447"/>
      <c r="BA18" s="447"/>
      <c r="BB18" s="447"/>
      <c r="BC18" s="447"/>
      <c r="BD18" s="447"/>
      <c r="BE18" s="447"/>
      <c r="BF18" s="447"/>
      <c r="BG18" s="447"/>
      <c r="BH18" s="447"/>
      <c r="BI18" s="447"/>
      <c r="BJ18" s="447"/>
      <c r="BK18" s="447"/>
      <c r="BL18" s="447"/>
      <c r="BM18" s="448"/>
      <c r="BN18" s="432">
        <v>6157283</v>
      </c>
      <c r="BO18" s="433"/>
      <c r="BP18" s="433"/>
      <c r="BQ18" s="433"/>
      <c r="BR18" s="433"/>
      <c r="BS18" s="433"/>
      <c r="BT18" s="433"/>
      <c r="BU18" s="434"/>
      <c r="BV18" s="432">
        <v>5973308</v>
      </c>
      <c r="BW18" s="433"/>
      <c r="BX18" s="433"/>
      <c r="BY18" s="433"/>
      <c r="BZ18" s="433"/>
      <c r="CA18" s="433"/>
      <c r="CB18" s="433"/>
      <c r="CC18" s="434"/>
      <c r="CD18" s="188"/>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
      <c r="A19" s="175"/>
      <c r="B19" s="482" t="s">
        <v>163</v>
      </c>
      <c r="C19" s="483"/>
      <c r="D19" s="483"/>
      <c r="E19" s="484"/>
      <c r="F19" s="484"/>
      <c r="G19" s="484"/>
      <c r="H19" s="484"/>
      <c r="I19" s="484"/>
      <c r="J19" s="484"/>
      <c r="K19" s="484"/>
      <c r="L19" s="492">
        <v>43</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164</v>
      </c>
      <c r="AZ19" s="447"/>
      <c r="BA19" s="447"/>
      <c r="BB19" s="447"/>
      <c r="BC19" s="447"/>
      <c r="BD19" s="447"/>
      <c r="BE19" s="447"/>
      <c r="BF19" s="447"/>
      <c r="BG19" s="447"/>
      <c r="BH19" s="447"/>
      <c r="BI19" s="447"/>
      <c r="BJ19" s="447"/>
      <c r="BK19" s="447"/>
      <c r="BL19" s="447"/>
      <c r="BM19" s="448"/>
      <c r="BN19" s="432">
        <v>8680075</v>
      </c>
      <c r="BO19" s="433"/>
      <c r="BP19" s="433"/>
      <c r="BQ19" s="433"/>
      <c r="BR19" s="433"/>
      <c r="BS19" s="433"/>
      <c r="BT19" s="433"/>
      <c r="BU19" s="434"/>
      <c r="BV19" s="432">
        <v>8506685</v>
      </c>
      <c r="BW19" s="433"/>
      <c r="BX19" s="433"/>
      <c r="BY19" s="433"/>
      <c r="BZ19" s="433"/>
      <c r="CA19" s="433"/>
      <c r="CB19" s="433"/>
      <c r="CC19" s="434"/>
      <c r="CD19" s="188"/>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
      <c r="A20" s="175"/>
      <c r="B20" s="482" t="s">
        <v>165</v>
      </c>
      <c r="C20" s="483"/>
      <c r="D20" s="483"/>
      <c r="E20" s="484"/>
      <c r="F20" s="484"/>
      <c r="G20" s="484"/>
      <c r="H20" s="484"/>
      <c r="I20" s="484"/>
      <c r="J20" s="484"/>
      <c r="K20" s="484"/>
      <c r="L20" s="492">
        <v>8309</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8"/>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
      <c r="A21" s="175"/>
      <c r="B21" s="479" t="s">
        <v>166</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8"/>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15">
      <c r="A22" s="175"/>
      <c r="B22" s="408" t="s">
        <v>167</v>
      </c>
      <c r="C22" s="409"/>
      <c r="D22" s="410"/>
      <c r="E22" s="417" t="s">
        <v>1</v>
      </c>
      <c r="F22" s="418"/>
      <c r="G22" s="418"/>
      <c r="H22" s="418"/>
      <c r="I22" s="418"/>
      <c r="J22" s="418"/>
      <c r="K22" s="419"/>
      <c r="L22" s="417" t="s">
        <v>168</v>
      </c>
      <c r="M22" s="418"/>
      <c r="N22" s="418"/>
      <c r="O22" s="418"/>
      <c r="P22" s="419"/>
      <c r="Q22" s="423" t="s">
        <v>169</v>
      </c>
      <c r="R22" s="424"/>
      <c r="S22" s="424"/>
      <c r="T22" s="424"/>
      <c r="U22" s="424"/>
      <c r="V22" s="425"/>
      <c r="W22" s="474" t="s">
        <v>170</v>
      </c>
      <c r="X22" s="409"/>
      <c r="Y22" s="410"/>
      <c r="Z22" s="417" t="s">
        <v>1</v>
      </c>
      <c r="AA22" s="418"/>
      <c r="AB22" s="418"/>
      <c r="AC22" s="418"/>
      <c r="AD22" s="418"/>
      <c r="AE22" s="418"/>
      <c r="AF22" s="418"/>
      <c r="AG22" s="419"/>
      <c r="AH22" s="435" t="s">
        <v>171</v>
      </c>
      <c r="AI22" s="418"/>
      <c r="AJ22" s="418"/>
      <c r="AK22" s="418"/>
      <c r="AL22" s="419"/>
      <c r="AM22" s="435" t="s">
        <v>172</v>
      </c>
      <c r="AN22" s="436"/>
      <c r="AO22" s="436"/>
      <c r="AP22" s="436"/>
      <c r="AQ22" s="436"/>
      <c r="AR22" s="437"/>
      <c r="AS22" s="423" t="s">
        <v>169</v>
      </c>
      <c r="AT22" s="424"/>
      <c r="AU22" s="424"/>
      <c r="AV22" s="424"/>
      <c r="AW22" s="424"/>
      <c r="AX22" s="441"/>
      <c r="AY22" s="458" t="s">
        <v>173</v>
      </c>
      <c r="AZ22" s="459"/>
      <c r="BA22" s="459"/>
      <c r="BB22" s="459"/>
      <c r="BC22" s="459"/>
      <c r="BD22" s="459"/>
      <c r="BE22" s="459"/>
      <c r="BF22" s="459"/>
      <c r="BG22" s="459"/>
      <c r="BH22" s="459"/>
      <c r="BI22" s="459"/>
      <c r="BJ22" s="459"/>
      <c r="BK22" s="459"/>
      <c r="BL22" s="459"/>
      <c r="BM22" s="460"/>
      <c r="BN22" s="461">
        <v>10634113</v>
      </c>
      <c r="BO22" s="462"/>
      <c r="BP22" s="462"/>
      <c r="BQ22" s="462"/>
      <c r="BR22" s="462"/>
      <c r="BS22" s="462"/>
      <c r="BT22" s="462"/>
      <c r="BU22" s="463"/>
      <c r="BV22" s="461">
        <v>10974445</v>
      </c>
      <c r="BW22" s="462"/>
      <c r="BX22" s="462"/>
      <c r="BY22" s="462"/>
      <c r="BZ22" s="462"/>
      <c r="CA22" s="462"/>
      <c r="CB22" s="462"/>
      <c r="CC22" s="463"/>
      <c r="CD22" s="188"/>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15">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174</v>
      </c>
      <c r="AZ23" s="447"/>
      <c r="BA23" s="447"/>
      <c r="BB23" s="447"/>
      <c r="BC23" s="447"/>
      <c r="BD23" s="447"/>
      <c r="BE23" s="447"/>
      <c r="BF23" s="447"/>
      <c r="BG23" s="447"/>
      <c r="BH23" s="447"/>
      <c r="BI23" s="447"/>
      <c r="BJ23" s="447"/>
      <c r="BK23" s="447"/>
      <c r="BL23" s="447"/>
      <c r="BM23" s="448"/>
      <c r="BN23" s="432">
        <v>8650939</v>
      </c>
      <c r="BO23" s="433"/>
      <c r="BP23" s="433"/>
      <c r="BQ23" s="433"/>
      <c r="BR23" s="433"/>
      <c r="BS23" s="433"/>
      <c r="BT23" s="433"/>
      <c r="BU23" s="434"/>
      <c r="BV23" s="432">
        <v>9037755</v>
      </c>
      <c r="BW23" s="433"/>
      <c r="BX23" s="433"/>
      <c r="BY23" s="433"/>
      <c r="BZ23" s="433"/>
      <c r="CA23" s="433"/>
      <c r="CB23" s="433"/>
      <c r="CC23" s="434"/>
      <c r="CD23" s="188"/>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
      <c r="A24" s="175"/>
      <c r="B24" s="411"/>
      <c r="C24" s="412"/>
      <c r="D24" s="413"/>
      <c r="E24" s="388" t="s">
        <v>175</v>
      </c>
      <c r="F24" s="389"/>
      <c r="G24" s="389"/>
      <c r="H24" s="389"/>
      <c r="I24" s="389"/>
      <c r="J24" s="389"/>
      <c r="K24" s="390"/>
      <c r="L24" s="385">
        <v>1</v>
      </c>
      <c r="M24" s="386"/>
      <c r="N24" s="386"/>
      <c r="O24" s="386"/>
      <c r="P24" s="387"/>
      <c r="Q24" s="385">
        <v>8800</v>
      </c>
      <c r="R24" s="386"/>
      <c r="S24" s="386"/>
      <c r="T24" s="386"/>
      <c r="U24" s="386"/>
      <c r="V24" s="387"/>
      <c r="W24" s="475"/>
      <c r="X24" s="412"/>
      <c r="Y24" s="413"/>
      <c r="Z24" s="388" t="s">
        <v>176</v>
      </c>
      <c r="AA24" s="389"/>
      <c r="AB24" s="389"/>
      <c r="AC24" s="389"/>
      <c r="AD24" s="389"/>
      <c r="AE24" s="389"/>
      <c r="AF24" s="389"/>
      <c r="AG24" s="390"/>
      <c r="AH24" s="385">
        <v>160</v>
      </c>
      <c r="AI24" s="386"/>
      <c r="AJ24" s="386"/>
      <c r="AK24" s="386"/>
      <c r="AL24" s="387"/>
      <c r="AM24" s="385">
        <v>457120</v>
      </c>
      <c r="AN24" s="386"/>
      <c r="AO24" s="386"/>
      <c r="AP24" s="386"/>
      <c r="AQ24" s="386"/>
      <c r="AR24" s="387"/>
      <c r="AS24" s="385">
        <v>2857</v>
      </c>
      <c r="AT24" s="386"/>
      <c r="AU24" s="386"/>
      <c r="AV24" s="386"/>
      <c r="AW24" s="386"/>
      <c r="AX24" s="445"/>
      <c r="AY24" s="405" t="s">
        <v>177</v>
      </c>
      <c r="AZ24" s="406"/>
      <c r="BA24" s="406"/>
      <c r="BB24" s="406"/>
      <c r="BC24" s="406"/>
      <c r="BD24" s="406"/>
      <c r="BE24" s="406"/>
      <c r="BF24" s="406"/>
      <c r="BG24" s="406"/>
      <c r="BH24" s="406"/>
      <c r="BI24" s="406"/>
      <c r="BJ24" s="406"/>
      <c r="BK24" s="406"/>
      <c r="BL24" s="406"/>
      <c r="BM24" s="407"/>
      <c r="BN24" s="432">
        <v>6964933</v>
      </c>
      <c r="BO24" s="433"/>
      <c r="BP24" s="433"/>
      <c r="BQ24" s="433"/>
      <c r="BR24" s="433"/>
      <c r="BS24" s="433"/>
      <c r="BT24" s="433"/>
      <c r="BU24" s="434"/>
      <c r="BV24" s="432">
        <v>7013834</v>
      </c>
      <c r="BW24" s="433"/>
      <c r="BX24" s="433"/>
      <c r="BY24" s="433"/>
      <c r="BZ24" s="433"/>
      <c r="CA24" s="433"/>
      <c r="CB24" s="433"/>
      <c r="CC24" s="434"/>
      <c r="CD24" s="188"/>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15">
      <c r="A25" s="175"/>
      <c r="B25" s="411"/>
      <c r="C25" s="412"/>
      <c r="D25" s="413"/>
      <c r="E25" s="388" t="s">
        <v>178</v>
      </c>
      <c r="F25" s="389"/>
      <c r="G25" s="389"/>
      <c r="H25" s="389"/>
      <c r="I25" s="389"/>
      <c r="J25" s="389"/>
      <c r="K25" s="390"/>
      <c r="L25" s="385">
        <v>1</v>
      </c>
      <c r="M25" s="386"/>
      <c r="N25" s="386"/>
      <c r="O25" s="386"/>
      <c r="P25" s="387"/>
      <c r="Q25" s="385">
        <v>7100</v>
      </c>
      <c r="R25" s="386"/>
      <c r="S25" s="386"/>
      <c r="T25" s="386"/>
      <c r="U25" s="386"/>
      <c r="V25" s="387"/>
      <c r="W25" s="475"/>
      <c r="X25" s="412"/>
      <c r="Y25" s="413"/>
      <c r="Z25" s="388" t="s">
        <v>179</v>
      </c>
      <c r="AA25" s="389"/>
      <c r="AB25" s="389"/>
      <c r="AC25" s="389"/>
      <c r="AD25" s="389"/>
      <c r="AE25" s="389"/>
      <c r="AF25" s="389"/>
      <c r="AG25" s="390"/>
      <c r="AH25" s="385" t="s">
        <v>140</v>
      </c>
      <c r="AI25" s="386"/>
      <c r="AJ25" s="386"/>
      <c r="AK25" s="386"/>
      <c r="AL25" s="387"/>
      <c r="AM25" s="385" t="s">
        <v>140</v>
      </c>
      <c r="AN25" s="386"/>
      <c r="AO25" s="386"/>
      <c r="AP25" s="386"/>
      <c r="AQ25" s="386"/>
      <c r="AR25" s="387"/>
      <c r="AS25" s="385" t="s">
        <v>141</v>
      </c>
      <c r="AT25" s="386"/>
      <c r="AU25" s="386"/>
      <c r="AV25" s="386"/>
      <c r="AW25" s="386"/>
      <c r="AX25" s="445"/>
      <c r="AY25" s="458" t="s">
        <v>180</v>
      </c>
      <c r="AZ25" s="459"/>
      <c r="BA25" s="459"/>
      <c r="BB25" s="459"/>
      <c r="BC25" s="459"/>
      <c r="BD25" s="459"/>
      <c r="BE25" s="459"/>
      <c r="BF25" s="459"/>
      <c r="BG25" s="459"/>
      <c r="BH25" s="459"/>
      <c r="BI25" s="459"/>
      <c r="BJ25" s="459"/>
      <c r="BK25" s="459"/>
      <c r="BL25" s="459"/>
      <c r="BM25" s="460"/>
      <c r="BN25" s="461">
        <v>458632</v>
      </c>
      <c r="BO25" s="462"/>
      <c r="BP25" s="462"/>
      <c r="BQ25" s="462"/>
      <c r="BR25" s="462"/>
      <c r="BS25" s="462"/>
      <c r="BT25" s="462"/>
      <c r="BU25" s="463"/>
      <c r="BV25" s="461">
        <v>568028</v>
      </c>
      <c r="BW25" s="462"/>
      <c r="BX25" s="462"/>
      <c r="BY25" s="462"/>
      <c r="BZ25" s="462"/>
      <c r="CA25" s="462"/>
      <c r="CB25" s="462"/>
      <c r="CC25" s="463"/>
      <c r="CD25" s="188"/>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15">
      <c r="A26" s="175"/>
      <c r="B26" s="411"/>
      <c r="C26" s="412"/>
      <c r="D26" s="413"/>
      <c r="E26" s="388" t="s">
        <v>181</v>
      </c>
      <c r="F26" s="389"/>
      <c r="G26" s="389"/>
      <c r="H26" s="389"/>
      <c r="I26" s="389"/>
      <c r="J26" s="389"/>
      <c r="K26" s="390"/>
      <c r="L26" s="385">
        <v>1</v>
      </c>
      <c r="M26" s="386"/>
      <c r="N26" s="386"/>
      <c r="O26" s="386"/>
      <c r="P26" s="387"/>
      <c r="Q26" s="385">
        <v>6150</v>
      </c>
      <c r="R26" s="386"/>
      <c r="S26" s="386"/>
      <c r="T26" s="386"/>
      <c r="U26" s="386"/>
      <c r="V26" s="387"/>
      <c r="W26" s="475"/>
      <c r="X26" s="412"/>
      <c r="Y26" s="413"/>
      <c r="Z26" s="388" t="s">
        <v>182</v>
      </c>
      <c r="AA26" s="443"/>
      <c r="AB26" s="443"/>
      <c r="AC26" s="443"/>
      <c r="AD26" s="443"/>
      <c r="AE26" s="443"/>
      <c r="AF26" s="443"/>
      <c r="AG26" s="444"/>
      <c r="AH26" s="385" t="s">
        <v>140</v>
      </c>
      <c r="AI26" s="386"/>
      <c r="AJ26" s="386"/>
      <c r="AK26" s="386"/>
      <c r="AL26" s="387"/>
      <c r="AM26" s="385" t="s">
        <v>140</v>
      </c>
      <c r="AN26" s="386"/>
      <c r="AO26" s="386"/>
      <c r="AP26" s="386"/>
      <c r="AQ26" s="386"/>
      <c r="AR26" s="387"/>
      <c r="AS26" s="385" t="s">
        <v>140</v>
      </c>
      <c r="AT26" s="386"/>
      <c r="AU26" s="386"/>
      <c r="AV26" s="386"/>
      <c r="AW26" s="386"/>
      <c r="AX26" s="445"/>
      <c r="AY26" s="472" t="s">
        <v>183</v>
      </c>
      <c r="AZ26" s="392"/>
      <c r="BA26" s="392"/>
      <c r="BB26" s="392"/>
      <c r="BC26" s="392"/>
      <c r="BD26" s="392"/>
      <c r="BE26" s="392"/>
      <c r="BF26" s="392"/>
      <c r="BG26" s="392"/>
      <c r="BH26" s="392"/>
      <c r="BI26" s="392"/>
      <c r="BJ26" s="392"/>
      <c r="BK26" s="392"/>
      <c r="BL26" s="392"/>
      <c r="BM26" s="473"/>
      <c r="BN26" s="432" t="s">
        <v>140</v>
      </c>
      <c r="BO26" s="433"/>
      <c r="BP26" s="433"/>
      <c r="BQ26" s="433"/>
      <c r="BR26" s="433"/>
      <c r="BS26" s="433"/>
      <c r="BT26" s="433"/>
      <c r="BU26" s="434"/>
      <c r="BV26" s="432" t="s">
        <v>140</v>
      </c>
      <c r="BW26" s="433"/>
      <c r="BX26" s="433"/>
      <c r="BY26" s="433"/>
      <c r="BZ26" s="433"/>
      <c r="CA26" s="433"/>
      <c r="CB26" s="433"/>
      <c r="CC26" s="434"/>
      <c r="CD26" s="188"/>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
      <c r="A27" s="175"/>
      <c r="B27" s="411"/>
      <c r="C27" s="412"/>
      <c r="D27" s="413"/>
      <c r="E27" s="388" t="s">
        <v>184</v>
      </c>
      <c r="F27" s="389"/>
      <c r="G27" s="389"/>
      <c r="H27" s="389"/>
      <c r="I27" s="389"/>
      <c r="J27" s="389"/>
      <c r="K27" s="390"/>
      <c r="L27" s="385">
        <v>1</v>
      </c>
      <c r="M27" s="386"/>
      <c r="N27" s="386"/>
      <c r="O27" s="386"/>
      <c r="P27" s="387"/>
      <c r="Q27" s="385">
        <v>3200</v>
      </c>
      <c r="R27" s="386"/>
      <c r="S27" s="386"/>
      <c r="T27" s="386"/>
      <c r="U27" s="386"/>
      <c r="V27" s="387"/>
      <c r="W27" s="475"/>
      <c r="X27" s="412"/>
      <c r="Y27" s="413"/>
      <c r="Z27" s="388" t="s">
        <v>185</v>
      </c>
      <c r="AA27" s="389"/>
      <c r="AB27" s="389"/>
      <c r="AC27" s="389"/>
      <c r="AD27" s="389"/>
      <c r="AE27" s="389"/>
      <c r="AF27" s="389"/>
      <c r="AG27" s="390"/>
      <c r="AH27" s="385">
        <v>6</v>
      </c>
      <c r="AI27" s="386"/>
      <c r="AJ27" s="386"/>
      <c r="AK27" s="386"/>
      <c r="AL27" s="387"/>
      <c r="AM27" s="385">
        <v>18138</v>
      </c>
      <c r="AN27" s="386"/>
      <c r="AO27" s="386"/>
      <c r="AP27" s="386"/>
      <c r="AQ27" s="386"/>
      <c r="AR27" s="387"/>
      <c r="AS27" s="385">
        <v>3023</v>
      </c>
      <c r="AT27" s="386"/>
      <c r="AU27" s="386"/>
      <c r="AV27" s="386"/>
      <c r="AW27" s="386"/>
      <c r="AX27" s="445"/>
      <c r="AY27" s="469" t="s">
        <v>186</v>
      </c>
      <c r="AZ27" s="470"/>
      <c r="BA27" s="470"/>
      <c r="BB27" s="470"/>
      <c r="BC27" s="470"/>
      <c r="BD27" s="470"/>
      <c r="BE27" s="470"/>
      <c r="BF27" s="470"/>
      <c r="BG27" s="470"/>
      <c r="BH27" s="470"/>
      <c r="BI27" s="470"/>
      <c r="BJ27" s="470"/>
      <c r="BK27" s="470"/>
      <c r="BL27" s="470"/>
      <c r="BM27" s="471"/>
      <c r="BN27" s="466" t="s">
        <v>140</v>
      </c>
      <c r="BO27" s="467"/>
      <c r="BP27" s="467"/>
      <c r="BQ27" s="467"/>
      <c r="BR27" s="467"/>
      <c r="BS27" s="467"/>
      <c r="BT27" s="467"/>
      <c r="BU27" s="468"/>
      <c r="BV27" s="466" t="s">
        <v>140</v>
      </c>
      <c r="BW27" s="467"/>
      <c r="BX27" s="467"/>
      <c r="BY27" s="467"/>
      <c r="BZ27" s="467"/>
      <c r="CA27" s="467"/>
      <c r="CB27" s="467"/>
      <c r="CC27" s="468"/>
      <c r="CD27" s="190"/>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15">
      <c r="A28" s="175"/>
      <c r="B28" s="411"/>
      <c r="C28" s="412"/>
      <c r="D28" s="413"/>
      <c r="E28" s="388" t="s">
        <v>187</v>
      </c>
      <c r="F28" s="389"/>
      <c r="G28" s="389"/>
      <c r="H28" s="389"/>
      <c r="I28" s="389"/>
      <c r="J28" s="389"/>
      <c r="K28" s="390"/>
      <c r="L28" s="385">
        <v>1</v>
      </c>
      <c r="M28" s="386"/>
      <c r="N28" s="386"/>
      <c r="O28" s="386"/>
      <c r="P28" s="387"/>
      <c r="Q28" s="385">
        <v>2600</v>
      </c>
      <c r="R28" s="386"/>
      <c r="S28" s="386"/>
      <c r="T28" s="386"/>
      <c r="U28" s="386"/>
      <c r="V28" s="387"/>
      <c r="W28" s="475"/>
      <c r="X28" s="412"/>
      <c r="Y28" s="413"/>
      <c r="Z28" s="388" t="s">
        <v>188</v>
      </c>
      <c r="AA28" s="389"/>
      <c r="AB28" s="389"/>
      <c r="AC28" s="389"/>
      <c r="AD28" s="389"/>
      <c r="AE28" s="389"/>
      <c r="AF28" s="389"/>
      <c r="AG28" s="390"/>
      <c r="AH28" s="385" t="s">
        <v>140</v>
      </c>
      <c r="AI28" s="386"/>
      <c r="AJ28" s="386"/>
      <c r="AK28" s="386"/>
      <c r="AL28" s="387"/>
      <c r="AM28" s="385" t="s">
        <v>140</v>
      </c>
      <c r="AN28" s="386"/>
      <c r="AO28" s="386"/>
      <c r="AP28" s="386"/>
      <c r="AQ28" s="386"/>
      <c r="AR28" s="387"/>
      <c r="AS28" s="385" t="s">
        <v>140</v>
      </c>
      <c r="AT28" s="386"/>
      <c r="AU28" s="386"/>
      <c r="AV28" s="386"/>
      <c r="AW28" s="386"/>
      <c r="AX28" s="445"/>
      <c r="AY28" s="449" t="s">
        <v>189</v>
      </c>
      <c r="AZ28" s="450"/>
      <c r="BA28" s="450"/>
      <c r="BB28" s="451"/>
      <c r="BC28" s="458" t="s">
        <v>50</v>
      </c>
      <c r="BD28" s="459"/>
      <c r="BE28" s="459"/>
      <c r="BF28" s="459"/>
      <c r="BG28" s="459"/>
      <c r="BH28" s="459"/>
      <c r="BI28" s="459"/>
      <c r="BJ28" s="459"/>
      <c r="BK28" s="459"/>
      <c r="BL28" s="459"/>
      <c r="BM28" s="460"/>
      <c r="BN28" s="461">
        <v>2124966</v>
      </c>
      <c r="BO28" s="462"/>
      <c r="BP28" s="462"/>
      <c r="BQ28" s="462"/>
      <c r="BR28" s="462"/>
      <c r="BS28" s="462"/>
      <c r="BT28" s="462"/>
      <c r="BU28" s="463"/>
      <c r="BV28" s="461">
        <v>2034265</v>
      </c>
      <c r="BW28" s="462"/>
      <c r="BX28" s="462"/>
      <c r="BY28" s="462"/>
      <c r="BZ28" s="462"/>
      <c r="CA28" s="462"/>
      <c r="CB28" s="462"/>
      <c r="CC28" s="463"/>
      <c r="CD28" s="188"/>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15">
      <c r="A29" s="175"/>
      <c r="B29" s="411"/>
      <c r="C29" s="412"/>
      <c r="D29" s="413"/>
      <c r="E29" s="388" t="s">
        <v>190</v>
      </c>
      <c r="F29" s="389"/>
      <c r="G29" s="389"/>
      <c r="H29" s="389"/>
      <c r="I29" s="389"/>
      <c r="J29" s="389"/>
      <c r="K29" s="390"/>
      <c r="L29" s="385">
        <v>12</v>
      </c>
      <c r="M29" s="386"/>
      <c r="N29" s="386"/>
      <c r="O29" s="386"/>
      <c r="P29" s="387"/>
      <c r="Q29" s="385">
        <v>2370</v>
      </c>
      <c r="R29" s="386"/>
      <c r="S29" s="386"/>
      <c r="T29" s="386"/>
      <c r="U29" s="386"/>
      <c r="V29" s="387"/>
      <c r="W29" s="476"/>
      <c r="X29" s="477"/>
      <c r="Y29" s="478"/>
      <c r="Z29" s="388" t="s">
        <v>191</v>
      </c>
      <c r="AA29" s="389"/>
      <c r="AB29" s="389"/>
      <c r="AC29" s="389"/>
      <c r="AD29" s="389"/>
      <c r="AE29" s="389"/>
      <c r="AF29" s="389"/>
      <c r="AG29" s="390"/>
      <c r="AH29" s="385">
        <v>166</v>
      </c>
      <c r="AI29" s="386"/>
      <c r="AJ29" s="386"/>
      <c r="AK29" s="386"/>
      <c r="AL29" s="387"/>
      <c r="AM29" s="385">
        <v>475258</v>
      </c>
      <c r="AN29" s="386"/>
      <c r="AO29" s="386"/>
      <c r="AP29" s="386"/>
      <c r="AQ29" s="386"/>
      <c r="AR29" s="387"/>
      <c r="AS29" s="385">
        <v>2863</v>
      </c>
      <c r="AT29" s="386"/>
      <c r="AU29" s="386"/>
      <c r="AV29" s="386"/>
      <c r="AW29" s="386"/>
      <c r="AX29" s="445"/>
      <c r="AY29" s="452"/>
      <c r="AZ29" s="453"/>
      <c r="BA29" s="453"/>
      <c r="BB29" s="454"/>
      <c r="BC29" s="446" t="s">
        <v>192</v>
      </c>
      <c r="BD29" s="447"/>
      <c r="BE29" s="447"/>
      <c r="BF29" s="447"/>
      <c r="BG29" s="447"/>
      <c r="BH29" s="447"/>
      <c r="BI29" s="447"/>
      <c r="BJ29" s="447"/>
      <c r="BK29" s="447"/>
      <c r="BL29" s="447"/>
      <c r="BM29" s="448"/>
      <c r="BN29" s="432">
        <v>1124482</v>
      </c>
      <c r="BO29" s="433"/>
      <c r="BP29" s="433"/>
      <c r="BQ29" s="433"/>
      <c r="BR29" s="433"/>
      <c r="BS29" s="433"/>
      <c r="BT29" s="433"/>
      <c r="BU29" s="434"/>
      <c r="BV29" s="432">
        <v>946078</v>
      </c>
      <c r="BW29" s="433"/>
      <c r="BX29" s="433"/>
      <c r="BY29" s="433"/>
      <c r="BZ29" s="433"/>
      <c r="CA29" s="433"/>
      <c r="CB29" s="433"/>
      <c r="CC29" s="434"/>
      <c r="CD29" s="190"/>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193</v>
      </c>
      <c r="X30" s="400"/>
      <c r="Y30" s="400"/>
      <c r="Z30" s="400"/>
      <c r="AA30" s="400"/>
      <c r="AB30" s="400"/>
      <c r="AC30" s="400"/>
      <c r="AD30" s="400"/>
      <c r="AE30" s="400"/>
      <c r="AF30" s="400"/>
      <c r="AG30" s="401"/>
      <c r="AH30" s="402">
        <v>96.6</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52</v>
      </c>
      <c r="BD30" s="406"/>
      <c r="BE30" s="406"/>
      <c r="BF30" s="406"/>
      <c r="BG30" s="406"/>
      <c r="BH30" s="406"/>
      <c r="BI30" s="406"/>
      <c r="BJ30" s="406"/>
      <c r="BK30" s="406"/>
      <c r="BL30" s="406"/>
      <c r="BM30" s="407"/>
      <c r="BN30" s="466">
        <v>3066477</v>
      </c>
      <c r="BO30" s="467"/>
      <c r="BP30" s="467"/>
      <c r="BQ30" s="467"/>
      <c r="BR30" s="467"/>
      <c r="BS30" s="467"/>
      <c r="BT30" s="467"/>
      <c r="BU30" s="468"/>
      <c r="BV30" s="466">
        <v>3025144</v>
      </c>
      <c r="BW30" s="467"/>
      <c r="BX30" s="467"/>
      <c r="BY30" s="467"/>
      <c r="BZ30" s="467"/>
      <c r="CA30" s="467"/>
      <c r="CB30" s="467"/>
      <c r="CC30" s="468"/>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91" t="s">
        <v>194</v>
      </c>
      <c r="D32" s="391"/>
      <c r="E32" s="391"/>
      <c r="F32" s="391"/>
      <c r="G32" s="391"/>
      <c r="H32" s="391"/>
      <c r="I32" s="391"/>
      <c r="J32" s="391"/>
      <c r="K32" s="391"/>
      <c r="L32" s="391"/>
      <c r="M32" s="391"/>
      <c r="N32" s="391"/>
      <c r="O32" s="391"/>
      <c r="P32" s="391"/>
      <c r="Q32" s="391"/>
      <c r="R32" s="391"/>
      <c r="S32" s="391"/>
      <c r="U32" s="392" t="s">
        <v>195</v>
      </c>
      <c r="V32" s="392"/>
      <c r="W32" s="392"/>
      <c r="X32" s="392"/>
      <c r="Y32" s="392"/>
      <c r="Z32" s="392"/>
      <c r="AA32" s="392"/>
      <c r="AB32" s="392"/>
      <c r="AC32" s="392"/>
      <c r="AD32" s="392"/>
      <c r="AE32" s="392"/>
      <c r="AF32" s="392"/>
      <c r="AG32" s="392"/>
      <c r="AH32" s="392"/>
      <c r="AI32" s="392"/>
      <c r="AJ32" s="392"/>
      <c r="AK32" s="392"/>
      <c r="AM32" s="392" t="s">
        <v>196</v>
      </c>
      <c r="AN32" s="392"/>
      <c r="AO32" s="392"/>
      <c r="AP32" s="392"/>
      <c r="AQ32" s="392"/>
      <c r="AR32" s="392"/>
      <c r="AS32" s="392"/>
      <c r="AT32" s="392"/>
      <c r="AU32" s="392"/>
      <c r="AV32" s="392"/>
      <c r="AW32" s="392"/>
      <c r="AX32" s="392"/>
      <c r="AY32" s="392"/>
      <c r="AZ32" s="392"/>
      <c r="BA32" s="392"/>
      <c r="BB32" s="392"/>
      <c r="BC32" s="392"/>
      <c r="BE32" s="392" t="s">
        <v>197</v>
      </c>
      <c r="BF32" s="392"/>
      <c r="BG32" s="392"/>
      <c r="BH32" s="392"/>
      <c r="BI32" s="392"/>
      <c r="BJ32" s="392"/>
      <c r="BK32" s="392"/>
      <c r="BL32" s="392"/>
      <c r="BM32" s="392"/>
      <c r="BN32" s="392"/>
      <c r="BO32" s="392"/>
      <c r="BP32" s="392"/>
      <c r="BQ32" s="392"/>
      <c r="BR32" s="392"/>
      <c r="BS32" s="392"/>
      <c r="BT32" s="392"/>
      <c r="BU32" s="392"/>
      <c r="BW32" s="392" t="s">
        <v>198</v>
      </c>
      <c r="BX32" s="392"/>
      <c r="BY32" s="392"/>
      <c r="BZ32" s="392"/>
      <c r="CA32" s="392"/>
      <c r="CB32" s="392"/>
      <c r="CC32" s="392"/>
      <c r="CD32" s="392"/>
      <c r="CE32" s="392"/>
      <c r="CF32" s="392"/>
      <c r="CG32" s="392"/>
      <c r="CH32" s="392"/>
      <c r="CI32" s="392"/>
      <c r="CJ32" s="392"/>
      <c r="CK32" s="392"/>
      <c r="CL32" s="392"/>
      <c r="CM32" s="392"/>
      <c r="CO32" s="392" t="s">
        <v>199</v>
      </c>
      <c r="CP32" s="392"/>
      <c r="CQ32" s="392"/>
      <c r="CR32" s="392"/>
      <c r="CS32" s="392"/>
      <c r="CT32" s="392"/>
      <c r="CU32" s="392"/>
      <c r="CV32" s="392"/>
      <c r="CW32" s="392"/>
      <c r="CX32" s="392"/>
      <c r="CY32" s="392"/>
      <c r="CZ32" s="392"/>
      <c r="DA32" s="392"/>
      <c r="DB32" s="392"/>
      <c r="DC32" s="392"/>
      <c r="DD32" s="392"/>
      <c r="DE32" s="392"/>
      <c r="DI32" s="198"/>
    </row>
    <row r="33" spans="1:113" ht="13.5" customHeight="1" x14ac:dyDescent="0.15">
      <c r="A33" s="175"/>
      <c r="B33" s="199"/>
      <c r="C33" s="384" t="s">
        <v>200</v>
      </c>
      <c r="D33" s="384"/>
      <c r="E33" s="383" t="s">
        <v>201</v>
      </c>
      <c r="F33" s="383"/>
      <c r="G33" s="383"/>
      <c r="H33" s="383"/>
      <c r="I33" s="383"/>
      <c r="J33" s="383"/>
      <c r="K33" s="383"/>
      <c r="L33" s="383"/>
      <c r="M33" s="383"/>
      <c r="N33" s="383"/>
      <c r="O33" s="383"/>
      <c r="P33" s="383"/>
      <c r="Q33" s="383"/>
      <c r="R33" s="383"/>
      <c r="S33" s="383"/>
      <c r="T33" s="200"/>
      <c r="U33" s="384" t="s">
        <v>200</v>
      </c>
      <c r="V33" s="384"/>
      <c r="W33" s="383" t="s">
        <v>201</v>
      </c>
      <c r="X33" s="383"/>
      <c r="Y33" s="383"/>
      <c r="Z33" s="383"/>
      <c r="AA33" s="383"/>
      <c r="AB33" s="383"/>
      <c r="AC33" s="383"/>
      <c r="AD33" s="383"/>
      <c r="AE33" s="383"/>
      <c r="AF33" s="383"/>
      <c r="AG33" s="383"/>
      <c r="AH33" s="383"/>
      <c r="AI33" s="383"/>
      <c r="AJ33" s="383"/>
      <c r="AK33" s="383"/>
      <c r="AL33" s="200"/>
      <c r="AM33" s="384" t="s">
        <v>200</v>
      </c>
      <c r="AN33" s="384"/>
      <c r="AO33" s="383" t="s">
        <v>201</v>
      </c>
      <c r="AP33" s="383"/>
      <c r="AQ33" s="383"/>
      <c r="AR33" s="383"/>
      <c r="AS33" s="383"/>
      <c r="AT33" s="383"/>
      <c r="AU33" s="383"/>
      <c r="AV33" s="383"/>
      <c r="AW33" s="383"/>
      <c r="AX33" s="383"/>
      <c r="AY33" s="383"/>
      <c r="AZ33" s="383"/>
      <c r="BA33" s="383"/>
      <c r="BB33" s="383"/>
      <c r="BC33" s="383"/>
      <c r="BD33" s="201"/>
      <c r="BE33" s="383" t="s">
        <v>202</v>
      </c>
      <c r="BF33" s="383"/>
      <c r="BG33" s="383" t="s">
        <v>203</v>
      </c>
      <c r="BH33" s="383"/>
      <c r="BI33" s="383"/>
      <c r="BJ33" s="383"/>
      <c r="BK33" s="383"/>
      <c r="BL33" s="383"/>
      <c r="BM33" s="383"/>
      <c r="BN33" s="383"/>
      <c r="BO33" s="383"/>
      <c r="BP33" s="383"/>
      <c r="BQ33" s="383"/>
      <c r="BR33" s="383"/>
      <c r="BS33" s="383"/>
      <c r="BT33" s="383"/>
      <c r="BU33" s="383"/>
      <c r="BV33" s="201"/>
      <c r="BW33" s="384" t="s">
        <v>202</v>
      </c>
      <c r="BX33" s="384"/>
      <c r="BY33" s="383" t="s">
        <v>204</v>
      </c>
      <c r="BZ33" s="383"/>
      <c r="CA33" s="383"/>
      <c r="CB33" s="383"/>
      <c r="CC33" s="383"/>
      <c r="CD33" s="383"/>
      <c r="CE33" s="383"/>
      <c r="CF33" s="383"/>
      <c r="CG33" s="383"/>
      <c r="CH33" s="383"/>
      <c r="CI33" s="383"/>
      <c r="CJ33" s="383"/>
      <c r="CK33" s="383"/>
      <c r="CL33" s="383"/>
      <c r="CM33" s="383"/>
      <c r="CN33" s="200"/>
      <c r="CO33" s="384" t="s">
        <v>200</v>
      </c>
      <c r="CP33" s="384"/>
      <c r="CQ33" s="383" t="s">
        <v>205</v>
      </c>
      <c r="CR33" s="383"/>
      <c r="CS33" s="383"/>
      <c r="CT33" s="383"/>
      <c r="CU33" s="383"/>
      <c r="CV33" s="383"/>
      <c r="CW33" s="383"/>
      <c r="CX33" s="383"/>
      <c r="CY33" s="383"/>
      <c r="CZ33" s="383"/>
      <c r="DA33" s="383"/>
      <c r="DB33" s="383"/>
      <c r="DC33" s="383"/>
      <c r="DD33" s="383"/>
      <c r="DE33" s="383"/>
      <c r="DF33" s="200"/>
      <c r="DG33" s="382" t="s">
        <v>206</v>
      </c>
      <c r="DH33" s="382"/>
      <c r="DI33" s="202"/>
    </row>
    <row r="34" spans="1:113" ht="32.25" customHeight="1" x14ac:dyDescent="0.15">
      <c r="A34" s="175"/>
      <c r="B34" s="199"/>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2</v>
      </c>
      <c r="V34" s="380"/>
      <c r="W34" s="381" t="str">
        <f>IF('各会計、関係団体の財政状況及び健全化判断比率'!B28="","",'各会計、関係団体の財政状況及び健全化判断比率'!B28)</f>
        <v>国民健康保険特別会計</v>
      </c>
      <c r="X34" s="381"/>
      <c r="Y34" s="381"/>
      <c r="Z34" s="381"/>
      <c r="AA34" s="381"/>
      <c r="AB34" s="381"/>
      <c r="AC34" s="381"/>
      <c r="AD34" s="381"/>
      <c r="AE34" s="381"/>
      <c r="AF34" s="381"/>
      <c r="AG34" s="381"/>
      <c r="AH34" s="381"/>
      <c r="AI34" s="381"/>
      <c r="AJ34" s="381"/>
      <c r="AK34" s="381"/>
      <c r="AL34" s="175"/>
      <c r="AM34" s="380">
        <f>IF(AO34="","",MAX(C34:D43,U34:V43)+1)</f>
        <v>5</v>
      </c>
      <c r="AN34" s="380"/>
      <c r="AO34" s="381" t="str">
        <f>IF('各会計、関係団体の財政状況及び健全化判断比率'!B31="","",'各会計、関係団体の財政状況及び健全化判断比率'!B31)</f>
        <v>水道事業会計</v>
      </c>
      <c r="AP34" s="381"/>
      <c r="AQ34" s="381"/>
      <c r="AR34" s="381"/>
      <c r="AS34" s="381"/>
      <c r="AT34" s="381"/>
      <c r="AU34" s="381"/>
      <c r="AV34" s="381"/>
      <c r="AW34" s="381"/>
      <c r="AX34" s="381"/>
      <c r="AY34" s="381"/>
      <c r="AZ34" s="381"/>
      <c r="BA34" s="381"/>
      <c r="BB34" s="381"/>
      <c r="BC34" s="381"/>
      <c r="BD34" s="175"/>
      <c r="BE34" s="380">
        <f>IF(BG34="","",MAX(C34:D43,U34:V43,AM34:AN43)+1)</f>
        <v>7</v>
      </c>
      <c r="BF34" s="380"/>
      <c r="BG34" s="381" t="str">
        <f>IF('各会計、関係団体の財政状況及び健全化判断比率'!B33="","",'各会計、関係団体の財政状況及び健全化判断比率'!B33)</f>
        <v>公共下水道特別会計</v>
      </c>
      <c r="BH34" s="381"/>
      <c r="BI34" s="381"/>
      <c r="BJ34" s="381"/>
      <c r="BK34" s="381"/>
      <c r="BL34" s="381"/>
      <c r="BM34" s="381"/>
      <c r="BN34" s="381"/>
      <c r="BO34" s="381"/>
      <c r="BP34" s="381"/>
      <c r="BQ34" s="381"/>
      <c r="BR34" s="381"/>
      <c r="BS34" s="381"/>
      <c r="BT34" s="381"/>
      <c r="BU34" s="381"/>
      <c r="BV34" s="175"/>
      <c r="BW34" s="380">
        <f>IF(BY34="","",MAX(C34:D43,U34:V43,AM34:AN43,BE34:BF43)+1)</f>
        <v>9</v>
      </c>
      <c r="BX34" s="380"/>
      <c r="BY34" s="381" t="str">
        <f>IF('各会計、関係団体の財政状況及び健全化判断比率'!B68="","",'各会計、関係団体の財政状況及び健全化判断比率'!B68)</f>
        <v>美幌・津別広域事務組合</v>
      </c>
      <c r="BZ34" s="381"/>
      <c r="CA34" s="381"/>
      <c r="CB34" s="381"/>
      <c r="CC34" s="381"/>
      <c r="CD34" s="381"/>
      <c r="CE34" s="381"/>
      <c r="CF34" s="381"/>
      <c r="CG34" s="381"/>
      <c r="CH34" s="381"/>
      <c r="CI34" s="381"/>
      <c r="CJ34" s="381"/>
      <c r="CK34" s="381"/>
      <c r="CL34" s="381"/>
      <c r="CM34" s="381"/>
      <c r="CN34" s="175"/>
      <c r="CO34" s="380">
        <f>IF(CQ34="","",MAX(C34:D43,U34:V43,AM34:AN43,BE34:BF43,BW34:BX43)+1)</f>
        <v>11</v>
      </c>
      <c r="CP34" s="380"/>
      <c r="CQ34" s="381" t="str">
        <f>IF('各会計、関係団体の財政状況及び健全化判断比率'!BS7="","",'各会計、関係団体の財政状況及び健全化判断比率'!BS7)</f>
        <v>美幌みどりの村振興公社</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202"/>
    </row>
    <row r="35" spans="1:113" ht="32.25" customHeight="1" x14ac:dyDescent="0.15">
      <c r="A35" s="175"/>
      <c r="B35" s="199"/>
      <c r="C35" s="380" t="str">
        <f>IF(E35="","",C34+1)</f>
        <v/>
      </c>
      <c r="D35" s="380"/>
      <c r="E35" s="381" t="str">
        <f>IF('各会計、関係団体の財政状況及び健全化判断比率'!B8="","",'各会計、関係団体の財政状況及び健全化判断比率'!B8)</f>
        <v/>
      </c>
      <c r="F35" s="381"/>
      <c r="G35" s="381"/>
      <c r="H35" s="381"/>
      <c r="I35" s="381"/>
      <c r="J35" s="381"/>
      <c r="K35" s="381"/>
      <c r="L35" s="381"/>
      <c r="M35" s="381"/>
      <c r="N35" s="381"/>
      <c r="O35" s="381"/>
      <c r="P35" s="381"/>
      <c r="Q35" s="381"/>
      <c r="R35" s="381"/>
      <c r="S35" s="381"/>
      <c r="T35" s="175"/>
      <c r="U35" s="380">
        <f>IF(W35="","",U34+1)</f>
        <v>3</v>
      </c>
      <c r="V35" s="380"/>
      <c r="W35" s="381" t="str">
        <f>IF('各会計、関係団体の財政状況及び健全化判断比率'!B29="","",'各会計、関係団体の財政状況及び健全化判断比率'!B29)</f>
        <v>介護保険特別会計</v>
      </c>
      <c r="X35" s="381"/>
      <c r="Y35" s="381"/>
      <c r="Z35" s="381"/>
      <c r="AA35" s="381"/>
      <c r="AB35" s="381"/>
      <c r="AC35" s="381"/>
      <c r="AD35" s="381"/>
      <c r="AE35" s="381"/>
      <c r="AF35" s="381"/>
      <c r="AG35" s="381"/>
      <c r="AH35" s="381"/>
      <c r="AI35" s="381"/>
      <c r="AJ35" s="381"/>
      <c r="AK35" s="381"/>
      <c r="AL35" s="175"/>
      <c r="AM35" s="380">
        <f t="shared" ref="AM35:AM43" si="0">IF(AO35="","",AM34+1)</f>
        <v>6</v>
      </c>
      <c r="AN35" s="380"/>
      <c r="AO35" s="381" t="str">
        <f>IF('各会計、関係団体の財政状況及び健全化判断比率'!B32="","",'各会計、関係団体の財政状況及び健全化判断比率'!B32)</f>
        <v>病院事業会計</v>
      </c>
      <c r="AP35" s="381"/>
      <c r="AQ35" s="381"/>
      <c r="AR35" s="381"/>
      <c r="AS35" s="381"/>
      <c r="AT35" s="381"/>
      <c r="AU35" s="381"/>
      <c r="AV35" s="381"/>
      <c r="AW35" s="381"/>
      <c r="AX35" s="381"/>
      <c r="AY35" s="381"/>
      <c r="AZ35" s="381"/>
      <c r="BA35" s="381"/>
      <c r="BB35" s="381"/>
      <c r="BC35" s="381"/>
      <c r="BD35" s="175"/>
      <c r="BE35" s="380">
        <f t="shared" ref="BE35:BE43" si="1">IF(BG35="","",BE34+1)</f>
        <v>8</v>
      </c>
      <c r="BF35" s="380"/>
      <c r="BG35" s="381" t="str">
        <f>IF('各会計、関係団体の財政状況及び健全化判断比率'!B34="","",'各会計、関係団体の財政状況及び健全化判断比率'!B34)</f>
        <v>個別排水処理特別会計</v>
      </c>
      <c r="BH35" s="381"/>
      <c r="BI35" s="381"/>
      <c r="BJ35" s="381"/>
      <c r="BK35" s="381"/>
      <c r="BL35" s="381"/>
      <c r="BM35" s="381"/>
      <c r="BN35" s="381"/>
      <c r="BO35" s="381"/>
      <c r="BP35" s="381"/>
      <c r="BQ35" s="381"/>
      <c r="BR35" s="381"/>
      <c r="BS35" s="381"/>
      <c r="BT35" s="381"/>
      <c r="BU35" s="381"/>
      <c r="BV35" s="175"/>
      <c r="BW35" s="380">
        <f t="shared" ref="BW35:BW43" si="2">IF(BY35="","",BW34+1)</f>
        <v>10</v>
      </c>
      <c r="BX35" s="380"/>
      <c r="BY35" s="381" t="str">
        <f>IF('各会計、関係団体の財政状況及び健全化判断比率'!B69="","",'各会計、関係団体の財政状況及び健全化判断比率'!B69)</f>
        <v>網走地方教育研修センター組合</v>
      </c>
      <c r="BZ35" s="381"/>
      <c r="CA35" s="381"/>
      <c r="CB35" s="381"/>
      <c r="CC35" s="381"/>
      <c r="CD35" s="381"/>
      <c r="CE35" s="381"/>
      <c r="CF35" s="381"/>
      <c r="CG35" s="381"/>
      <c r="CH35" s="381"/>
      <c r="CI35" s="381"/>
      <c r="CJ35" s="381"/>
      <c r="CK35" s="381"/>
      <c r="CL35" s="381"/>
      <c r="CM35" s="381"/>
      <c r="CN35" s="175"/>
      <c r="CO35" s="380" t="str">
        <f t="shared" ref="CO35:CO43" si="3">IF(CQ35="","",CO34+1)</f>
        <v/>
      </c>
      <c r="CP35" s="380"/>
      <c r="CQ35" s="381" t="str">
        <f>IF('各会計、関係団体の財政状況及び健全化判断比率'!BS8="","",'各会計、関係団体の財政状況及び健全化判断比率'!BS8)</f>
        <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202"/>
    </row>
    <row r="36" spans="1:113" ht="32.25" customHeight="1" x14ac:dyDescent="0.15">
      <c r="A36" s="175"/>
      <c r="B36" s="199"/>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5"/>
      <c r="U36" s="380">
        <f t="shared" ref="U36:U43" si="4">IF(W36="","",U35+1)</f>
        <v>4</v>
      </c>
      <c r="V36" s="380"/>
      <c r="W36" s="381" t="str">
        <f>IF('各会計、関係団体の財政状況及び健全化判断比率'!B30="","",'各会計、関係団体の財政状況及び健全化判断比率'!B30)</f>
        <v>後期高齢者医療特別会計</v>
      </c>
      <c r="X36" s="381"/>
      <c r="Y36" s="381"/>
      <c r="Z36" s="381"/>
      <c r="AA36" s="381"/>
      <c r="AB36" s="381"/>
      <c r="AC36" s="381"/>
      <c r="AD36" s="381"/>
      <c r="AE36" s="381"/>
      <c r="AF36" s="381"/>
      <c r="AG36" s="381"/>
      <c r="AH36" s="381"/>
      <c r="AI36" s="381"/>
      <c r="AJ36" s="381"/>
      <c r="AK36" s="381"/>
      <c r="AL36" s="175"/>
      <c r="AM36" s="380" t="str">
        <f t="shared" si="0"/>
        <v/>
      </c>
      <c r="AN36" s="380"/>
      <c r="AO36" s="381"/>
      <c r="AP36" s="381"/>
      <c r="AQ36" s="381"/>
      <c r="AR36" s="381"/>
      <c r="AS36" s="381"/>
      <c r="AT36" s="381"/>
      <c r="AU36" s="381"/>
      <c r="AV36" s="381"/>
      <c r="AW36" s="381"/>
      <c r="AX36" s="381"/>
      <c r="AY36" s="381"/>
      <c r="AZ36" s="381"/>
      <c r="BA36" s="381"/>
      <c r="BB36" s="381"/>
      <c r="BC36" s="381"/>
      <c r="BD36" s="175"/>
      <c r="BE36" s="380" t="str">
        <f t="shared" si="1"/>
        <v/>
      </c>
      <c r="BF36" s="380"/>
      <c r="BG36" s="381"/>
      <c r="BH36" s="381"/>
      <c r="BI36" s="381"/>
      <c r="BJ36" s="381"/>
      <c r="BK36" s="381"/>
      <c r="BL36" s="381"/>
      <c r="BM36" s="381"/>
      <c r="BN36" s="381"/>
      <c r="BO36" s="381"/>
      <c r="BP36" s="381"/>
      <c r="BQ36" s="381"/>
      <c r="BR36" s="381"/>
      <c r="BS36" s="381"/>
      <c r="BT36" s="381"/>
      <c r="BU36" s="381"/>
      <c r="BV36" s="175"/>
      <c r="BW36" s="380" t="str">
        <f t="shared" si="2"/>
        <v/>
      </c>
      <c r="BX36" s="380"/>
      <c r="BY36" s="381" t="str">
        <f>IF('各会計、関係団体の財政状況及び健全化判断比率'!B70="","",'各会計、関係団体の財政状況及び健全化判断比率'!B70)</f>
        <v/>
      </c>
      <c r="BZ36" s="381"/>
      <c r="CA36" s="381"/>
      <c r="CB36" s="381"/>
      <c r="CC36" s="381"/>
      <c r="CD36" s="381"/>
      <c r="CE36" s="381"/>
      <c r="CF36" s="381"/>
      <c r="CG36" s="381"/>
      <c r="CH36" s="381"/>
      <c r="CI36" s="381"/>
      <c r="CJ36" s="381"/>
      <c r="CK36" s="381"/>
      <c r="CL36" s="381"/>
      <c r="CM36" s="381"/>
      <c r="CN36" s="175"/>
      <c r="CO36" s="380" t="str">
        <f t="shared" si="3"/>
        <v/>
      </c>
      <c r="CP36" s="380"/>
      <c r="CQ36" s="381" t="str">
        <f>IF('各会計、関係団体の財政状況及び健全化判断比率'!BS9="","",'各会計、関係団体の財政状況及び健全化判断比率'!BS9)</f>
        <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202"/>
    </row>
    <row r="37" spans="1:113" ht="32.25" customHeight="1" x14ac:dyDescent="0.15">
      <c r="A37" s="175"/>
      <c r="B37" s="199"/>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t="str">
        <f t="shared" si="4"/>
        <v/>
      </c>
      <c r="V37" s="380"/>
      <c r="W37" s="381"/>
      <c r="X37" s="381"/>
      <c r="Y37" s="381"/>
      <c r="Z37" s="381"/>
      <c r="AA37" s="381"/>
      <c r="AB37" s="381"/>
      <c r="AC37" s="381"/>
      <c r="AD37" s="381"/>
      <c r="AE37" s="381"/>
      <c r="AF37" s="381"/>
      <c r="AG37" s="381"/>
      <c r="AH37" s="381"/>
      <c r="AI37" s="381"/>
      <c r="AJ37" s="381"/>
      <c r="AK37" s="381"/>
      <c r="AL37" s="175"/>
      <c r="AM37" s="380" t="str">
        <f t="shared" si="0"/>
        <v/>
      </c>
      <c r="AN37" s="380"/>
      <c r="AO37" s="381"/>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t="str">
        <f t="shared" si="2"/>
        <v/>
      </c>
      <c r="BX37" s="380"/>
      <c r="BY37" s="381" t="str">
        <f>IF('各会計、関係団体の財政状況及び健全化判断比率'!B71="","",'各会計、関係団体の財政状況及び健全化判断比率'!B71)</f>
        <v/>
      </c>
      <c r="BZ37" s="381"/>
      <c r="CA37" s="381"/>
      <c r="CB37" s="381"/>
      <c r="CC37" s="381"/>
      <c r="CD37" s="381"/>
      <c r="CE37" s="381"/>
      <c r="CF37" s="381"/>
      <c r="CG37" s="381"/>
      <c r="CH37" s="381"/>
      <c r="CI37" s="381"/>
      <c r="CJ37" s="381"/>
      <c r="CK37" s="381"/>
      <c r="CL37" s="381"/>
      <c r="CM37" s="381"/>
      <c r="CN37" s="175"/>
      <c r="CO37" s="380" t="str">
        <f t="shared" si="3"/>
        <v/>
      </c>
      <c r="CP37" s="380"/>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202"/>
    </row>
    <row r="38" spans="1:113" ht="32.25" customHeight="1" x14ac:dyDescent="0.15">
      <c r="A38" s="175"/>
      <c r="B38" s="199"/>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t="str">
        <f t="shared" si="2"/>
        <v/>
      </c>
      <c r="BX38" s="380"/>
      <c r="BY38" s="381" t="str">
        <f>IF('各会計、関係団体の財政状況及び健全化判断比率'!B72="","",'各会計、関係団体の財政状況及び健全化判断比率'!B72)</f>
        <v/>
      </c>
      <c r="BZ38" s="381"/>
      <c r="CA38" s="381"/>
      <c r="CB38" s="381"/>
      <c r="CC38" s="381"/>
      <c r="CD38" s="381"/>
      <c r="CE38" s="381"/>
      <c r="CF38" s="381"/>
      <c r="CG38" s="381"/>
      <c r="CH38" s="381"/>
      <c r="CI38" s="381"/>
      <c r="CJ38" s="381"/>
      <c r="CK38" s="381"/>
      <c r="CL38" s="381"/>
      <c r="CM38" s="381"/>
      <c r="CN38" s="175"/>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202"/>
    </row>
    <row r="39" spans="1:113" ht="32.25" customHeight="1" x14ac:dyDescent="0.15">
      <c r="A39" s="175"/>
      <c r="B39" s="199"/>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t="str">
        <f t="shared" si="2"/>
        <v/>
      </c>
      <c r="BX39" s="380"/>
      <c r="BY39" s="381" t="str">
        <f>IF('各会計、関係団体の財政状況及び健全化判断比率'!B73="","",'各会計、関係団体の財政状況及び健全化判断比率'!B73)</f>
        <v/>
      </c>
      <c r="BZ39" s="381"/>
      <c r="CA39" s="381"/>
      <c r="CB39" s="381"/>
      <c r="CC39" s="381"/>
      <c r="CD39" s="381"/>
      <c r="CE39" s="381"/>
      <c r="CF39" s="381"/>
      <c r="CG39" s="381"/>
      <c r="CH39" s="381"/>
      <c r="CI39" s="381"/>
      <c r="CJ39" s="381"/>
      <c r="CK39" s="381"/>
      <c r="CL39" s="381"/>
      <c r="CM39" s="381"/>
      <c r="CN39" s="175"/>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202"/>
    </row>
    <row r="40" spans="1:113" ht="32.25" customHeight="1" x14ac:dyDescent="0.15">
      <c r="A40" s="175"/>
      <c r="B40" s="199"/>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t="str">
        <f t="shared" si="2"/>
        <v/>
      </c>
      <c r="BX40" s="380"/>
      <c r="BY40" s="381" t="str">
        <f>IF('各会計、関係団体の財政状況及び健全化判断比率'!B74="","",'各会計、関係団体の財政状況及び健全化判断比率'!B74)</f>
        <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202"/>
    </row>
    <row r="41" spans="1:113" ht="32.25" customHeight="1" x14ac:dyDescent="0.15">
      <c r="A41" s="175"/>
      <c r="B41" s="199"/>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t="str">
        <f t="shared" si="2"/>
        <v/>
      </c>
      <c r="BX41" s="380"/>
      <c r="BY41" s="381" t="str">
        <f>IF('各会計、関係団体の財政状況及び健全化判断比率'!B75="","",'各会計、関係団体の財政状況及び健全化判断比率'!B75)</f>
        <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202"/>
    </row>
    <row r="42" spans="1:113" ht="32.25" customHeight="1" x14ac:dyDescent="0.15">
      <c r="B42" s="199"/>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t="str">
        <f t="shared" si="2"/>
        <v/>
      </c>
      <c r="BX42" s="380"/>
      <c r="BY42" s="381" t="str">
        <f>IF('各会計、関係団体の財政状況及び健全化判断比率'!B76="","",'各会計、関係団体の財政状況及び健全化判断比率'!B76)</f>
        <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202"/>
    </row>
    <row r="43" spans="1:113" ht="32.25" customHeight="1" x14ac:dyDescent="0.15">
      <c r="B43" s="199"/>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t="str">
        <f t="shared" si="2"/>
        <v/>
      </c>
      <c r="BX43" s="380"/>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207</v>
      </c>
      <c r="E46" s="377" t="s">
        <v>208</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15">
      <c r="E47" s="377" t="s">
        <v>209</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15">
      <c r="E48" s="377" t="s">
        <v>210</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15">
      <c r="E49" s="379" t="s">
        <v>211</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15">
      <c r="E50" s="377" t="s">
        <v>212</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15">
      <c r="E51" s="377" t="s">
        <v>213</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15">
      <c r="E52" s="377" t="s">
        <v>214</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15">
      <c r="E53" s="377" t="s">
        <v>215</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15"/>
    <row r="55" spans="5:113" x14ac:dyDescent="0.15"/>
    <row r="56" spans="5:113" x14ac:dyDescent="0.15"/>
  </sheetData>
  <sheetProtection algorithmName="SHA-512" hashValue="A8XkVc+OGiKeCRculiUDmR0AQSt/UK05ZQAdPSr0CFBSaiFtCU2fOHJaekg30AnMTrp5HZzIyFoJVD+/zDh81Q==" saltValue="GtxgiExs8iA21CaOBVr6a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216</v>
      </c>
      <c r="DI1" s="731"/>
      <c r="DJ1" s="731"/>
      <c r="DK1" s="731"/>
      <c r="DL1" s="731"/>
      <c r="DM1" s="731"/>
      <c r="DN1" s="732"/>
      <c r="DO1" s="208"/>
      <c r="DP1" s="730" t="s">
        <v>217</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15">
      <c r="B2" s="209" t="s">
        <v>218</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92" t="s">
        <v>219</v>
      </c>
      <c r="C3" s="693"/>
      <c r="D3" s="693"/>
      <c r="E3" s="693"/>
      <c r="F3" s="693"/>
      <c r="G3" s="693"/>
      <c r="H3" s="693"/>
      <c r="I3" s="693"/>
      <c r="J3" s="693"/>
      <c r="K3" s="693"/>
      <c r="L3" s="693"/>
      <c r="M3" s="693"/>
      <c r="N3" s="693"/>
      <c r="O3" s="693"/>
      <c r="P3" s="693"/>
      <c r="Q3" s="693"/>
      <c r="R3" s="693"/>
      <c r="S3" s="693"/>
      <c r="T3" s="693"/>
      <c r="U3" s="693"/>
      <c r="V3" s="693"/>
      <c r="W3" s="693"/>
      <c r="X3" s="693"/>
      <c r="Y3" s="693"/>
      <c r="Z3" s="693"/>
      <c r="AA3" s="693"/>
      <c r="AB3" s="693"/>
      <c r="AC3" s="693"/>
      <c r="AD3" s="693"/>
      <c r="AE3" s="693"/>
      <c r="AF3" s="693"/>
      <c r="AG3" s="693"/>
      <c r="AH3" s="693"/>
      <c r="AI3" s="693"/>
      <c r="AJ3" s="693"/>
      <c r="AK3" s="693"/>
      <c r="AL3" s="693"/>
      <c r="AM3" s="693"/>
      <c r="AN3" s="693"/>
      <c r="AO3" s="693"/>
      <c r="AP3" s="692" t="s">
        <v>220</v>
      </c>
      <c r="AQ3" s="693"/>
      <c r="AR3" s="693"/>
      <c r="AS3" s="693"/>
      <c r="AT3" s="693"/>
      <c r="AU3" s="693"/>
      <c r="AV3" s="693"/>
      <c r="AW3" s="693"/>
      <c r="AX3" s="693"/>
      <c r="AY3" s="693"/>
      <c r="AZ3" s="693"/>
      <c r="BA3" s="693"/>
      <c r="BB3" s="693"/>
      <c r="BC3" s="693"/>
      <c r="BD3" s="693"/>
      <c r="BE3" s="693"/>
      <c r="BF3" s="693"/>
      <c r="BG3" s="693"/>
      <c r="BH3" s="693"/>
      <c r="BI3" s="693"/>
      <c r="BJ3" s="693"/>
      <c r="BK3" s="693"/>
      <c r="BL3" s="693"/>
      <c r="BM3" s="693"/>
      <c r="BN3" s="693"/>
      <c r="BO3" s="693"/>
      <c r="BP3" s="693"/>
      <c r="BQ3" s="693"/>
      <c r="BR3" s="693"/>
      <c r="BS3" s="693"/>
      <c r="BT3" s="693"/>
      <c r="BU3" s="693"/>
      <c r="BV3" s="693"/>
      <c r="BW3" s="693"/>
      <c r="BX3" s="693"/>
      <c r="BY3" s="693"/>
      <c r="BZ3" s="693"/>
      <c r="CA3" s="693"/>
      <c r="CB3" s="694"/>
      <c r="CD3" s="692" t="s">
        <v>221</v>
      </c>
      <c r="CE3" s="693"/>
      <c r="CF3" s="693"/>
      <c r="CG3" s="693"/>
      <c r="CH3" s="693"/>
      <c r="CI3" s="693"/>
      <c r="CJ3" s="693"/>
      <c r="CK3" s="693"/>
      <c r="CL3" s="693"/>
      <c r="CM3" s="693"/>
      <c r="CN3" s="693"/>
      <c r="CO3" s="693"/>
      <c r="CP3" s="693"/>
      <c r="CQ3" s="693"/>
      <c r="CR3" s="693"/>
      <c r="CS3" s="693"/>
      <c r="CT3" s="693"/>
      <c r="CU3" s="693"/>
      <c r="CV3" s="693"/>
      <c r="CW3" s="693"/>
      <c r="CX3" s="693"/>
      <c r="CY3" s="693"/>
      <c r="CZ3" s="693"/>
      <c r="DA3" s="693"/>
      <c r="DB3" s="693"/>
      <c r="DC3" s="693"/>
      <c r="DD3" s="693"/>
      <c r="DE3" s="693"/>
      <c r="DF3" s="693"/>
      <c r="DG3" s="693"/>
      <c r="DH3" s="693"/>
      <c r="DI3" s="693"/>
      <c r="DJ3" s="693"/>
      <c r="DK3" s="693"/>
      <c r="DL3" s="693"/>
      <c r="DM3" s="693"/>
      <c r="DN3" s="693"/>
      <c r="DO3" s="693"/>
      <c r="DP3" s="693"/>
      <c r="DQ3" s="693"/>
      <c r="DR3" s="693"/>
      <c r="DS3" s="693"/>
      <c r="DT3" s="693"/>
      <c r="DU3" s="693"/>
      <c r="DV3" s="693"/>
      <c r="DW3" s="693"/>
      <c r="DX3" s="693"/>
      <c r="DY3" s="693"/>
      <c r="DZ3" s="693"/>
      <c r="EA3" s="693"/>
      <c r="EB3" s="693"/>
      <c r="EC3" s="694"/>
    </row>
    <row r="4" spans="2:143" ht="11.25" customHeight="1" x14ac:dyDescent="0.15">
      <c r="B4" s="692" t="s">
        <v>1</v>
      </c>
      <c r="C4" s="693"/>
      <c r="D4" s="693"/>
      <c r="E4" s="693"/>
      <c r="F4" s="693"/>
      <c r="G4" s="693"/>
      <c r="H4" s="693"/>
      <c r="I4" s="693"/>
      <c r="J4" s="693"/>
      <c r="K4" s="693"/>
      <c r="L4" s="693"/>
      <c r="M4" s="693"/>
      <c r="N4" s="693"/>
      <c r="O4" s="693"/>
      <c r="P4" s="693"/>
      <c r="Q4" s="694"/>
      <c r="R4" s="692" t="s">
        <v>222</v>
      </c>
      <c r="S4" s="693"/>
      <c r="T4" s="693"/>
      <c r="U4" s="693"/>
      <c r="V4" s="693"/>
      <c r="W4" s="693"/>
      <c r="X4" s="693"/>
      <c r="Y4" s="694"/>
      <c r="Z4" s="692" t="s">
        <v>223</v>
      </c>
      <c r="AA4" s="693"/>
      <c r="AB4" s="693"/>
      <c r="AC4" s="694"/>
      <c r="AD4" s="692" t="s">
        <v>224</v>
      </c>
      <c r="AE4" s="693"/>
      <c r="AF4" s="693"/>
      <c r="AG4" s="693"/>
      <c r="AH4" s="693"/>
      <c r="AI4" s="693"/>
      <c r="AJ4" s="693"/>
      <c r="AK4" s="694"/>
      <c r="AL4" s="692" t="s">
        <v>223</v>
      </c>
      <c r="AM4" s="693"/>
      <c r="AN4" s="693"/>
      <c r="AO4" s="694"/>
      <c r="AP4" s="733" t="s">
        <v>225</v>
      </c>
      <c r="AQ4" s="733"/>
      <c r="AR4" s="733"/>
      <c r="AS4" s="733"/>
      <c r="AT4" s="733"/>
      <c r="AU4" s="733"/>
      <c r="AV4" s="733"/>
      <c r="AW4" s="733"/>
      <c r="AX4" s="733"/>
      <c r="AY4" s="733"/>
      <c r="AZ4" s="733"/>
      <c r="BA4" s="733"/>
      <c r="BB4" s="733"/>
      <c r="BC4" s="733"/>
      <c r="BD4" s="733"/>
      <c r="BE4" s="733"/>
      <c r="BF4" s="733"/>
      <c r="BG4" s="733" t="s">
        <v>226</v>
      </c>
      <c r="BH4" s="733"/>
      <c r="BI4" s="733"/>
      <c r="BJ4" s="733"/>
      <c r="BK4" s="733"/>
      <c r="BL4" s="733"/>
      <c r="BM4" s="733"/>
      <c r="BN4" s="733"/>
      <c r="BO4" s="733" t="s">
        <v>223</v>
      </c>
      <c r="BP4" s="733"/>
      <c r="BQ4" s="733"/>
      <c r="BR4" s="733"/>
      <c r="BS4" s="733" t="s">
        <v>227</v>
      </c>
      <c r="BT4" s="733"/>
      <c r="BU4" s="733"/>
      <c r="BV4" s="733"/>
      <c r="BW4" s="733"/>
      <c r="BX4" s="733"/>
      <c r="BY4" s="733"/>
      <c r="BZ4" s="733"/>
      <c r="CA4" s="733"/>
      <c r="CB4" s="733"/>
      <c r="CD4" s="692" t="s">
        <v>228</v>
      </c>
      <c r="CE4" s="693"/>
      <c r="CF4" s="693"/>
      <c r="CG4" s="693"/>
      <c r="CH4" s="693"/>
      <c r="CI4" s="693"/>
      <c r="CJ4" s="693"/>
      <c r="CK4" s="693"/>
      <c r="CL4" s="693"/>
      <c r="CM4" s="693"/>
      <c r="CN4" s="693"/>
      <c r="CO4" s="693"/>
      <c r="CP4" s="693"/>
      <c r="CQ4" s="693"/>
      <c r="CR4" s="693"/>
      <c r="CS4" s="693"/>
      <c r="CT4" s="693"/>
      <c r="CU4" s="693"/>
      <c r="CV4" s="693"/>
      <c r="CW4" s="693"/>
      <c r="CX4" s="693"/>
      <c r="CY4" s="693"/>
      <c r="CZ4" s="693"/>
      <c r="DA4" s="693"/>
      <c r="DB4" s="693"/>
      <c r="DC4" s="693"/>
      <c r="DD4" s="693"/>
      <c r="DE4" s="693"/>
      <c r="DF4" s="693"/>
      <c r="DG4" s="693"/>
      <c r="DH4" s="693"/>
      <c r="DI4" s="693"/>
      <c r="DJ4" s="693"/>
      <c r="DK4" s="693"/>
      <c r="DL4" s="693"/>
      <c r="DM4" s="693"/>
      <c r="DN4" s="693"/>
      <c r="DO4" s="693"/>
      <c r="DP4" s="693"/>
      <c r="DQ4" s="693"/>
      <c r="DR4" s="693"/>
      <c r="DS4" s="693"/>
      <c r="DT4" s="693"/>
      <c r="DU4" s="693"/>
      <c r="DV4" s="693"/>
      <c r="DW4" s="693"/>
      <c r="DX4" s="693"/>
      <c r="DY4" s="693"/>
      <c r="DZ4" s="693"/>
      <c r="EA4" s="693"/>
      <c r="EB4" s="693"/>
      <c r="EC4" s="694"/>
    </row>
    <row r="5" spans="2:143" ht="11.25" customHeight="1" x14ac:dyDescent="0.15">
      <c r="B5" s="689" t="s">
        <v>229</v>
      </c>
      <c r="C5" s="690"/>
      <c r="D5" s="690"/>
      <c r="E5" s="690"/>
      <c r="F5" s="690"/>
      <c r="G5" s="690"/>
      <c r="H5" s="690"/>
      <c r="I5" s="690"/>
      <c r="J5" s="690"/>
      <c r="K5" s="690"/>
      <c r="L5" s="690"/>
      <c r="M5" s="690"/>
      <c r="N5" s="690"/>
      <c r="O5" s="690"/>
      <c r="P5" s="690"/>
      <c r="Q5" s="691"/>
      <c r="R5" s="686">
        <v>2362203</v>
      </c>
      <c r="S5" s="687"/>
      <c r="T5" s="687"/>
      <c r="U5" s="687"/>
      <c r="V5" s="687"/>
      <c r="W5" s="687"/>
      <c r="X5" s="687"/>
      <c r="Y5" s="715"/>
      <c r="Z5" s="728">
        <v>18</v>
      </c>
      <c r="AA5" s="728"/>
      <c r="AB5" s="728"/>
      <c r="AC5" s="728"/>
      <c r="AD5" s="729">
        <v>2243127</v>
      </c>
      <c r="AE5" s="729"/>
      <c r="AF5" s="729"/>
      <c r="AG5" s="729"/>
      <c r="AH5" s="729"/>
      <c r="AI5" s="729"/>
      <c r="AJ5" s="729"/>
      <c r="AK5" s="729"/>
      <c r="AL5" s="716">
        <v>31.5</v>
      </c>
      <c r="AM5" s="698"/>
      <c r="AN5" s="698"/>
      <c r="AO5" s="717"/>
      <c r="AP5" s="689" t="s">
        <v>230</v>
      </c>
      <c r="AQ5" s="690"/>
      <c r="AR5" s="690"/>
      <c r="AS5" s="690"/>
      <c r="AT5" s="690"/>
      <c r="AU5" s="690"/>
      <c r="AV5" s="690"/>
      <c r="AW5" s="690"/>
      <c r="AX5" s="690"/>
      <c r="AY5" s="690"/>
      <c r="AZ5" s="690"/>
      <c r="BA5" s="690"/>
      <c r="BB5" s="690"/>
      <c r="BC5" s="690"/>
      <c r="BD5" s="690"/>
      <c r="BE5" s="690"/>
      <c r="BF5" s="691"/>
      <c r="BG5" s="634">
        <v>2243127</v>
      </c>
      <c r="BH5" s="635"/>
      <c r="BI5" s="635"/>
      <c r="BJ5" s="635"/>
      <c r="BK5" s="635"/>
      <c r="BL5" s="635"/>
      <c r="BM5" s="635"/>
      <c r="BN5" s="636"/>
      <c r="BO5" s="672">
        <v>95</v>
      </c>
      <c r="BP5" s="672"/>
      <c r="BQ5" s="672"/>
      <c r="BR5" s="672"/>
      <c r="BS5" s="673">
        <v>38092</v>
      </c>
      <c r="BT5" s="673"/>
      <c r="BU5" s="673"/>
      <c r="BV5" s="673"/>
      <c r="BW5" s="673"/>
      <c r="BX5" s="673"/>
      <c r="BY5" s="673"/>
      <c r="BZ5" s="673"/>
      <c r="CA5" s="673"/>
      <c r="CB5" s="708"/>
      <c r="CD5" s="692" t="s">
        <v>225</v>
      </c>
      <c r="CE5" s="693"/>
      <c r="CF5" s="693"/>
      <c r="CG5" s="693"/>
      <c r="CH5" s="693"/>
      <c r="CI5" s="693"/>
      <c r="CJ5" s="693"/>
      <c r="CK5" s="693"/>
      <c r="CL5" s="693"/>
      <c r="CM5" s="693"/>
      <c r="CN5" s="693"/>
      <c r="CO5" s="693"/>
      <c r="CP5" s="693"/>
      <c r="CQ5" s="694"/>
      <c r="CR5" s="692" t="s">
        <v>231</v>
      </c>
      <c r="CS5" s="693"/>
      <c r="CT5" s="693"/>
      <c r="CU5" s="693"/>
      <c r="CV5" s="693"/>
      <c r="CW5" s="693"/>
      <c r="CX5" s="693"/>
      <c r="CY5" s="694"/>
      <c r="CZ5" s="692" t="s">
        <v>223</v>
      </c>
      <c r="DA5" s="693"/>
      <c r="DB5" s="693"/>
      <c r="DC5" s="694"/>
      <c r="DD5" s="692" t="s">
        <v>232</v>
      </c>
      <c r="DE5" s="693"/>
      <c r="DF5" s="693"/>
      <c r="DG5" s="693"/>
      <c r="DH5" s="693"/>
      <c r="DI5" s="693"/>
      <c r="DJ5" s="693"/>
      <c r="DK5" s="693"/>
      <c r="DL5" s="693"/>
      <c r="DM5" s="693"/>
      <c r="DN5" s="693"/>
      <c r="DO5" s="693"/>
      <c r="DP5" s="694"/>
      <c r="DQ5" s="692" t="s">
        <v>233</v>
      </c>
      <c r="DR5" s="693"/>
      <c r="DS5" s="693"/>
      <c r="DT5" s="693"/>
      <c r="DU5" s="693"/>
      <c r="DV5" s="693"/>
      <c r="DW5" s="693"/>
      <c r="DX5" s="693"/>
      <c r="DY5" s="693"/>
      <c r="DZ5" s="693"/>
      <c r="EA5" s="693"/>
      <c r="EB5" s="693"/>
      <c r="EC5" s="694"/>
    </row>
    <row r="6" spans="2:143" ht="11.25" customHeight="1" x14ac:dyDescent="0.15">
      <c r="B6" s="631" t="s">
        <v>234</v>
      </c>
      <c r="C6" s="632"/>
      <c r="D6" s="632"/>
      <c r="E6" s="632"/>
      <c r="F6" s="632"/>
      <c r="G6" s="632"/>
      <c r="H6" s="632"/>
      <c r="I6" s="632"/>
      <c r="J6" s="632"/>
      <c r="K6" s="632"/>
      <c r="L6" s="632"/>
      <c r="M6" s="632"/>
      <c r="N6" s="632"/>
      <c r="O6" s="632"/>
      <c r="P6" s="632"/>
      <c r="Q6" s="633"/>
      <c r="R6" s="634">
        <v>185839</v>
      </c>
      <c r="S6" s="635"/>
      <c r="T6" s="635"/>
      <c r="U6" s="635"/>
      <c r="V6" s="635"/>
      <c r="W6" s="635"/>
      <c r="X6" s="635"/>
      <c r="Y6" s="636"/>
      <c r="Z6" s="672">
        <v>1.4</v>
      </c>
      <c r="AA6" s="672"/>
      <c r="AB6" s="672"/>
      <c r="AC6" s="672"/>
      <c r="AD6" s="673">
        <v>185839</v>
      </c>
      <c r="AE6" s="673"/>
      <c r="AF6" s="673"/>
      <c r="AG6" s="673"/>
      <c r="AH6" s="673"/>
      <c r="AI6" s="673"/>
      <c r="AJ6" s="673"/>
      <c r="AK6" s="673"/>
      <c r="AL6" s="637">
        <v>2.6</v>
      </c>
      <c r="AM6" s="638"/>
      <c r="AN6" s="638"/>
      <c r="AO6" s="674"/>
      <c r="AP6" s="631" t="s">
        <v>235</v>
      </c>
      <c r="AQ6" s="632"/>
      <c r="AR6" s="632"/>
      <c r="AS6" s="632"/>
      <c r="AT6" s="632"/>
      <c r="AU6" s="632"/>
      <c r="AV6" s="632"/>
      <c r="AW6" s="632"/>
      <c r="AX6" s="632"/>
      <c r="AY6" s="632"/>
      <c r="AZ6" s="632"/>
      <c r="BA6" s="632"/>
      <c r="BB6" s="632"/>
      <c r="BC6" s="632"/>
      <c r="BD6" s="632"/>
      <c r="BE6" s="632"/>
      <c r="BF6" s="633"/>
      <c r="BG6" s="634">
        <v>2243127</v>
      </c>
      <c r="BH6" s="635"/>
      <c r="BI6" s="635"/>
      <c r="BJ6" s="635"/>
      <c r="BK6" s="635"/>
      <c r="BL6" s="635"/>
      <c r="BM6" s="635"/>
      <c r="BN6" s="636"/>
      <c r="BO6" s="672">
        <v>95</v>
      </c>
      <c r="BP6" s="672"/>
      <c r="BQ6" s="672"/>
      <c r="BR6" s="672"/>
      <c r="BS6" s="673">
        <v>38092</v>
      </c>
      <c r="BT6" s="673"/>
      <c r="BU6" s="673"/>
      <c r="BV6" s="673"/>
      <c r="BW6" s="673"/>
      <c r="BX6" s="673"/>
      <c r="BY6" s="673"/>
      <c r="BZ6" s="673"/>
      <c r="CA6" s="673"/>
      <c r="CB6" s="708"/>
      <c r="CD6" s="689" t="s">
        <v>236</v>
      </c>
      <c r="CE6" s="690"/>
      <c r="CF6" s="690"/>
      <c r="CG6" s="690"/>
      <c r="CH6" s="690"/>
      <c r="CI6" s="690"/>
      <c r="CJ6" s="690"/>
      <c r="CK6" s="690"/>
      <c r="CL6" s="690"/>
      <c r="CM6" s="690"/>
      <c r="CN6" s="690"/>
      <c r="CO6" s="690"/>
      <c r="CP6" s="690"/>
      <c r="CQ6" s="691"/>
      <c r="CR6" s="634">
        <v>116428</v>
      </c>
      <c r="CS6" s="635"/>
      <c r="CT6" s="635"/>
      <c r="CU6" s="635"/>
      <c r="CV6" s="635"/>
      <c r="CW6" s="635"/>
      <c r="CX6" s="635"/>
      <c r="CY6" s="636"/>
      <c r="CZ6" s="716">
        <v>0.9</v>
      </c>
      <c r="DA6" s="698"/>
      <c r="DB6" s="698"/>
      <c r="DC6" s="718"/>
      <c r="DD6" s="640" t="s">
        <v>237</v>
      </c>
      <c r="DE6" s="635"/>
      <c r="DF6" s="635"/>
      <c r="DG6" s="635"/>
      <c r="DH6" s="635"/>
      <c r="DI6" s="635"/>
      <c r="DJ6" s="635"/>
      <c r="DK6" s="635"/>
      <c r="DL6" s="635"/>
      <c r="DM6" s="635"/>
      <c r="DN6" s="635"/>
      <c r="DO6" s="635"/>
      <c r="DP6" s="636"/>
      <c r="DQ6" s="640">
        <v>116428</v>
      </c>
      <c r="DR6" s="635"/>
      <c r="DS6" s="635"/>
      <c r="DT6" s="635"/>
      <c r="DU6" s="635"/>
      <c r="DV6" s="635"/>
      <c r="DW6" s="635"/>
      <c r="DX6" s="635"/>
      <c r="DY6" s="635"/>
      <c r="DZ6" s="635"/>
      <c r="EA6" s="635"/>
      <c r="EB6" s="635"/>
      <c r="EC6" s="671"/>
    </row>
    <row r="7" spans="2:143" ht="11.25" customHeight="1" x14ac:dyDescent="0.15">
      <c r="B7" s="631" t="s">
        <v>238</v>
      </c>
      <c r="C7" s="632"/>
      <c r="D7" s="632"/>
      <c r="E7" s="632"/>
      <c r="F7" s="632"/>
      <c r="G7" s="632"/>
      <c r="H7" s="632"/>
      <c r="I7" s="632"/>
      <c r="J7" s="632"/>
      <c r="K7" s="632"/>
      <c r="L7" s="632"/>
      <c r="M7" s="632"/>
      <c r="N7" s="632"/>
      <c r="O7" s="632"/>
      <c r="P7" s="632"/>
      <c r="Q7" s="633"/>
      <c r="R7" s="634">
        <v>871</v>
      </c>
      <c r="S7" s="635"/>
      <c r="T7" s="635"/>
      <c r="U7" s="635"/>
      <c r="V7" s="635"/>
      <c r="W7" s="635"/>
      <c r="X7" s="635"/>
      <c r="Y7" s="636"/>
      <c r="Z7" s="672">
        <v>0</v>
      </c>
      <c r="AA7" s="672"/>
      <c r="AB7" s="672"/>
      <c r="AC7" s="672"/>
      <c r="AD7" s="673">
        <v>871</v>
      </c>
      <c r="AE7" s="673"/>
      <c r="AF7" s="673"/>
      <c r="AG7" s="673"/>
      <c r="AH7" s="673"/>
      <c r="AI7" s="673"/>
      <c r="AJ7" s="673"/>
      <c r="AK7" s="673"/>
      <c r="AL7" s="637">
        <v>0</v>
      </c>
      <c r="AM7" s="638"/>
      <c r="AN7" s="638"/>
      <c r="AO7" s="674"/>
      <c r="AP7" s="631" t="s">
        <v>239</v>
      </c>
      <c r="AQ7" s="632"/>
      <c r="AR7" s="632"/>
      <c r="AS7" s="632"/>
      <c r="AT7" s="632"/>
      <c r="AU7" s="632"/>
      <c r="AV7" s="632"/>
      <c r="AW7" s="632"/>
      <c r="AX7" s="632"/>
      <c r="AY7" s="632"/>
      <c r="AZ7" s="632"/>
      <c r="BA7" s="632"/>
      <c r="BB7" s="632"/>
      <c r="BC7" s="632"/>
      <c r="BD7" s="632"/>
      <c r="BE7" s="632"/>
      <c r="BF7" s="633"/>
      <c r="BG7" s="634">
        <v>1080299</v>
      </c>
      <c r="BH7" s="635"/>
      <c r="BI7" s="635"/>
      <c r="BJ7" s="635"/>
      <c r="BK7" s="635"/>
      <c r="BL7" s="635"/>
      <c r="BM7" s="635"/>
      <c r="BN7" s="636"/>
      <c r="BO7" s="672">
        <v>45.7</v>
      </c>
      <c r="BP7" s="672"/>
      <c r="BQ7" s="672"/>
      <c r="BR7" s="672"/>
      <c r="BS7" s="673">
        <v>38092</v>
      </c>
      <c r="BT7" s="673"/>
      <c r="BU7" s="673"/>
      <c r="BV7" s="673"/>
      <c r="BW7" s="673"/>
      <c r="BX7" s="673"/>
      <c r="BY7" s="673"/>
      <c r="BZ7" s="673"/>
      <c r="CA7" s="673"/>
      <c r="CB7" s="708"/>
      <c r="CD7" s="631" t="s">
        <v>240</v>
      </c>
      <c r="CE7" s="632"/>
      <c r="CF7" s="632"/>
      <c r="CG7" s="632"/>
      <c r="CH7" s="632"/>
      <c r="CI7" s="632"/>
      <c r="CJ7" s="632"/>
      <c r="CK7" s="632"/>
      <c r="CL7" s="632"/>
      <c r="CM7" s="632"/>
      <c r="CN7" s="632"/>
      <c r="CO7" s="632"/>
      <c r="CP7" s="632"/>
      <c r="CQ7" s="633"/>
      <c r="CR7" s="634">
        <v>2365828</v>
      </c>
      <c r="CS7" s="635"/>
      <c r="CT7" s="635"/>
      <c r="CU7" s="635"/>
      <c r="CV7" s="635"/>
      <c r="CW7" s="635"/>
      <c r="CX7" s="635"/>
      <c r="CY7" s="636"/>
      <c r="CZ7" s="672">
        <v>18.3</v>
      </c>
      <c r="DA7" s="672"/>
      <c r="DB7" s="672"/>
      <c r="DC7" s="672"/>
      <c r="DD7" s="640">
        <v>468347</v>
      </c>
      <c r="DE7" s="635"/>
      <c r="DF7" s="635"/>
      <c r="DG7" s="635"/>
      <c r="DH7" s="635"/>
      <c r="DI7" s="635"/>
      <c r="DJ7" s="635"/>
      <c r="DK7" s="635"/>
      <c r="DL7" s="635"/>
      <c r="DM7" s="635"/>
      <c r="DN7" s="635"/>
      <c r="DO7" s="635"/>
      <c r="DP7" s="636"/>
      <c r="DQ7" s="640">
        <v>1342863</v>
      </c>
      <c r="DR7" s="635"/>
      <c r="DS7" s="635"/>
      <c r="DT7" s="635"/>
      <c r="DU7" s="635"/>
      <c r="DV7" s="635"/>
      <c r="DW7" s="635"/>
      <c r="DX7" s="635"/>
      <c r="DY7" s="635"/>
      <c r="DZ7" s="635"/>
      <c r="EA7" s="635"/>
      <c r="EB7" s="635"/>
      <c r="EC7" s="671"/>
    </row>
    <row r="8" spans="2:143" ht="11.25" customHeight="1" x14ac:dyDescent="0.15">
      <c r="B8" s="631" t="s">
        <v>241</v>
      </c>
      <c r="C8" s="632"/>
      <c r="D8" s="632"/>
      <c r="E8" s="632"/>
      <c r="F8" s="632"/>
      <c r="G8" s="632"/>
      <c r="H8" s="632"/>
      <c r="I8" s="632"/>
      <c r="J8" s="632"/>
      <c r="K8" s="632"/>
      <c r="L8" s="632"/>
      <c r="M8" s="632"/>
      <c r="N8" s="632"/>
      <c r="O8" s="632"/>
      <c r="P8" s="632"/>
      <c r="Q8" s="633"/>
      <c r="R8" s="634">
        <v>6374</v>
      </c>
      <c r="S8" s="635"/>
      <c r="T8" s="635"/>
      <c r="U8" s="635"/>
      <c r="V8" s="635"/>
      <c r="W8" s="635"/>
      <c r="X8" s="635"/>
      <c r="Y8" s="636"/>
      <c r="Z8" s="672">
        <v>0</v>
      </c>
      <c r="AA8" s="672"/>
      <c r="AB8" s="672"/>
      <c r="AC8" s="672"/>
      <c r="AD8" s="673">
        <v>6374</v>
      </c>
      <c r="AE8" s="673"/>
      <c r="AF8" s="673"/>
      <c r="AG8" s="673"/>
      <c r="AH8" s="673"/>
      <c r="AI8" s="673"/>
      <c r="AJ8" s="673"/>
      <c r="AK8" s="673"/>
      <c r="AL8" s="637">
        <v>0.1</v>
      </c>
      <c r="AM8" s="638"/>
      <c r="AN8" s="638"/>
      <c r="AO8" s="674"/>
      <c r="AP8" s="631" t="s">
        <v>242</v>
      </c>
      <c r="AQ8" s="632"/>
      <c r="AR8" s="632"/>
      <c r="AS8" s="632"/>
      <c r="AT8" s="632"/>
      <c r="AU8" s="632"/>
      <c r="AV8" s="632"/>
      <c r="AW8" s="632"/>
      <c r="AX8" s="632"/>
      <c r="AY8" s="632"/>
      <c r="AZ8" s="632"/>
      <c r="BA8" s="632"/>
      <c r="BB8" s="632"/>
      <c r="BC8" s="632"/>
      <c r="BD8" s="632"/>
      <c r="BE8" s="632"/>
      <c r="BF8" s="633"/>
      <c r="BG8" s="634">
        <v>32717</v>
      </c>
      <c r="BH8" s="635"/>
      <c r="BI8" s="635"/>
      <c r="BJ8" s="635"/>
      <c r="BK8" s="635"/>
      <c r="BL8" s="635"/>
      <c r="BM8" s="635"/>
      <c r="BN8" s="636"/>
      <c r="BO8" s="672">
        <v>1.4</v>
      </c>
      <c r="BP8" s="672"/>
      <c r="BQ8" s="672"/>
      <c r="BR8" s="672"/>
      <c r="BS8" s="673" t="s">
        <v>141</v>
      </c>
      <c r="BT8" s="673"/>
      <c r="BU8" s="673"/>
      <c r="BV8" s="673"/>
      <c r="BW8" s="673"/>
      <c r="BX8" s="673"/>
      <c r="BY8" s="673"/>
      <c r="BZ8" s="673"/>
      <c r="CA8" s="673"/>
      <c r="CB8" s="708"/>
      <c r="CD8" s="631" t="s">
        <v>243</v>
      </c>
      <c r="CE8" s="632"/>
      <c r="CF8" s="632"/>
      <c r="CG8" s="632"/>
      <c r="CH8" s="632"/>
      <c r="CI8" s="632"/>
      <c r="CJ8" s="632"/>
      <c r="CK8" s="632"/>
      <c r="CL8" s="632"/>
      <c r="CM8" s="632"/>
      <c r="CN8" s="632"/>
      <c r="CO8" s="632"/>
      <c r="CP8" s="632"/>
      <c r="CQ8" s="633"/>
      <c r="CR8" s="634">
        <v>3065637</v>
      </c>
      <c r="CS8" s="635"/>
      <c r="CT8" s="635"/>
      <c r="CU8" s="635"/>
      <c r="CV8" s="635"/>
      <c r="CW8" s="635"/>
      <c r="CX8" s="635"/>
      <c r="CY8" s="636"/>
      <c r="CZ8" s="672">
        <v>23.7</v>
      </c>
      <c r="DA8" s="672"/>
      <c r="DB8" s="672"/>
      <c r="DC8" s="672"/>
      <c r="DD8" s="640">
        <v>64000</v>
      </c>
      <c r="DE8" s="635"/>
      <c r="DF8" s="635"/>
      <c r="DG8" s="635"/>
      <c r="DH8" s="635"/>
      <c r="DI8" s="635"/>
      <c r="DJ8" s="635"/>
      <c r="DK8" s="635"/>
      <c r="DL8" s="635"/>
      <c r="DM8" s="635"/>
      <c r="DN8" s="635"/>
      <c r="DO8" s="635"/>
      <c r="DP8" s="636"/>
      <c r="DQ8" s="640">
        <v>1682753</v>
      </c>
      <c r="DR8" s="635"/>
      <c r="DS8" s="635"/>
      <c r="DT8" s="635"/>
      <c r="DU8" s="635"/>
      <c r="DV8" s="635"/>
      <c r="DW8" s="635"/>
      <c r="DX8" s="635"/>
      <c r="DY8" s="635"/>
      <c r="DZ8" s="635"/>
      <c r="EA8" s="635"/>
      <c r="EB8" s="635"/>
      <c r="EC8" s="671"/>
    </row>
    <row r="9" spans="2:143" ht="11.25" customHeight="1" x14ac:dyDescent="0.15">
      <c r="B9" s="631" t="s">
        <v>244</v>
      </c>
      <c r="C9" s="632"/>
      <c r="D9" s="632"/>
      <c r="E9" s="632"/>
      <c r="F9" s="632"/>
      <c r="G9" s="632"/>
      <c r="H9" s="632"/>
      <c r="I9" s="632"/>
      <c r="J9" s="632"/>
      <c r="K9" s="632"/>
      <c r="L9" s="632"/>
      <c r="M9" s="632"/>
      <c r="N9" s="632"/>
      <c r="O9" s="632"/>
      <c r="P9" s="632"/>
      <c r="Q9" s="633"/>
      <c r="R9" s="634">
        <v>5148</v>
      </c>
      <c r="S9" s="635"/>
      <c r="T9" s="635"/>
      <c r="U9" s="635"/>
      <c r="V9" s="635"/>
      <c r="W9" s="635"/>
      <c r="X9" s="635"/>
      <c r="Y9" s="636"/>
      <c r="Z9" s="672">
        <v>0</v>
      </c>
      <c r="AA9" s="672"/>
      <c r="AB9" s="672"/>
      <c r="AC9" s="672"/>
      <c r="AD9" s="673">
        <v>5148</v>
      </c>
      <c r="AE9" s="673"/>
      <c r="AF9" s="673"/>
      <c r="AG9" s="673"/>
      <c r="AH9" s="673"/>
      <c r="AI9" s="673"/>
      <c r="AJ9" s="673"/>
      <c r="AK9" s="673"/>
      <c r="AL9" s="637">
        <v>0.1</v>
      </c>
      <c r="AM9" s="638"/>
      <c r="AN9" s="638"/>
      <c r="AO9" s="674"/>
      <c r="AP9" s="631" t="s">
        <v>245</v>
      </c>
      <c r="AQ9" s="632"/>
      <c r="AR9" s="632"/>
      <c r="AS9" s="632"/>
      <c r="AT9" s="632"/>
      <c r="AU9" s="632"/>
      <c r="AV9" s="632"/>
      <c r="AW9" s="632"/>
      <c r="AX9" s="632"/>
      <c r="AY9" s="632"/>
      <c r="AZ9" s="632"/>
      <c r="BA9" s="632"/>
      <c r="BB9" s="632"/>
      <c r="BC9" s="632"/>
      <c r="BD9" s="632"/>
      <c r="BE9" s="632"/>
      <c r="BF9" s="633"/>
      <c r="BG9" s="634">
        <v>888495</v>
      </c>
      <c r="BH9" s="635"/>
      <c r="BI9" s="635"/>
      <c r="BJ9" s="635"/>
      <c r="BK9" s="635"/>
      <c r="BL9" s="635"/>
      <c r="BM9" s="635"/>
      <c r="BN9" s="636"/>
      <c r="BO9" s="672">
        <v>37.6</v>
      </c>
      <c r="BP9" s="672"/>
      <c r="BQ9" s="672"/>
      <c r="BR9" s="672"/>
      <c r="BS9" s="673" t="s">
        <v>237</v>
      </c>
      <c r="BT9" s="673"/>
      <c r="BU9" s="673"/>
      <c r="BV9" s="673"/>
      <c r="BW9" s="673"/>
      <c r="BX9" s="673"/>
      <c r="BY9" s="673"/>
      <c r="BZ9" s="673"/>
      <c r="CA9" s="673"/>
      <c r="CB9" s="708"/>
      <c r="CD9" s="631" t="s">
        <v>246</v>
      </c>
      <c r="CE9" s="632"/>
      <c r="CF9" s="632"/>
      <c r="CG9" s="632"/>
      <c r="CH9" s="632"/>
      <c r="CI9" s="632"/>
      <c r="CJ9" s="632"/>
      <c r="CK9" s="632"/>
      <c r="CL9" s="632"/>
      <c r="CM9" s="632"/>
      <c r="CN9" s="632"/>
      <c r="CO9" s="632"/>
      <c r="CP9" s="632"/>
      <c r="CQ9" s="633"/>
      <c r="CR9" s="634">
        <v>1400812</v>
      </c>
      <c r="CS9" s="635"/>
      <c r="CT9" s="635"/>
      <c r="CU9" s="635"/>
      <c r="CV9" s="635"/>
      <c r="CW9" s="635"/>
      <c r="CX9" s="635"/>
      <c r="CY9" s="636"/>
      <c r="CZ9" s="672">
        <v>10.8</v>
      </c>
      <c r="DA9" s="672"/>
      <c r="DB9" s="672"/>
      <c r="DC9" s="672"/>
      <c r="DD9" s="640">
        <v>139226</v>
      </c>
      <c r="DE9" s="635"/>
      <c r="DF9" s="635"/>
      <c r="DG9" s="635"/>
      <c r="DH9" s="635"/>
      <c r="DI9" s="635"/>
      <c r="DJ9" s="635"/>
      <c r="DK9" s="635"/>
      <c r="DL9" s="635"/>
      <c r="DM9" s="635"/>
      <c r="DN9" s="635"/>
      <c r="DO9" s="635"/>
      <c r="DP9" s="636"/>
      <c r="DQ9" s="640">
        <v>982198</v>
      </c>
      <c r="DR9" s="635"/>
      <c r="DS9" s="635"/>
      <c r="DT9" s="635"/>
      <c r="DU9" s="635"/>
      <c r="DV9" s="635"/>
      <c r="DW9" s="635"/>
      <c r="DX9" s="635"/>
      <c r="DY9" s="635"/>
      <c r="DZ9" s="635"/>
      <c r="EA9" s="635"/>
      <c r="EB9" s="635"/>
      <c r="EC9" s="671"/>
    </row>
    <row r="10" spans="2:143" ht="11.25" customHeight="1" x14ac:dyDescent="0.15">
      <c r="B10" s="631" t="s">
        <v>247</v>
      </c>
      <c r="C10" s="632"/>
      <c r="D10" s="632"/>
      <c r="E10" s="632"/>
      <c r="F10" s="632"/>
      <c r="G10" s="632"/>
      <c r="H10" s="632"/>
      <c r="I10" s="632"/>
      <c r="J10" s="632"/>
      <c r="K10" s="632"/>
      <c r="L10" s="632"/>
      <c r="M10" s="632"/>
      <c r="N10" s="632"/>
      <c r="O10" s="632"/>
      <c r="P10" s="632"/>
      <c r="Q10" s="633"/>
      <c r="R10" s="634" t="s">
        <v>237</v>
      </c>
      <c r="S10" s="635"/>
      <c r="T10" s="635"/>
      <c r="U10" s="635"/>
      <c r="V10" s="635"/>
      <c r="W10" s="635"/>
      <c r="X10" s="635"/>
      <c r="Y10" s="636"/>
      <c r="Z10" s="672" t="s">
        <v>141</v>
      </c>
      <c r="AA10" s="672"/>
      <c r="AB10" s="672"/>
      <c r="AC10" s="672"/>
      <c r="AD10" s="673" t="s">
        <v>237</v>
      </c>
      <c r="AE10" s="673"/>
      <c r="AF10" s="673"/>
      <c r="AG10" s="673"/>
      <c r="AH10" s="673"/>
      <c r="AI10" s="673"/>
      <c r="AJ10" s="673"/>
      <c r="AK10" s="673"/>
      <c r="AL10" s="637" t="s">
        <v>237</v>
      </c>
      <c r="AM10" s="638"/>
      <c r="AN10" s="638"/>
      <c r="AO10" s="674"/>
      <c r="AP10" s="631" t="s">
        <v>248</v>
      </c>
      <c r="AQ10" s="632"/>
      <c r="AR10" s="632"/>
      <c r="AS10" s="632"/>
      <c r="AT10" s="632"/>
      <c r="AU10" s="632"/>
      <c r="AV10" s="632"/>
      <c r="AW10" s="632"/>
      <c r="AX10" s="632"/>
      <c r="AY10" s="632"/>
      <c r="AZ10" s="632"/>
      <c r="BA10" s="632"/>
      <c r="BB10" s="632"/>
      <c r="BC10" s="632"/>
      <c r="BD10" s="632"/>
      <c r="BE10" s="632"/>
      <c r="BF10" s="633"/>
      <c r="BG10" s="634">
        <v>61717</v>
      </c>
      <c r="BH10" s="635"/>
      <c r="BI10" s="635"/>
      <c r="BJ10" s="635"/>
      <c r="BK10" s="635"/>
      <c r="BL10" s="635"/>
      <c r="BM10" s="635"/>
      <c r="BN10" s="636"/>
      <c r="BO10" s="672">
        <v>2.6</v>
      </c>
      <c r="BP10" s="672"/>
      <c r="BQ10" s="672"/>
      <c r="BR10" s="672"/>
      <c r="BS10" s="673">
        <v>10282</v>
      </c>
      <c r="BT10" s="673"/>
      <c r="BU10" s="673"/>
      <c r="BV10" s="673"/>
      <c r="BW10" s="673"/>
      <c r="BX10" s="673"/>
      <c r="BY10" s="673"/>
      <c r="BZ10" s="673"/>
      <c r="CA10" s="673"/>
      <c r="CB10" s="708"/>
      <c r="CD10" s="631" t="s">
        <v>249</v>
      </c>
      <c r="CE10" s="632"/>
      <c r="CF10" s="632"/>
      <c r="CG10" s="632"/>
      <c r="CH10" s="632"/>
      <c r="CI10" s="632"/>
      <c r="CJ10" s="632"/>
      <c r="CK10" s="632"/>
      <c r="CL10" s="632"/>
      <c r="CM10" s="632"/>
      <c r="CN10" s="632"/>
      <c r="CO10" s="632"/>
      <c r="CP10" s="632"/>
      <c r="CQ10" s="633"/>
      <c r="CR10" s="634">
        <v>23552</v>
      </c>
      <c r="CS10" s="635"/>
      <c r="CT10" s="635"/>
      <c r="CU10" s="635"/>
      <c r="CV10" s="635"/>
      <c r="CW10" s="635"/>
      <c r="CX10" s="635"/>
      <c r="CY10" s="636"/>
      <c r="CZ10" s="672">
        <v>0.2</v>
      </c>
      <c r="DA10" s="672"/>
      <c r="DB10" s="672"/>
      <c r="DC10" s="672"/>
      <c r="DD10" s="640" t="s">
        <v>141</v>
      </c>
      <c r="DE10" s="635"/>
      <c r="DF10" s="635"/>
      <c r="DG10" s="635"/>
      <c r="DH10" s="635"/>
      <c r="DI10" s="635"/>
      <c r="DJ10" s="635"/>
      <c r="DK10" s="635"/>
      <c r="DL10" s="635"/>
      <c r="DM10" s="635"/>
      <c r="DN10" s="635"/>
      <c r="DO10" s="635"/>
      <c r="DP10" s="636"/>
      <c r="DQ10" s="640">
        <v>16552</v>
      </c>
      <c r="DR10" s="635"/>
      <c r="DS10" s="635"/>
      <c r="DT10" s="635"/>
      <c r="DU10" s="635"/>
      <c r="DV10" s="635"/>
      <c r="DW10" s="635"/>
      <c r="DX10" s="635"/>
      <c r="DY10" s="635"/>
      <c r="DZ10" s="635"/>
      <c r="EA10" s="635"/>
      <c r="EB10" s="635"/>
      <c r="EC10" s="671"/>
    </row>
    <row r="11" spans="2:143" ht="11.25" customHeight="1" x14ac:dyDescent="0.15">
      <c r="B11" s="631" t="s">
        <v>250</v>
      </c>
      <c r="C11" s="632"/>
      <c r="D11" s="632"/>
      <c r="E11" s="632"/>
      <c r="F11" s="632"/>
      <c r="G11" s="632"/>
      <c r="H11" s="632"/>
      <c r="I11" s="632"/>
      <c r="J11" s="632"/>
      <c r="K11" s="632"/>
      <c r="L11" s="632"/>
      <c r="M11" s="632"/>
      <c r="N11" s="632"/>
      <c r="O11" s="632"/>
      <c r="P11" s="632"/>
      <c r="Q11" s="633"/>
      <c r="R11" s="634">
        <v>503638</v>
      </c>
      <c r="S11" s="635"/>
      <c r="T11" s="635"/>
      <c r="U11" s="635"/>
      <c r="V11" s="635"/>
      <c r="W11" s="635"/>
      <c r="X11" s="635"/>
      <c r="Y11" s="636"/>
      <c r="Z11" s="637">
        <v>3.8</v>
      </c>
      <c r="AA11" s="638"/>
      <c r="AB11" s="638"/>
      <c r="AC11" s="639"/>
      <c r="AD11" s="640">
        <v>503638</v>
      </c>
      <c r="AE11" s="635"/>
      <c r="AF11" s="635"/>
      <c r="AG11" s="635"/>
      <c r="AH11" s="635"/>
      <c r="AI11" s="635"/>
      <c r="AJ11" s="635"/>
      <c r="AK11" s="636"/>
      <c r="AL11" s="637">
        <v>7.1</v>
      </c>
      <c r="AM11" s="638"/>
      <c r="AN11" s="638"/>
      <c r="AO11" s="674"/>
      <c r="AP11" s="631" t="s">
        <v>251</v>
      </c>
      <c r="AQ11" s="632"/>
      <c r="AR11" s="632"/>
      <c r="AS11" s="632"/>
      <c r="AT11" s="632"/>
      <c r="AU11" s="632"/>
      <c r="AV11" s="632"/>
      <c r="AW11" s="632"/>
      <c r="AX11" s="632"/>
      <c r="AY11" s="632"/>
      <c r="AZ11" s="632"/>
      <c r="BA11" s="632"/>
      <c r="BB11" s="632"/>
      <c r="BC11" s="632"/>
      <c r="BD11" s="632"/>
      <c r="BE11" s="632"/>
      <c r="BF11" s="633"/>
      <c r="BG11" s="634">
        <v>97370</v>
      </c>
      <c r="BH11" s="635"/>
      <c r="BI11" s="635"/>
      <c r="BJ11" s="635"/>
      <c r="BK11" s="635"/>
      <c r="BL11" s="635"/>
      <c r="BM11" s="635"/>
      <c r="BN11" s="636"/>
      <c r="BO11" s="672">
        <v>4.0999999999999996</v>
      </c>
      <c r="BP11" s="672"/>
      <c r="BQ11" s="672"/>
      <c r="BR11" s="672"/>
      <c r="BS11" s="673">
        <v>27810</v>
      </c>
      <c r="BT11" s="673"/>
      <c r="BU11" s="673"/>
      <c r="BV11" s="673"/>
      <c r="BW11" s="673"/>
      <c r="BX11" s="673"/>
      <c r="BY11" s="673"/>
      <c r="BZ11" s="673"/>
      <c r="CA11" s="673"/>
      <c r="CB11" s="708"/>
      <c r="CD11" s="631" t="s">
        <v>252</v>
      </c>
      <c r="CE11" s="632"/>
      <c r="CF11" s="632"/>
      <c r="CG11" s="632"/>
      <c r="CH11" s="632"/>
      <c r="CI11" s="632"/>
      <c r="CJ11" s="632"/>
      <c r="CK11" s="632"/>
      <c r="CL11" s="632"/>
      <c r="CM11" s="632"/>
      <c r="CN11" s="632"/>
      <c r="CO11" s="632"/>
      <c r="CP11" s="632"/>
      <c r="CQ11" s="633"/>
      <c r="CR11" s="634">
        <v>867367</v>
      </c>
      <c r="CS11" s="635"/>
      <c r="CT11" s="635"/>
      <c r="CU11" s="635"/>
      <c r="CV11" s="635"/>
      <c r="CW11" s="635"/>
      <c r="CX11" s="635"/>
      <c r="CY11" s="636"/>
      <c r="CZ11" s="672">
        <v>6.7</v>
      </c>
      <c r="DA11" s="672"/>
      <c r="DB11" s="672"/>
      <c r="DC11" s="672"/>
      <c r="DD11" s="640">
        <v>534102</v>
      </c>
      <c r="DE11" s="635"/>
      <c r="DF11" s="635"/>
      <c r="DG11" s="635"/>
      <c r="DH11" s="635"/>
      <c r="DI11" s="635"/>
      <c r="DJ11" s="635"/>
      <c r="DK11" s="635"/>
      <c r="DL11" s="635"/>
      <c r="DM11" s="635"/>
      <c r="DN11" s="635"/>
      <c r="DO11" s="635"/>
      <c r="DP11" s="636"/>
      <c r="DQ11" s="640">
        <v>348863</v>
      </c>
      <c r="DR11" s="635"/>
      <c r="DS11" s="635"/>
      <c r="DT11" s="635"/>
      <c r="DU11" s="635"/>
      <c r="DV11" s="635"/>
      <c r="DW11" s="635"/>
      <c r="DX11" s="635"/>
      <c r="DY11" s="635"/>
      <c r="DZ11" s="635"/>
      <c r="EA11" s="635"/>
      <c r="EB11" s="635"/>
      <c r="EC11" s="671"/>
    </row>
    <row r="12" spans="2:143" ht="11.25" customHeight="1" x14ac:dyDescent="0.15">
      <c r="B12" s="631" t="s">
        <v>253</v>
      </c>
      <c r="C12" s="632"/>
      <c r="D12" s="632"/>
      <c r="E12" s="632"/>
      <c r="F12" s="632"/>
      <c r="G12" s="632"/>
      <c r="H12" s="632"/>
      <c r="I12" s="632"/>
      <c r="J12" s="632"/>
      <c r="K12" s="632"/>
      <c r="L12" s="632"/>
      <c r="M12" s="632"/>
      <c r="N12" s="632"/>
      <c r="O12" s="632"/>
      <c r="P12" s="632"/>
      <c r="Q12" s="633"/>
      <c r="R12" s="634" t="s">
        <v>237</v>
      </c>
      <c r="S12" s="635"/>
      <c r="T12" s="635"/>
      <c r="U12" s="635"/>
      <c r="V12" s="635"/>
      <c r="W12" s="635"/>
      <c r="X12" s="635"/>
      <c r="Y12" s="636"/>
      <c r="Z12" s="672" t="s">
        <v>141</v>
      </c>
      <c r="AA12" s="672"/>
      <c r="AB12" s="672"/>
      <c r="AC12" s="672"/>
      <c r="AD12" s="673" t="s">
        <v>141</v>
      </c>
      <c r="AE12" s="673"/>
      <c r="AF12" s="673"/>
      <c r="AG12" s="673"/>
      <c r="AH12" s="673"/>
      <c r="AI12" s="673"/>
      <c r="AJ12" s="673"/>
      <c r="AK12" s="673"/>
      <c r="AL12" s="637" t="s">
        <v>237</v>
      </c>
      <c r="AM12" s="638"/>
      <c r="AN12" s="638"/>
      <c r="AO12" s="674"/>
      <c r="AP12" s="631" t="s">
        <v>254</v>
      </c>
      <c r="AQ12" s="632"/>
      <c r="AR12" s="632"/>
      <c r="AS12" s="632"/>
      <c r="AT12" s="632"/>
      <c r="AU12" s="632"/>
      <c r="AV12" s="632"/>
      <c r="AW12" s="632"/>
      <c r="AX12" s="632"/>
      <c r="AY12" s="632"/>
      <c r="AZ12" s="632"/>
      <c r="BA12" s="632"/>
      <c r="BB12" s="632"/>
      <c r="BC12" s="632"/>
      <c r="BD12" s="632"/>
      <c r="BE12" s="632"/>
      <c r="BF12" s="633"/>
      <c r="BG12" s="634">
        <v>905568</v>
      </c>
      <c r="BH12" s="635"/>
      <c r="BI12" s="635"/>
      <c r="BJ12" s="635"/>
      <c r="BK12" s="635"/>
      <c r="BL12" s="635"/>
      <c r="BM12" s="635"/>
      <c r="BN12" s="636"/>
      <c r="BO12" s="672">
        <v>38.299999999999997</v>
      </c>
      <c r="BP12" s="672"/>
      <c r="BQ12" s="672"/>
      <c r="BR12" s="672"/>
      <c r="BS12" s="673" t="s">
        <v>141</v>
      </c>
      <c r="BT12" s="673"/>
      <c r="BU12" s="673"/>
      <c r="BV12" s="673"/>
      <c r="BW12" s="673"/>
      <c r="BX12" s="673"/>
      <c r="BY12" s="673"/>
      <c r="BZ12" s="673"/>
      <c r="CA12" s="673"/>
      <c r="CB12" s="708"/>
      <c r="CD12" s="631" t="s">
        <v>255</v>
      </c>
      <c r="CE12" s="632"/>
      <c r="CF12" s="632"/>
      <c r="CG12" s="632"/>
      <c r="CH12" s="632"/>
      <c r="CI12" s="632"/>
      <c r="CJ12" s="632"/>
      <c r="CK12" s="632"/>
      <c r="CL12" s="632"/>
      <c r="CM12" s="632"/>
      <c r="CN12" s="632"/>
      <c r="CO12" s="632"/>
      <c r="CP12" s="632"/>
      <c r="CQ12" s="633"/>
      <c r="CR12" s="634">
        <v>645415</v>
      </c>
      <c r="CS12" s="635"/>
      <c r="CT12" s="635"/>
      <c r="CU12" s="635"/>
      <c r="CV12" s="635"/>
      <c r="CW12" s="635"/>
      <c r="CX12" s="635"/>
      <c r="CY12" s="636"/>
      <c r="CZ12" s="672">
        <v>5</v>
      </c>
      <c r="DA12" s="672"/>
      <c r="DB12" s="672"/>
      <c r="DC12" s="672"/>
      <c r="DD12" s="640">
        <v>50640</v>
      </c>
      <c r="DE12" s="635"/>
      <c r="DF12" s="635"/>
      <c r="DG12" s="635"/>
      <c r="DH12" s="635"/>
      <c r="DI12" s="635"/>
      <c r="DJ12" s="635"/>
      <c r="DK12" s="635"/>
      <c r="DL12" s="635"/>
      <c r="DM12" s="635"/>
      <c r="DN12" s="635"/>
      <c r="DO12" s="635"/>
      <c r="DP12" s="636"/>
      <c r="DQ12" s="640">
        <v>328584</v>
      </c>
      <c r="DR12" s="635"/>
      <c r="DS12" s="635"/>
      <c r="DT12" s="635"/>
      <c r="DU12" s="635"/>
      <c r="DV12" s="635"/>
      <c r="DW12" s="635"/>
      <c r="DX12" s="635"/>
      <c r="DY12" s="635"/>
      <c r="DZ12" s="635"/>
      <c r="EA12" s="635"/>
      <c r="EB12" s="635"/>
      <c r="EC12" s="671"/>
    </row>
    <row r="13" spans="2:143" ht="11.25" customHeight="1" x14ac:dyDescent="0.15">
      <c r="B13" s="631" t="s">
        <v>256</v>
      </c>
      <c r="C13" s="632"/>
      <c r="D13" s="632"/>
      <c r="E13" s="632"/>
      <c r="F13" s="632"/>
      <c r="G13" s="632"/>
      <c r="H13" s="632"/>
      <c r="I13" s="632"/>
      <c r="J13" s="632"/>
      <c r="K13" s="632"/>
      <c r="L13" s="632"/>
      <c r="M13" s="632"/>
      <c r="N13" s="632"/>
      <c r="O13" s="632"/>
      <c r="P13" s="632"/>
      <c r="Q13" s="633"/>
      <c r="R13" s="634" t="s">
        <v>141</v>
      </c>
      <c r="S13" s="635"/>
      <c r="T13" s="635"/>
      <c r="U13" s="635"/>
      <c r="V13" s="635"/>
      <c r="W13" s="635"/>
      <c r="X13" s="635"/>
      <c r="Y13" s="636"/>
      <c r="Z13" s="672" t="s">
        <v>237</v>
      </c>
      <c r="AA13" s="672"/>
      <c r="AB13" s="672"/>
      <c r="AC13" s="672"/>
      <c r="AD13" s="673" t="s">
        <v>237</v>
      </c>
      <c r="AE13" s="673"/>
      <c r="AF13" s="673"/>
      <c r="AG13" s="673"/>
      <c r="AH13" s="673"/>
      <c r="AI13" s="673"/>
      <c r="AJ13" s="673"/>
      <c r="AK13" s="673"/>
      <c r="AL13" s="637" t="s">
        <v>237</v>
      </c>
      <c r="AM13" s="638"/>
      <c r="AN13" s="638"/>
      <c r="AO13" s="674"/>
      <c r="AP13" s="631" t="s">
        <v>257</v>
      </c>
      <c r="AQ13" s="632"/>
      <c r="AR13" s="632"/>
      <c r="AS13" s="632"/>
      <c r="AT13" s="632"/>
      <c r="AU13" s="632"/>
      <c r="AV13" s="632"/>
      <c r="AW13" s="632"/>
      <c r="AX13" s="632"/>
      <c r="AY13" s="632"/>
      <c r="AZ13" s="632"/>
      <c r="BA13" s="632"/>
      <c r="BB13" s="632"/>
      <c r="BC13" s="632"/>
      <c r="BD13" s="632"/>
      <c r="BE13" s="632"/>
      <c r="BF13" s="633"/>
      <c r="BG13" s="634">
        <v>898313</v>
      </c>
      <c r="BH13" s="635"/>
      <c r="BI13" s="635"/>
      <c r="BJ13" s="635"/>
      <c r="BK13" s="635"/>
      <c r="BL13" s="635"/>
      <c r="BM13" s="635"/>
      <c r="BN13" s="636"/>
      <c r="BO13" s="672">
        <v>38</v>
      </c>
      <c r="BP13" s="672"/>
      <c r="BQ13" s="672"/>
      <c r="BR13" s="672"/>
      <c r="BS13" s="673" t="s">
        <v>141</v>
      </c>
      <c r="BT13" s="673"/>
      <c r="BU13" s="673"/>
      <c r="BV13" s="673"/>
      <c r="BW13" s="673"/>
      <c r="BX13" s="673"/>
      <c r="BY13" s="673"/>
      <c r="BZ13" s="673"/>
      <c r="CA13" s="673"/>
      <c r="CB13" s="708"/>
      <c r="CD13" s="631" t="s">
        <v>258</v>
      </c>
      <c r="CE13" s="632"/>
      <c r="CF13" s="632"/>
      <c r="CG13" s="632"/>
      <c r="CH13" s="632"/>
      <c r="CI13" s="632"/>
      <c r="CJ13" s="632"/>
      <c r="CK13" s="632"/>
      <c r="CL13" s="632"/>
      <c r="CM13" s="632"/>
      <c r="CN13" s="632"/>
      <c r="CO13" s="632"/>
      <c r="CP13" s="632"/>
      <c r="CQ13" s="633"/>
      <c r="CR13" s="634">
        <v>1353602</v>
      </c>
      <c r="CS13" s="635"/>
      <c r="CT13" s="635"/>
      <c r="CU13" s="635"/>
      <c r="CV13" s="635"/>
      <c r="CW13" s="635"/>
      <c r="CX13" s="635"/>
      <c r="CY13" s="636"/>
      <c r="CZ13" s="672">
        <v>10.5</v>
      </c>
      <c r="DA13" s="672"/>
      <c r="DB13" s="672"/>
      <c r="DC13" s="672"/>
      <c r="DD13" s="640">
        <v>471863</v>
      </c>
      <c r="DE13" s="635"/>
      <c r="DF13" s="635"/>
      <c r="DG13" s="635"/>
      <c r="DH13" s="635"/>
      <c r="DI13" s="635"/>
      <c r="DJ13" s="635"/>
      <c r="DK13" s="635"/>
      <c r="DL13" s="635"/>
      <c r="DM13" s="635"/>
      <c r="DN13" s="635"/>
      <c r="DO13" s="635"/>
      <c r="DP13" s="636"/>
      <c r="DQ13" s="640">
        <v>890082</v>
      </c>
      <c r="DR13" s="635"/>
      <c r="DS13" s="635"/>
      <c r="DT13" s="635"/>
      <c r="DU13" s="635"/>
      <c r="DV13" s="635"/>
      <c r="DW13" s="635"/>
      <c r="DX13" s="635"/>
      <c r="DY13" s="635"/>
      <c r="DZ13" s="635"/>
      <c r="EA13" s="635"/>
      <c r="EB13" s="635"/>
      <c r="EC13" s="671"/>
    </row>
    <row r="14" spans="2:143" ht="11.25" customHeight="1" x14ac:dyDescent="0.15">
      <c r="B14" s="631" t="s">
        <v>259</v>
      </c>
      <c r="C14" s="632"/>
      <c r="D14" s="632"/>
      <c r="E14" s="632"/>
      <c r="F14" s="632"/>
      <c r="G14" s="632"/>
      <c r="H14" s="632"/>
      <c r="I14" s="632"/>
      <c r="J14" s="632"/>
      <c r="K14" s="632"/>
      <c r="L14" s="632"/>
      <c r="M14" s="632"/>
      <c r="N14" s="632"/>
      <c r="O14" s="632"/>
      <c r="P14" s="632"/>
      <c r="Q14" s="633"/>
      <c r="R14" s="634" t="s">
        <v>141</v>
      </c>
      <c r="S14" s="635"/>
      <c r="T14" s="635"/>
      <c r="U14" s="635"/>
      <c r="V14" s="635"/>
      <c r="W14" s="635"/>
      <c r="X14" s="635"/>
      <c r="Y14" s="636"/>
      <c r="Z14" s="672" t="s">
        <v>141</v>
      </c>
      <c r="AA14" s="672"/>
      <c r="AB14" s="672"/>
      <c r="AC14" s="672"/>
      <c r="AD14" s="673" t="s">
        <v>141</v>
      </c>
      <c r="AE14" s="673"/>
      <c r="AF14" s="673"/>
      <c r="AG14" s="673"/>
      <c r="AH14" s="673"/>
      <c r="AI14" s="673"/>
      <c r="AJ14" s="673"/>
      <c r="AK14" s="673"/>
      <c r="AL14" s="637" t="s">
        <v>141</v>
      </c>
      <c r="AM14" s="638"/>
      <c r="AN14" s="638"/>
      <c r="AO14" s="674"/>
      <c r="AP14" s="631" t="s">
        <v>260</v>
      </c>
      <c r="AQ14" s="632"/>
      <c r="AR14" s="632"/>
      <c r="AS14" s="632"/>
      <c r="AT14" s="632"/>
      <c r="AU14" s="632"/>
      <c r="AV14" s="632"/>
      <c r="AW14" s="632"/>
      <c r="AX14" s="632"/>
      <c r="AY14" s="632"/>
      <c r="AZ14" s="632"/>
      <c r="BA14" s="632"/>
      <c r="BB14" s="632"/>
      <c r="BC14" s="632"/>
      <c r="BD14" s="632"/>
      <c r="BE14" s="632"/>
      <c r="BF14" s="633"/>
      <c r="BG14" s="634">
        <v>72589</v>
      </c>
      <c r="BH14" s="635"/>
      <c r="BI14" s="635"/>
      <c r="BJ14" s="635"/>
      <c r="BK14" s="635"/>
      <c r="BL14" s="635"/>
      <c r="BM14" s="635"/>
      <c r="BN14" s="636"/>
      <c r="BO14" s="672">
        <v>3.1</v>
      </c>
      <c r="BP14" s="672"/>
      <c r="BQ14" s="672"/>
      <c r="BR14" s="672"/>
      <c r="BS14" s="673" t="s">
        <v>237</v>
      </c>
      <c r="BT14" s="673"/>
      <c r="BU14" s="673"/>
      <c r="BV14" s="673"/>
      <c r="BW14" s="673"/>
      <c r="BX14" s="673"/>
      <c r="BY14" s="673"/>
      <c r="BZ14" s="673"/>
      <c r="CA14" s="673"/>
      <c r="CB14" s="708"/>
      <c r="CD14" s="631" t="s">
        <v>261</v>
      </c>
      <c r="CE14" s="632"/>
      <c r="CF14" s="632"/>
      <c r="CG14" s="632"/>
      <c r="CH14" s="632"/>
      <c r="CI14" s="632"/>
      <c r="CJ14" s="632"/>
      <c r="CK14" s="632"/>
      <c r="CL14" s="632"/>
      <c r="CM14" s="632"/>
      <c r="CN14" s="632"/>
      <c r="CO14" s="632"/>
      <c r="CP14" s="632"/>
      <c r="CQ14" s="633"/>
      <c r="CR14" s="634">
        <v>446548</v>
      </c>
      <c r="CS14" s="635"/>
      <c r="CT14" s="635"/>
      <c r="CU14" s="635"/>
      <c r="CV14" s="635"/>
      <c r="CW14" s="635"/>
      <c r="CX14" s="635"/>
      <c r="CY14" s="636"/>
      <c r="CZ14" s="672">
        <v>3.5</v>
      </c>
      <c r="DA14" s="672"/>
      <c r="DB14" s="672"/>
      <c r="DC14" s="672"/>
      <c r="DD14" s="640" t="s">
        <v>237</v>
      </c>
      <c r="DE14" s="635"/>
      <c r="DF14" s="635"/>
      <c r="DG14" s="635"/>
      <c r="DH14" s="635"/>
      <c r="DI14" s="635"/>
      <c r="DJ14" s="635"/>
      <c r="DK14" s="635"/>
      <c r="DL14" s="635"/>
      <c r="DM14" s="635"/>
      <c r="DN14" s="635"/>
      <c r="DO14" s="635"/>
      <c r="DP14" s="636"/>
      <c r="DQ14" s="640">
        <v>446548</v>
      </c>
      <c r="DR14" s="635"/>
      <c r="DS14" s="635"/>
      <c r="DT14" s="635"/>
      <c r="DU14" s="635"/>
      <c r="DV14" s="635"/>
      <c r="DW14" s="635"/>
      <c r="DX14" s="635"/>
      <c r="DY14" s="635"/>
      <c r="DZ14" s="635"/>
      <c r="EA14" s="635"/>
      <c r="EB14" s="635"/>
      <c r="EC14" s="671"/>
    </row>
    <row r="15" spans="2:143" ht="11.25" customHeight="1" x14ac:dyDescent="0.15">
      <c r="B15" s="631" t="s">
        <v>262</v>
      </c>
      <c r="C15" s="632"/>
      <c r="D15" s="632"/>
      <c r="E15" s="632"/>
      <c r="F15" s="632"/>
      <c r="G15" s="632"/>
      <c r="H15" s="632"/>
      <c r="I15" s="632"/>
      <c r="J15" s="632"/>
      <c r="K15" s="632"/>
      <c r="L15" s="632"/>
      <c r="M15" s="632"/>
      <c r="N15" s="632"/>
      <c r="O15" s="632"/>
      <c r="P15" s="632"/>
      <c r="Q15" s="633"/>
      <c r="R15" s="634" t="s">
        <v>141</v>
      </c>
      <c r="S15" s="635"/>
      <c r="T15" s="635"/>
      <c r="U15" s="635"/>
      <c r="V15" s="635"/>
      <c r="W15" s="635"/>
      <c r="X15" s="635"/>
      <c r="Y15" s="636"/>
      <c r="Z15" s="672" t="s">
        <v>141</v>
      </c>
      <c r="AA15" s="672"/>
      <c r="AB15" s="672"/>
      <c r="AC15" s="672"/>
      <c r="AD15" s="673" t="s">
        <v>237</v>
      </c>
      <c r="AE15" s="673"/>
      <c r="AF15" s="673"/>
      <c r="AG15" s="673"/>
      <c r="AH15" s="673"/>
      <c r="AI15" s="673"/>
      <c r="AJ15" s="673"/>
      <c r="AK15" s="673"/>
      <c r="AL15" s="637" t="s">
        <v>141</v>
      </c>
      <c r="AM15" s="638"/>
      <c r="AN15" s="638"/>
      <c r="AO15" s="674"/>
      <c r="AP15" s="631" t="s">
        <v>263</v>
      </c>
      <c r="AQ15" s="632"/>
      <c r="AR15" s="632"/>
      <c r="AS15" s="632"/>
      <c r="AT15" s="632"/>
      <c r="AU15" s="632"/>
      <c r="AV15" s="632"/>
      <c r="AW15" s="632"/>
      <c r="AX15" s="632"/>
      <c r="AY15" s="632"/>
      <c r="AZ15" s="632"/>
      <c r="BA15" s="632"/>
      <c r="BB15" s="632"/>
      <c r="BC15" s="632"/>
      <c r="BD15" s="632"/>
      <c r="BE15" s="632"/>
      <c r="BF15" s="633"/>
      <c r="BG15" s="634">
        <v>184671</v>
      </c>
      <c r="BH15" s="635"/>
      <c r="BI15" s="635"/>
      <c r="BJ15" s="635"/>
      <c r="BK15" s="635"/>
      <c r="BL15" s="635"/>
      <c r="BM15" s="635"/>
      <c r="BN15" s="636"/>
      <c r="BO15" s="672">
        <v>7.8</v>
      </c>
      <c r="BP15" s="672"/>
      <c r="BQ15" s="672"/>
      <c r="BR15" s="672"/>
      <c r="BS15" s="673" t="s">
        <v>141</v>
      </c>
      <c r="BT15" s="673"/>
      <c r="BU15" s="673"/>
      <c r="BV15" s="673"/>
      <c r="BW15" s="673"/>
      <c r="BX15" s="673"/>
      <c r="BY15" s="673"/>
      <c r="BZ15" s="673"/>
      <c r="CA15" s="673"/>
      <c r="CB15" s="708"/>
      <c r="CD15" s="631" t="s">
        <v>264</v>
      </c>
      <c r="CE15" s="632"/>
      <c r="CF15" s="632"/>
      <c r="CG15" s="632"/>
      <c r="CH15" s="632"/>
      <c r="CI15" s="632"/>
      <c r="CJ15" s="632"/>
      <c r="CK15" s="632"/>
      <c r="CL15" s="632"/>
      <c r="CM15" s="632"/>
      <c r="CN15" s="632"/>
      <c r="CO15" s="632"/>
      <c r="CP15" s="632"/>
      <c r="CQ15" s="633"/>
      <c r="CR15" s="634">
        <v>1523448</v>
      </c>
      <c r="CS15" s="635"/>
      <c r="CT15" s="635"/>
      <c r="CU15" s="635"/>
      <c r="CV15" s="635"/>
      <c r="CW15" s="635"/>
      <c r="CX15" s="635"/>
      <c r="CY15" s="636"/>
      <c r="CZ15" s="672">
        <v>11.8</v>
      </c>
      <c r="DA15" s="672"/>
      <c r="DB15" s="672"/>
      <c r="DC15" s="672"/>
      <c r="DD15" s="640">
        <v>131128</v>
      </c>
      <c r="DE15" s="635"/>
      <c r="DF15" s="635"/>
      <c r="DG15" s="635"/>
      <c r="DH15" s="635"/>
      <c r="DI15" s="635"/>
      <c r="DJ15" s="635"/>
      <c r="DK15" s="635"/>
      <c r="DL15" s="635"/>
      <c r="DM15" s="635"/>
      <c r="DN15" s="635"/>
      <c r="DO15" s="635"/>
      <c r="DP15" s="636"/>
      <c r="DQ15" s="640">
        <v>1284319</v>
      </c>
      <c r="DR15" s="635"/>
      <c r="DS15" s="635"/>
      <c r="DT15" s="635"/>
      <c r="DU15" s="635"/>
      <c r="DV15" s="635"/>
      <c r="DW15" s="635"/>
      <c r="DX15" s="635"/>
      <c r="DY15" s="635"/>
      <c r="DZ15" s="635"/>
      <c r="EA15" s="635"/>
      <c r="EB15" s="635"/>
      <c r="EC15" s="671"/>
    </row>
    <row r="16" spans="2:143" ht="11.25" customHeight="1" x14ac:dyDescent="0.15">
      <c r="B16" s="631" t="s">
        <v>265</v>
      </c>
      <c r="C16" s="632"/>
      <c r="D16" s="632"/>
      <c r="E16" s="632"/>
      <c r="F16" s="632"/>
      <c r="G16" s="632"/>
      <c r="H16" s="632"/>
      <c r="I16" s="632"/>
      <c r="J16" s="632"/>
      <c r="K16" s="632"/>
      <c r="L16" s="632"/>
      <c r="M16" s="632"/>
      <c r="N16" s="632"/>
      <c r="O16" s="632"/>
      <c r="P16" s="632"/>
      <c r="Q16" s="633"/>
      <c r="R16" s="634">
        <v>13020</v>
      </c>
      <c r="S16" s="635"/>
      <c r="T16" s="635"/>
      <c r="U16" s="635"/>
      <c r="V16" s="635"/>
      <c r="W16" s="635"/>
      <c r="X16" s="635"/>
      <c r="Y16" s="636"/>
      <c r="Z16" s="672">
        <v>0.1</v>
      </c>
      <c r="AA16" s="672"/>
      <c r="AB16" s="672"/>
      <c r="AC16" s="672"/>
      <c r="AD16" s="673">
        <v>13020</v>
      </c>
      <c r="AE16" s="673"/>
      <c r="AF16" s="673"/>
      <c r="AG16" s="673"/>
      <c r="AH16" s="673"/>
      <c r="AI16" s="673"/>
      <c r="AJ16" s="673"/>
      <c r="AK16" s="673"/>
      <c r="AL16" s="637">
        <v>0.2</v>
      </c>
      <c r="AM16" s="638"/>
      <c r="AN16" s="638"/>
      <c r="AO16" s="674"/>
      <c r="AP16" s="631" t="s">
        <v>266</v>
      </c>
      <c r="AQ16" s="632"/>
      <c r="AR16" s="632"/>
      <c r="AS16" s="632"/>
      <c r="AT16" s="632"/>
      <c r="AU16" s="632"/>
      <c r="AV16" s="632"/>
      <c r="AW16" s="632"/>
      <c r="AX16" s="632"/>
      <c r="AY16" s="632"/>
      <c r="AZ16" s="632"/>
      <c r="BA16" s="632"/>
      <c r="BB16" s="632"/>
      <c r="BC16" s="632"/>
      <c r="BD16" s="632"/>
      <c r="BE16" s="632"/>
      <c r="BF16" s="633"/>
      <c r="BG16" s="634" t="s">
        <v>237</v>
      </c>
      <c r="BH16" s="635"/>
      <c r="BI16" s="635"/>
      <c r="BJ16" s="635"/>
      <c r="BK16" s="635"/>
      <c r="BL16" s="635"/>
      <c r="BM16" s="635"/>
      <c r="BN16" s="636"/>
      <c r="BO16" s="672" t="s">
        <v>237</v>
      </c>
      <c r="BP16" s="672"/>
      <c r="BQ16" s="672"/>
      <c r="BR16" s="672"/>
      <c r="BS16" s="673" t="s">
        <v>141</v>
      </c>
      <c r="BT16" s="673"/>
      <c r="BU16" s="673"/>
      <c r="BV16" s="673"/>
      <c r="BW16" s="673"/>
      <c r="BX16" s="673"/>
      <c r="BY16" s="673"/>
      <c r="BZ16" s="673"/>
      <c r="CA16" s="673"/>
      <c r="CB16" s="708"/>
      <c r="CD16" s="631" t="s">
        <v>267</v>
      </c>
      <c r="CE16" s="632"/>
      <c r="CF16" s="632"/>
      <c r="CG16" s="632"/>
      <c r="CH16" s="632"/>
      <c r="CI16" s="632"/>
      <c r="CJ16" s="632"/>
      <c r="CK16" s="632"/>
      <c r="CL16" s="632"/>
      <c r="CM16" s="632"/>
      <c r="CN16" s="632"/>
      <c r="CO16" s="632"/>
      <c r="CP16" s="632"/>
      <c r="CQ16" s="633"/>
      <c r="CR16" s="634" t="s">
        <v>237</v>
      </c>
      <c r="CS16" s="635"/>
      <c r="CT16" s="635"/>
      <c r="CU16" s="635"/>
      <c r="CV16" s="635"/>
      <c r="CW16" s="635"/>
      <c r="CX16" s="635"/>
      <c r="CY16" s="636"/>
      <c r="CZ16" s="672" t="s">
        <v>141</v>
      </c>
      <c r="DA16" s="672"/>
      <c r="DB16" s="672"/>
      <c r="DC16" s="672"/>
      <c r="DD16" s="640" t="s">
        <v>141</v>
      </c>
      <c r="DE16" s="635"/>
      <c r="DF16" s="635"/>
      <c r="DG16" s="635"/>
      <c r="DH16" s="635"/>
      <c r="DI16" s="635"/>
      <c r="DJ16" s="635"/>
      <c r="DK16" s="635"/>
      <c r="DL16" s="635"/>
      <c r="DM16" s="635"/>
      <c r="DN16" s="635"/>
      <c r="DO16" s="635"/>
      <c r="DP16" s="636"/>
      <c r="DQ16" s="640" t="s">
        <v>141</v>
      </c>
      <c r="DR16" s="635"/>
      <c r="DS16" s="635"/>
      <c r="DT16" s="635"/>
      <c r="DU16" s="635"/>
      <c r="DV16" s="635"/>
      <c r="DW16" s="635"/>
      <c r="DX16" s="635"/>
      <c r="DY16" s="635"/>
      <c r="DZ16" s="635"/>
      <c r="EA16" s="635"/>
      <c r="EB16" s="635"/>
      <c r="EC16" s="671"/>
    </row>
    <row r="17" spans="2:133" ht="11.25" customHeight="1" x14ac:dyDescent="0.15">
      <c r="B17" s="631" t="s">
        <v>268</v>
      </c>
      <c r="C17" s="632"/>
      <c r="D17" s="632"/>
      <c r="E17" s="632"/>
      <c r="F17" s="632"/>
      <c r="G17" s="632"/>
      <c r="H17" s="632"/>
      <c r="I17" s="632"/>
      <c r="J17" s="632"/>
      <c r="K17" s="632"/>
      <c r="L17" s="632"/>
      <c r="M17" s="632"/>
      <c r="N17" s="632"/>
      <c r="O17" s="632"/>
      <c r="P17" s="632"/>
      <c r="Q17" s="633"/>
      <c r="R17" s="634">
        <v>31949</v>
      </c>
      <c r="S17" s="635"/>
      <c r="T17" s="635"/>
      <c r="U17" s="635"/>
      <c r="V17" s="635"/>
      <c r="W17" s="635"/>
      <c r="X17" s="635"/>
      <c r="Y17" s="636"/>
      <c r="Z17" s="672">
        <v>0.2</v>
      </c>
      <c r="AA17" s="672"/>
      <c r="AB17" s="672"/>
      <c r="AC17" s="672"/>
      <c r="AD17" s="673">
        <v>31949</v>
      </c>
      <c r="AE17" s="673"/>
      <c r="AF17" s="673"/>
      <c r="AG17" s="673"/>
      <c r="AH17" s="673"/>
      <c r="AI17" s="673"/>
      <c r="AJ17" s="673"/>
      <c r="AK17" s="673"/>
      <c r="AL17" s="637">
        <v>0.4</v>
      </c>
      <c r="AM17" s="638"/>
      <c r="AN17" s="638"/>
      <c r="AO17" s="674"/>
      <c r="AP17" s="631" t="s">
        <v>269</v>
      </c>
      <c r="AQ17" s="632"/>
      <c r="AR17" s="632"/>
      <c r="AS17" s="632"/>
      <c r="AT17" s="632"/>
      <c r="AU17" s="632"/>
      <c r="AV17" s="632"/>
      <c r="AW17" s="632"/>
      <c r="AX17" s="632"/>
      <c r="AY17" s="632"/>
      <c r="AZ17" s="632"/>
      <c r="BA17" s="632"/>
      <c r="BB17" s="632"/>
      <c r="BC17" s="632"/>
      <c r="BD17" s="632"/>
      <c r="BE17" s="632"/>
      <c r="BF17" s="633"/>
      <c r="BG17" s="634" t="s">
        <v>141</v>
      </c>
      <c r="BH17" s="635"/>
      <c r="BI17" s="635"/>
      <c r="BJ17" s="635"/>
      <c r="BK17" s="635"/>
      <c r="BL17" s="635"/>
      <c r="BM17" s="635"/>
      <c r="BN17" s="636"/>
      <c r="BO17" s="672" t="s">
        <v>237</v>
      </c>
      <c r="BP17" s="672"/>
      <c r="BQ17" s="672"/>
      <c r="BR17" s="672"/>
      <c r="BS17" s="673" t="s">
        <v>141</v>
      </c>
      <c r="BT17" s="673"/>
      <c r="BU17" s="673"/>
      <c r="BV17" s="673"/>
      <c r="BW17" s="673"/>
      <c r="BX17" s="673"/>
      <c r="BY17" s="673"/>
      <c r="BZ17" s="673"/>
      <c r="CA17" s="673"/>
      <c r="CB17" s="708"/>
      <c r="CD17" s="631" t="s">
        <v>270</v>
      </c>
      <c r="CE17" s="632"/>
      <c r="CF17" s="632"/>
      <c r="CG17" s="632"/>
      <c r="CH17" s="632"/>
      <c r="CI17" s="632"/>
      <c r="CJ17" s="632"/>
      <c r="CK17" s="632"/>
      <c r="CL17" s="632"/>
      <c r="CM17" s="632"/>
      <c r="CN17" s="632"/>
      <c r="CO17" s="632"/>
      <c r="CP17" s="632"/>
      <c r="CQ17" s="633"/>
      <c r="CR17" s="634">
        <v>1106108</v>
      </c>
      <c r="CS17" s="635"/>
      <c r="CT17" s="635"/>
      <c r="CU17" s="635"/>
      <c r="CV17" s="635"/>
      <c r="CW17" s="635"/>
      <c r="CX17" s="635"/>
      <c r="CY17" s="636"/>
      <c r="CZ17" s="672">
        <v>8.6</v>
      </c>
      <c r="DA17" s="672"/>
      <c r="DB17" s="672"/>
      <c r="DC17" s="672"/>
      <c r="DD17" s="640" t="s">
        <v>141</v>
      </c>
      <c r="DE17" s="635"/>
      <c r="DF17" s="635"/>
      <c r="DG17" s="635"/>
      <c r="DH17" s="635"/>
      <c r="DI17" s="635"/>
      <c r="DJ17" s="635"/>
      <c r="DK17" s="635"/>
      <c r="DL17" s="635"/>
      <c r="DM17" s="635"/>
      <c r="DN17" s="635"/>
      <c r="DO17" s="635"/>
      <c r="DP17" s="636"/>
      <c r="DQ17" s="640">
        <v>1035442</v>
      </c>
      <c r="DR17" s="635"/>
      <c r="DS17" s="635"/>
      <c r="DT17" s="635"/>
      <c r="DU17" s="635"/>
      <c r="DV17" s="635"/>
      <c r="DW17" s="635"/>
      <c r="DX17" s="635"/>
      <c r="DY17" s="635"/>
      <c r="DZ17" s="635"/>
      <c r="EA17" s="635"/>
      <c r="EB17" s="635"/>
      <c r="EC17" s="671"/>
    </row>
    <row r="18" spans="2:133" ht="11.25" customHeight="1" x14ac:dyDescent="0.15">
      <c r="B18" s="631" t="s">
        <v>271</v>
      </c>
      <c r="C18" s="632"/>
      <c r="D18" s="632"/>
      <c r="E18" s="632"/>
      <c r="F18" s="632"/>
      <c r="G18" s="632"/>
      <c r="H18" s="632"/>
      <c r="I18" s="632"/>
      <c r="J18" s="632"/>
      <c r="K18" s="632"/>
      <c r="L18" s="632"/>
      <c r="M18" s="632"/>
      <c r="N18" s="632"/>
      <c r="O18" s="632"/>
      <c r="P18" s="632"/>
      <c r="Q18" s="633"/>
      <c r="R18" s="634">
        <v>8474</v>
      </c>
      <c r="S18" s="635"/>
      <c r="T18" s="635"/>
      <c r="U18" s="635"/>
      <c r="V18" s="635"/>
      <c r="W18" s="635"/>
      <c r="X18" s="635"/>
      <c r="Y18" s="636"/>
      <c r="Z18" s="672">
        <v>0.1</v>
      </c>
      <c r="AA18" s="672"/>
      <c r="AB18" s="672"/>
      <c r="AC18" s="672"/>
      <c r="AD18" s="673">
        <v>8474</v>
      </c>
      <c r="AE18" s="673"/>
      <c r="AF18" s="673"/>
      <c r="AG18" s="673"/>
      <c r="AH18" s="673"/>
      <c r="AI18" s="673"/>
      <c r="AJ18" s="673"/>
      <c r="AK18" s="673"/>
      <c r="AL18" s="637">
        <v>0.1</v>
      </c>
      <c r="AM18" s="638"/>
      <c r="AN18" s="638"/>
      <c r="AO18" s="674"/>
      <c r="AP18" s="631" t="s">
        <v>272</v>
      </c>
      <c r="AQ18" s="632"/>
      <c r="AR18" s="632"/>
      <c r="AS18" s="632"/>
      <c r="AT18" s="632"/>
      <c r="AU18" s="632"/>
      <c r="AV18" s="632"/>
      <c r="AW18" s="632"/>
      <c r="AX18" s="632"/>
      <c r="AY18" s="632"/>
      <c r="AZ18" s="632"/>
      <c r="BA18" s="632"/>
      <c r="BB18" s="632"/>
      <c r="BC18" s="632"/>
      <c r="BD18" s="632"/>
      <c r="BE18" s="632"/>
      <c r="BF18" s="633"/>
      <c r="BG18" s="634" t="s">
        <v>141</v>
      </c>
      <c r="BH18" s="635"/>
      <c r="BI18" s="635"/>
      <c r="BJ18" s="635"/>
      <c r="BK18" s="635"/>
      <c r="BL18" s="635"/>
      <c r="BM18" s="635"/>
      <c r="BN18" s="636"/>
      <c r="BO18" s="672" t="s">
        <v>141</v>
      </c>
      <c r="BP18" s="672"/>
      <c r="BQ18" s="672"/>
      <c r="BR18" s="672"/>
      <c r="BS18" s="673" t="s">
        <v>141</v>
      </c>
      <c r="BT18" s="673"/>
      <c r="BU18" s="673"/>
      <c r="BV18" s="673"/>
      <c r="BW18" s="673"/>
      <c r="BX18" s="673"/>
      <c r="BY18" s="673"/>
      <c r="BZ18" s="673"/>
      <c r="CA18" s="673"/>
      <c r="CB18" s="708"/>
      <c r="CD18" s="631" t="s">
        <v>273</v>
      </c>
      <c r="CE18" s="632"/>
      <c r="CF18" s="632"/>
      <c r="CG18" s="632"/>
      <c r="CH18" s="632"/>
      <c r="CI18" s="632"/>
      <c r="CJ18" s="632"/>
      <c r="CK18" s="632"/>
      <c r="CL18" s="632"/>
      <c r="CM18" s="632"/>
      <c r="CN18" s="632"/>
      <c r="CO18" s="632"/>
      <c r="CP18" s="632"/>
      <c r="CQ18" s="633"/>
      <c r="CR18" s="634" t="s">
        <v>141</v>
      </c>
      <c r="CS18" s="635"/>
      <c r="CT18" s="635"/>
      <c r="CU18" s="635"/>
      <c r="CV18" s="635"/>
      <c r="CW18" s="635"/>
      <c r="CX18" s="635"/>
      <c r="CY18" s="636"/>
      <c r="CZ18" s="672" t="s">
        <v>141</v>
      </c>
      <c r="DA18" s="672"/>
      <c r="DB18" s="672"/>
      <c r="DC18" s="672"/>
      <c r="DD18" s="640" t="s">
        <v>237</v>
      </c>
      <c r="DE18" s="635"/>
      <c r="DF18" s="635"/>
      <c r="DG18" s="635"/>
      <c r="DH18" s="635"/>
      <c r="DI18" s="635"/>
      <c r="DJ18" s="635"/>
      <c r="DK18" s="635"/>
      <c r="DL18" s="635"/>
      <c r="DM18" s="635"/>
      <c r="DN18" s="635"/>
      <c r="DO18" s="635"/>
      <c r="DP18" s="636"/>
      <c r="DQ18" s="640" t="s">
        <v>237</v>
      </c>
      <c r="DR18" s="635"/>
      <c r="DS18" s="635"/>
      <c r="DT18" s="635"/>
      <c r="DU18" s="635"/>
      <c r="DV18" s="635"/>
      <c r="DW18" s="635"/>
      <c r="DX18" s="635"/>
      <c r="DY18" s="635"/>
      <c r="DZ18" s="635"/>
      <c r="EA18" s="635"/>
      <c r="EB18" s="635"/>
      <c r="EC18" s="671"/>
    </row>
    <row r="19" spans="2:133" ht="11.25" customHeight="1" x14ac:dyDescent="0.15">
      <c r="B19" s="631" t="s">
        <v>274</v>
      </c>
      <c r="C19" s="632"/>
      <c r="D19" s="632"/>
      <c r="E19" s="632"/>
      <c r="F19" s="632"/>
      <c r="G19" s="632"/>
      <c r="H19" s="632"/>
      <c r="I19" s="632"/>
      <c r="J19" s="632"/>
      <c r="K19" s="632"/>
      <c r="L19" s="632"/>
      <c r="M19" s="632"/>
      <c r="N19" s="632"/>
      <c r="O19" s="632"/>
      <c r="P19" s="632"/>
      <c r="Q19" s="633"/>
      <c r="R19" s="634">
        <v>7567</v>
      </c>
      <c r="S19" s="635"/>
      <c r="T19" s="635"/>
      <c r="U19" s="635"/>
      <c r="V19" s="635"/>
      <c r="W19" s="635"/>
      <c r="X19" s="635"/>
      <c r="Y19" s="636"/>
      <c r="Z19" s="672">
        <v>0.1</v>
      </c>
      <c r="AA19" s="672"/>
      <c r="AB19" s="672"/>
      <c r="AC19" s="672"/>
      <c r="AD19" s="673">
        <v>7567</v>
      </c>
      <c r="AE19" s="673"/>
      <c r="AF19" s="673"/>
      <c r="AG19" s="673"/>
      <c r="AH19" s="673"/>
      <c r="AI19" s="673"/>
      <c r="AJ19" s="673"/>
      <c r="AK19" s="673"/>
      <c r="AL19" s="637">
        <v>0.1</v>
      </c>
      <c r="AM19" s="638"/>
      <c r="AN19" s="638"/>
      <c r="AO19" s="674"/>
      <c r="AP19" s="631" t="s">
        <v>275</v>
      </c>
      <c r="AQ19" s="632"/>
      <c r="AR19" s="632"/>
      <c r="AS19" s="632"/>
      <c r="AT19" s="632"/>
      <c r="AU19" s="632"/>
      <c r="AV19" s="632"/>
      <c r="AW19" s="632"/>
      <c r="AX19" s="632"/>
      <c r="AY19" s="632"/>
      <c r="AZ19" s="632"/>
      <c r="BA19" s="632"/>
      <c r="BB19" s="632"/>
      <c r="BC19" s="632"/>
      <c r="BD19" s="632"/>
      <c r="BE19" s="632"/>
      <c r="BF19" s="633"/>
      <c r="BG19" s="634">
        <v>119076</v>
      </c>
      <c r="BH19" s="635"/>
      <c r="BI19" s="635"/>
      <c r="BJ19" s="635"/>
      <c r="BK19" s="635"/>
      <c r="BL19" s="635"/>
      <c r="BM19" s="635"/>
      <c r="BN19" s="636"/>
      <c r="BO19" s="672">
        <v>5</v>
      </c>
      <c r="BP19" s="672"/>
      <c r="BQ19" s="672"/>
      <c r="BR19" s="672"/>
      <c r="BS19" s="673" t="s">
        <v>237</v>
      </c>
      <c r="BT19" s="673"/>
      <c r="BU19" s="673"/>
      <c r="BV19" s="673"/>
      <c r="BW19" s="673"/>
      <c r="BX19" s="673"/>
      <c r="BY19" s="673"/>
      <c r="BZ19" s="673"/>
      <c r="CA19" s="673"/>
      <c r="CB19" s="708"/>
      <c r="CD19" s="631" t="s">
        <v>276</v>
      </c>
      <c r="CE19" s="632"/>
      <c r="CF19" s="632"/>
      <c r="CG19" s="632"/>
      <c r="CH19" s="632"/>
      <c r="CI19" s="632"/>
      <c r="CJ19" s="632"/>
      <c r="CK19" s="632"/>
      <c r="CL19" s="632"/>
      <c r="CM19" s="632"/>
      <c r="CN19" s="632"/>
      <c r="CO19" s="632"/>
      <c r="CP19" s="632"/>
      <c r="CQ19" s="633"/>
      <c r="CR19" s="634" t="s">
        <v>237</v>
      </c>
      <c r="CS19" s="635"/>
      <c r="CT19" s="635"/>
      <c r="CU19" s="635"/>
      <c r="CV19" s="635"/>
      <c r="CW19" s="635"/>
      <c r="CX19" s="635"/>
      <c r="CY19" s="636"/>
      <c r="CZ19" s="672" t="s">
        <v>141</v>
      </c>
      <c r="DA19" s="672"/>
      <c r="DB19" s="672"/>
      <c r="DC19" s="672"/>
      <c r="DD19" s="640" t="s">
        <v>237</v>
      </c>
      <c r="DE19" s="635"/>
      <c r="DF19" s="635"/>
      <c r="DG19" s="635"/>
      <c r="DH19" s="635"/>
      <c r="DI19" s="635"/>
      <c r="DJ19" s="635"/>
      <c r="DK19" s="635"/>
      <c r="DL19" s="635"/>
      <c r="DM19" s="635"/>
      <c r="DN19" s="635"/>
      <c r="DO19" s="635"/>
      <c r="DP19" s="636"/>
      <c r="DQ19" s="640" t="s">
        <v>141</v>
      </c>
      <c r="DR19" s="635"/>
      <c r="DS19" s="635"/>
      <c r="DT19" s="635"/>
      <c r="DU19" s="635"/>
      <c r="DV19" s="635"/>
      <c r="DW19" s="635"/>
      <c r="DX19" s="635"/>
      <c r="DY19" s="635"/>
      <c r="DZ19" s="635"/>
      <c r="EA19" s="635"/>
      <c r="EB19" s="635"/>
      <c r="EC19" s="671"/>
    </row>
    <row r="20" spans="2:133" ht="11.25" customHeight="1" x14ac:dyDescent="0.15">
      <c r="B20" s="709" t="s">
        <v>277</v>
      </c>
      <c r="C20" s="710"/>
      <c r="D20" s="710"/>
      <c r="E20" s="710"/>
      <c r="F20" s="710"/>
      <c r="G20" s="710"/>
      <c r="H20" s="710"/>
      <c r="I20" s="710"/>
      <c r="J20" s="710"/>
      <c r="K20" s="710"/>
      <c r="L20" s="710"/>
      <c r="M20" s="710"/>
      <c r="N20" s="710"/>
      <c r="O20" s="710"/>
      <c r="P20" s="710"/>
      <c r="Q20" s="711"/>
      <c r="R20" s="634">
        <v>907</v>
      </c>
      <c r="S20" s="635"/>
      <c r="T20" s="635"/>
      <c r="U20" s="635"/>
      <c r="V20" s="635"/>
      <c r="W20" s="635"/>
      <c r="X20" s="635"/>
      <c r="Y20" s="636"/>
      <c r="Z20" s="672">
        <v>0</v>
      </c>
      <c r="AA20" s="672"/>
      <c r="AB20" s="672"/>
      <c r="AC20" s="672"/>
      <c r="AD20" s="673">
        <v>907</v>
      </c>
      <c r="AE20" s="673"/>
      <c r="AF20" s="673"/>
      <c r="AG20" s="673"/>
      <c r="AH20" s="673"/>
      <c r="AI20" s="673"/>
      <c r="AJ20" s="673"/>
      <c r="AK20" s="673"/>
      <c r="AL20" s="637">
        <v>0</v>
      </c>
      <c r="AM20" s="638"/>
      <c r="AN20" s="638"/>
      <c r="AO20" s="674"/>
      <c r="AP20" s="631" t="s">
        <v>278</v>
      </c>
      <c r="AQ20" s="632"/>
      <c r="AR20" s="632"/>
      <c r="AS20" s="632"/>
      <c r="AT20" s="632"/>
      <c r="AU20" s="632"/>
      <c r="AV20" s="632"/>
      <c r="AW20" s="632"/>
      <c r="AX20" s="632"/>
      <c r="AY20" s="632"/>
      <c r="AZ20" s="632"/>
      <c r="BA20" s="632"/>
      <c r="BB20" s="632"/>
      <c r="BC20" s="632"/>
      <c r="BD20" s="632"/>
      <c r="BE20" s="632"/>
      <c r="BF20" s="633"/>
      <c r="BG20" s="634">
        <v>119076</v>
      </c>
      <c r="BH20" s="635"/>
      <c r="BI20" s="635"/>
      <c r="BJ20" s="635"/>
      <c r="BK20" s="635"/>
      <c r="BL20" s="635"/>
      <c r="BM20" s="635"/>
      <c r="BN20" s="636"/>
      <c r="BO20" s="672">
        <v>5</v>
      </c>
      <c r="BP20" s="672"/>
      <c r="BQ20" s="672"/>
      <c r="BR20" s="672"/>
      <c r="BS20" s="673" t="s">
        <v>141</v>
      </c>
      <c r="BT20" s="673"/>
      <c r="BU20" s="673"/>
      <c r="BV20" s="673"/>
      <c r="BW20" s="673"/>
      <c r="BX20" s="673"/>
      <c r="BY20" s="673"/>
      <c r="BZ20" s="673"/>
      <c r="CA20" s="673"/>
      <c r="CB20" s="708"/>
      <c r="CD20" s="631" t="s">
        <v>279</v>
      </c>
      <c r="CE20" s="632"/>
      <c r="CF20" s="632"/>
      <c r="CG20" s="632"/>
      <c r="CH20" s="632"/>
      <c r="CI20" s="632"/>
      <c r="CJ20" s="632"/>
      <c r="CK20" s="632"/>
      <c r="CL20" s="632"/>
      <c r="CM20" s="632"/>
      <c r="CN20" s="632"/>
      <c r="CO20" s="632"/>
      <c r="CP20" s="632"/>
      <c r="CQ20" s="633"/>
      <c r="CR20" s="634">
        <v>12914745</v>
      </c>
      <c r="CS20" s="635"/>
      <c r="CT20" s="635"/>
      <c r="CU20" s="635"/>
      <c r="CV20" s="635"/>
      <c r="CW20" s="635"/>
      <c r="CX20" s="635"/>
      <c r="CY20" s="636"/>
      <c r="CZ20" s="672">
        <v>100</v>
      </c>
      <c r="DA20" s="672"/>
      <c r="DB20" s="672"/>
      <c r="DC20" s="672"/>
      <c r="DD20" s="640">
        <v>1859306</v>
      </c>
      <c r="DE20" s="635"/>
      <c r="DF20" s="635"/>
      <c r="DG20" s="635"/>
      <c r="DH20" s="635"/>
      <c r="DI20" s="635"/>
      <c r="DJ20" s="635"/>
      <c r="DK20" s="635"/>
      <c r="DL20" s="635"/>
      <c r="DM20" s="635"/>
      <c r="DN20" s="635"/>
      <c r="DO20" s="635"/>
      <c r="DP20" s="636"/>
      <c r="DQ20" s="640">
        <v>8474632</v>
      </c>
      <c r="DR20" s="635"/>
      <c r="DS20" s="635"/>
      <c r="DT20" s="635"/>
      <c r="DU20" s="635"/>
      <c r="DV20" s="635"/>
      <c r="DW20" s="635"/>
      <c r="DX20" s="635"/>
      <c r="DY20" s="635"/>
      <c r="DZ20" s="635"/>
      <c r="EA20" s="635"/>
      <c r="EB20" s="635"/>
      <c r="EC20" s="671"/>
    </row>
    <row r="21" spans="2:133" ht="11.25" customHeight="1" x14ac:dyDescent="0.15">
      <c r="B21" s="631" t="s">
        <v>280</v>
      </c>
      <c r="C21" s="632"/>
      <c r="D21" s="632"/>
      <c r="E21" s="632"/>
      <c r="F21" s="632"/>
      <c r="G21" s="632"/>
      <c r="H21" s="632"/>
      <c r="I21" s="632"/>
      <c r="J21" s="632"/>
      <c r="K21" s="632"/>
      <c r="L21" s="632"/>
      <c r="M21" s="632"/>
      <c r="N21" s="632"/>
      <c r="O21" s="632"/>
      <c r="P21" s="632"/>
      <c r="Q21" s="633"/>
      <c r="R21" s="634">
        <v>4555739</v>
      </c>
      <c r="S21" s="635"/>
      <c r="T21" s="635"/>
      <c r="U21" s="635"/>
      <c r="V21" s="635"/>
      <c r="W21" s="635"/>
      <c r="X21" s="635"/>
      <c r="Y21" s="636"/>
      <c r="Z21" s="672">
        <v>34.700000000000003</v>
      </c>
      <c r="AA21" s="672"/>
      <c r="AB21" s="672"/>
      <c r="AC21" s="672"/>
      <c r="AD21" s="673">
        <v>4098765</v>
      </c>
      <c r="AE21" s="673"/>
      <c r="AF21" s="673"/>
      <c r="AG21" s="673"/>
      <c r="AH21" s="673"/>
      <c r="AI21" s="673"/>
      <c r="AJ21" s="673"/>
      <c r="AK21" s="673"/>
      <c r="AL21" s="637">
        <v>57.5</v>
      </c>
      <c r="AM21" s="638"/>
      <c r="AN21" s="638"/>
      <c r="AO21" s="674"/>
      <c r="AP21" s="631" t="s">
        <v>281</v>
      </c>
      <c r="AQ21" s="712"/>
      <c r="AR21" s="712"/>
      <c r="AS21" s="712"/>
      <c r="AT21" s="712"/>
      <c r="AU21" s="712"/>
      <c r="AV21" s="712"/>
      <c r="AW21" s="712"/>
      <c r="AX21" s="712"/>
      <c r="AY21" s="712"/>
      <c r="AZ21" s="712"/>
      <c r="BA21" s="712"/>
      <c r="BB21" s="712"/>
      <c r="BC21" s="712"/>
      <c r="BD21" s="712"/>
      <c r="BE21" s="712"/>
      <c r="BF21" s="713"/>
      <c r="BG21" s="634" t="s">
        <v>237</v>
      </c>
      <c r="BH21" s="635"/>
      <c r="BI21" s="635"/>
      <c r="BJ21" s="635"/>
      <c r="BK21" s="635"/>
      <c r="BL21" s="635"/>
      <c r="BM21" s="635"/>
      <c r="BN21" s="636"/>
      <c r="BO21" s="672" t="s">
        <v>237</v>
      </c>
      <c r="BP21" s="672"/>
      <c r="BQ21" s="672"/>
      <c r="BR21" s="672"/>
      <c r="BS21" s="673" t="s">
        <v>141</v>
      </c>
      <c r="BT21" s="673"/>
      <c r="BU21" s="673"/>
      <c r="BV21" s="673"/>
      <c r="BW21" s="673"/>
      <c r="BX21" s="673"/>
      <c r="BY21" s="673"/>
      <c r="BZ21" s="673"/>
      <c r="CA21" s="673"/>
      <c r="CB21" s="708"/>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15">
      <c r="B22" s="631" t="s">
        <v>282</v>
      </c>
      <c r="C22" s="632"/>
      <c r="D22" s="632"/>
      <c r="E22" s="632"/>
      <c r="F22" s="632"/>
      <c r="G22" s="632"/>
      <c r="H22" s="632"/>
      <c r="I22" s="632"/>
      <c r="J22" s="632"/>
      <c r="K22" s="632"/>
      <c r="L22" s="632"/>
      <c r="M22" s="632"/>
      <c r="N22" s="632"/>
      <c r="O22" s="632"/>
      <c r="P22" s="632"/>
      <c r="Q22" s="633"/>
      <c r="R22" s="634">
        <v>4098765</v>
      </c>
      <c r="S22" s="635"/>
      <c r="T22" s="635"/>
      <c r="U22" s="635"/>
      <c r="V22" s="635"/>
      <c r="W22" s="635"/>
      <c r="X22" s="635"/>
      <c r="Y22" s="636"/>
      <c r="Z22" s="672">
        <v>31.2</v>
      </c>
      <c r="AA22" s="672"/>
      <c r="AB22" s="672"/>
      <c r="AC22" s="672"/>
      <c r="AD22" s="673">
        <v>4098765</v>
      </c>
      <c r="AE22" s="673"/>
      <c r="AF22" s="673"/>
      <c r="AG22" s="673"/>
      <c r="AH22" s="673"/>
      <c r="AI22" s="673"/>
      <c r="AJ22" s="673"/>
      <c r="AK22" s="673"/>
      <c r="AL22" s="637">
        <v>57.5</v>
      </c>
      <c r="AM22" s="638"/>
      <c r="AN22" s="638"/>
      <c r="AO22" s="674"/>
      <c r="AP22" s="631" t="s">
        <v>283</v>
      </c>
      <c r="AQ22" s="712"/>
      <c r="AR22" s="712"/>
      <c r="AS22" s="712"/>
      <c r="AT22" s="712"/>
      <c r="AU22" s="712"/>
      <c r="AV22" s="712"/>
      <c r="AW22" s="712"/>
      <c r="AX22" s="712"/>
      <c r="AY22" s="712"/>
      <c r="AZ22" s="712"/>
      <c r="BA22" s="712"/>
      <c r="BB22" s="712"/>
      <c r="BC22" s="712"/>
      <c r="BD22" s="712"/>
      <c r="BE22" s="712"/>
      <c r="BF22" s="713"/>
      <c r="BG22" s="634" t="s">
        <v>237</v>
      </c>
      <c r="BH22" s="635"/>
      <c r="BI22" s="635"/>
      <c r="BJ22" s="635"/>
      <c r="BK22" s="635"/>
      <c r="BL22" s="635"/>
      <c r="BM22" s="635"/>
      <c r="BN22" s="636"/>
      <c r="BO22" s="672" t="s">
        <v>141</v>
      </c>
      <c r="BP22" s="672"/>
      <c r="BQ22" s="672"/>
      <c r="BR22" s="672"/>
      <c r="BS22" s="673" t="s">
        <v>237</v>
      </c>
      <c r="BT22" s="673"/>
      <c r="BU22" s="673"/>
      <c r="BV22" s="673"/>
      <c r="BW22" s="673"/>
      <c r="BX22" s="673"/>
      <c r="BY22" s="673"/>
      <c r="BZ22" s="673"/>
      <c r="CA22" s="673"/>
      <c r="CB22" s="708"/>
      <c r="CD22" s="692" t="s">
        <v>284</v>
      </c>
      <c r="CE22" s="693"/>
      <c r="CF22" s="693"/>
      <c r="CG22" s="693"/>
      <c r="CH22" s="693"/>
      <c r="CI22" s="693"/>
      <c r="CJ22" s="693"/>
      <c r="CK22" s="693"/>
      <c r="CL22" s="693"/>
      <c r="CM22" s="693"/>
      <c r="CN22" s="693"/>
      <c r="CO22" s="693"/>
      <c r="CP22" s="693"/>
      <c r="CQ22" s="693"/>
      <c r="CR22" s="693"/>
      <c r="CS22" s="693"/>
      <c r="CT22" s="693"/>
      <c r="CU22" s="693"/>
      <c r="CV22" s="693"/>
      <c r="CW22" s="693"/>
      <c r="CX22" s="693"/>
      <c r="CY22" s="693"/>
      <c r="CZ22" s="693"/>
      <c r="DA22" s="693"/>
      <c r="DB22" s="693"/>
      <c r="DC22" s="693"/>
      <c r="DD22" s="693"/>
      <c r="DE22" s="693"/>
      <c r="DF22" s="693"/>
      <c r="DG22" s="693"/>
      <c r="DH22" s="693"/>
      <c r="DI22" s="693"/>
      <c r="DJ22" s="693"/>
      <c r="DK22" s="693"/>
      <c r="DL22" s="693"/>
      <c r="DM22" s="693"/>
      <c r="DN22" s="693"/>
      <c r="DO22" s="693"/>
      <c r="DP22" s="693"/>
      <c r="DQ22" s="693"/>
      <c r="DR22" s="693"/>
      <c r="DS22" s="693"/>
      <c r="DT22" s="693"/>
      <c r="DU22" s="693"/>
      <c r="DV22" s="693"/>
      <c r="DW22" s="693"/>
      <c r="DX22" s="693"/>
      <c r="DY22" s="693"/>
      <c r="DZ22" s="693"/>
      <c r="EA22" s="693"/>
      <c r="EB22" s="693"/>
      <c r="EC22" s="694"/>
    </row>
    <row r="23" spans="2:133" ht="11.25" customHeight="1" x14ac:dyDescent="0.15">
      <c r="B23" s="631" t="s">
        <v>285</v>
      </c>
      <c r="C23" s="632"/>
      <c r="D23" s="632"/>
      <c r="E23" s="632"/>
      <c r="F23" s="632"/>
      <c r="G23" s="632"/>
      <c r="H23" s="632"/>
      <c r="I23" s="632"/>
      <c r="J23" s="632"/>
      <c r="K23" s="632"/>
      <c r="L23" s="632"/>
      <c r="M23" s="632"/>
      <c r="N23" s="632"/>
      <c r="O23" s="632"/>
      <c r="P23" s="632"/>
      <c r="Q23" s="633"/>
      <c r="R23" s="634">
        <v>456974</v>
      </c>
      <c r="S23" s="635"/>
      <c r="T23" s="635"/>
      <c r="U23" s="635"/>
      <c r="V23" s="635"/>
      <c r="W23" s="635"/>
      <c r="X23" s="635"/>
      <c r="Y23" s="636"/>
      <c r="Z23" s="672">
        <v>3.5</v>
      </c>
      <c r="AA23" s="672"/>
      <c r="AB23" s="672"/>
      <c r="AC23" s="672"/>
      <c r="AD23" s="673" t="s">
        <v>141</v>
      </c>
      <c r="AE23" s="673"/>
      <c r="AF23" s="673"/>
      <c r="AG23" s="673"/>
      <c r="AH23" s="673"/>
      <c r="AI23" s="673"/>
      <c r="AJ23" s="673"/>
      <c r="AK23" s="673"/>
      <c r="AL23" s="637" t="s">
        <v>141</v>
      </c>
      <c r="AM23" s="638"/>
      <c r="AN23" s="638"/>
      <c r="AO23" s="674"/>
      <c r="AP23" s="631" t="s">
        <v>286</v>
      </c>
      <c r="AQ23" s="712"/>
      <c r="AR23" s="712"/>
      <c r="AS23" s="712"/>
      <c r="AT23" s="712"/>
      <c r="AU23" s="712"/>
      <c r="AV23" s="712"/>
      <c r="AW23" s="712"/>
      <c r="AX23" s="712"/>
      <c r="AY23" s="712"/>
      <c r="AZ23" s="712"/>
      <c r="BA23" s="712"/>
      <c r="BB23" s="712"/>
      <c r="BC23" s="712"/>
      <c r="BD23" s="712"/>
      <c r="BE23" s="712"/>
      <c r="BF23" s="713"/>
      <c r="BG23" s="634">
        <v>119076</v>
      </c>
      <c r="BH23" s="635"/>
      <c r="BI23" s="635"/>
      <c r="BJ23" s="635"/>
      <c r="BK23" s="635"/>
      <c r="BL23" s="635"/>
      <c r="BM23" s="635"/>
      <c r="BN23" s="636"/>
      <c r="BO23" s="672">
        <v>5</v>
      </c>
      <c r="BP23" s="672"/>
      <c r="BQ23" s="672"/>
      <c r="BR23" s="672"/>
      <c r="BS23" s="673" t="s">
        <v>141</v>
      </c>
      <c r="BT23" s="673"/>
      <c r="BU23" s="673"/>
      <c r="BV23" s="673"/>
      <c r="BW23" s="673"/>
      <c r="BX23" s="673"/>
      <c r="BY23" s="673"/>
      <c r="BZ23" s="673"/>
      <c r="CA23" s="673"/>
      <c r="CB23" s="708"/>
      <c r="CD23" s="692" t="s">
        <v>225</v>
      </c>
      <c r="CE23" s="693"/>
      <c r="CF23" s="693"/>
      <c r="CG23" s="693"/>
      <c r="CH23" s="693"/>
      <c r="CI23" s="693"/>
      <c r="CJ23" s="693"/>
      <c r="CK23" s="693"/>
      <c r="CL23" s="693"/>
      <c r="CM23" s="693"/>
      <c r="CN23" s="693"/>
      <c r="CO23" s="693"/>
      <c r="CP23" s="693"/>
      <c r="CQ23" s="694"/>
      <c r="CR23" s="692" t="s">
        <v>287</v>
      </c>
      <c r="CS23" s="693"/>
      <c r="CT23" s="693"/>
      <c r="CU23" s="693"/>
      <c r="CV23" s="693"/>
      <c r="CW23" s="693"/>
      <c r="CX23" s="693"/>
      <c r="CY23" s="694"/>
      <c r="CZ23" s="692" t="s">
        <v>288</v>
      </c>
      <c r="DA23" s="693"/>
      <c r="DB23" s="693"/>
      <c r="DC23" s="694"/>
      <c r="DD23" s="692" t="s">
        <v>289</v>
      </c>
      <c r="DE23" s="693"/>
      <c r="DF23" s="693"/>
      <c r="DG23" s="693"/>
      <c r="DH23" s="693"/>
      <c r="DI23" s="693"/>
      <c r="DJ23" s="693"/>
      <c r="DK23" s="694"/>
      <c r="DL23" s="724" t="s">
        <v>290</v>
      </c>
      <c r="DM23" s="725"/>
      <c r="DN23" s="725"/>
      <c r="DO23" s="725"/>
      <c r="DP23" s="725"/>
      <c r="DQ23" s="725"/>
      <c r="DR23" s="725"/>
      <c r="DS23" s="725"/>
      <c r="DT23" s="725"/>
      <c r="DU23" s="725"/>
      <c r="DV23" s="726"/>
      <c r="DW23" s="692" t="s">
        <v>291</v>
      </c>
      <c r="DX23" s="693"/>
      <c r="DY23" s="693"/>
      <c r="DZ23" s="693"/>
      <c r="EA23" s="693"/>
      <c r="EB23" s="693"/>
      <c r="EC23" s="694"/>
    </row>
    <row r="24" spans="2:133" ht="11.25" customHeight="1" x14ac:dyDescent="0.15">
      <c r="B24" s="631" t="s">
        <v>292</v>
      </c>
      <c r="C24" s="632"/>
      <c r="D24" s="632"/>
      <c r="E24" s="632"/>
      <c r="F24" s="632"/>
      <c r="G24" s="632"/>
      <c r="H24" s="632"/>
      <c r="I24" s="632"/>
      <c r="J24" s="632"/>
      <c r="K24" s="632"/>
      <c r="L24" s="632"/>
      <c r="M24" s="632"/>
      <c r="N24" s="632"/>
      <c r="O24" s="632"/>
      <c r="P24" s="632"/>
      <c r="Q24" s="633"/>
      <c r="R24" s="634" t="s">
        <v>141</v>
      </c>
      <c r="S24" s="635"/>
      <c r="T24" s="635"/>
      <c r="U24" s="635"/>
      <c r="V24" s="635"/>
      <c r="W24" s="635"/>
      <c r="X24" s="635"/>
      <c r="Y24" s="636"/>
      <c r="Z24" s="672" t="s">
        <v>141</v>
      </c>
      <c r="AA24" s="672"/>
      <c r="AB24" s="672"/>
      <c r="AC24" s="672"/>
      <c r="AD24" s="673" t="s">
        <v>141</v>
      </c>
      <c r="AE24" s="673"/>
      <c r="AF24" s="673"/>
      <c r="AG24" s="673"/>
      <c r="AH24" s="673"/>
      <c r="AI24" s="673"/>
      <c r="AJ24" s="673"/>
      <c r="AK24" s="673"/>
      <c r="AL24" s="637" t="s">
        <v>141</v>
      </c>
      <c r="AM24" s="638"/>
      <c r="AN24" s="638"/>
      <c r="AO24" s="674"/>
      <c r="AP24" s="631" t="s">
        <v>293</v>
      </c>
      <c r="AQ24" s="712"/>
      <c r="AR24" s="712"/>
      <c r="AS24" s="712"/>
      <c r="AT24" s="712"/>
      <c r="AU24" s="712"/>
      <c r="AV24" s="712"/>
      <c r="AW24" s="712"/>
      <c r="AX24" s="712"/>
      <c r="AY24" s="712"/>
      <c r="AZ24" s="712"/>
      <c r="BA24" s="712"/>
      <c r="BB24" s="712"/>
      <c r="BC24" s="712"/>
      <c r="BD24" s="712"/>
      <c r="BE24" s="712"/>
      <c r="BF24" s="713"/>
      <c r="BG24" s="634" t="s">
        <v>237</v>
      </c>
      <c r="BH24" s="635"/>
      <c r="BI24" s="635"/>
      <c r="BJ24" s="635"/>
      <c r="BK24" s="635"/>
      <c r="BL24" s="635"/>
      <c r="BM24" s="635"/>
      <c r="BN24" s="636"/>
      <c r="BO24" s="672" t="s">
        <v>237</v>
      </c>
      <c r="BP24" s="672"/>
      <c r="BQ24" s="672"/>
      <c r="BR24" s="672"/>
      <c r="BS24" s="673" t="s">
        <v>141</v>
      </c>
      <c r="BT24" s="673"/>
      <c r="BU24" s="673"/>
      <c r="BV24" s="673"/>
      <c r="BW24" s="673"/>
      <c r="BX24" s="673"/>
      <c r="BY24" s="673"/>
      <c r="BZ24" s="673"/>
      <c r="CA24" s="673"/>
      <c r="CB24" s="708"/>
      <c r="CD24" s="689" t="s">
        <v>294</v>
      </c>
      <c r="CE24" s="690"/>
      <c r="CF24" s="690"/>
      <c r="CG24" s="690"/>
      <c r="CH24" s="690"/>
      <c r="CI24" s="690"/>
      <c r="CJ24" s="690"/>
      <c r="CK24" s="690"/>
      <c r="CL24" s="690"/>
      <c r="CM24" s="690"/>
      <c r="CN24" s="690"/>
      <c r="CO24" s="690"/>
      <c r="CP24" s="690"/>
      <c r="CQ24" s="691"/>
      <c r="CR24" s="686">
        <v>4347791</v>
      </c>
      <c r="CS24" s="687"/>
      <c r="CT24" s="687"/>
      <c r="CU24" s="687"/>
      <c r="CV24" s="687"/>
      <c r="CW24" s="687"/>
      <c r="CX24" s="687"/>
      <c r="CY24" s="715"/>
      <c r="CZ24" s="716">
        <v>33.700000000000003</v>
      </c>
      <c r="DA24" s="698"/>
      <c r="DB24" s="698"/>
      <c r="DC24" s="718"/>
      <c r="DD24" s="714">
        <v>3179864</v>
      </c>
      <c r="DE24" s="687"/>
      <c r="DF24" s="687"/>
      <c r="DG24" s="687"/>
      <c r="DH24" s="687"/>
      <c r="DI24" s="687"/>
      <c r="DJ24" s="687"/>
      <c r="DK24" s="715"/>
      <c r="DL24" s="714">
        <v>2943282</v>
      </c>
      <c r="DM24" s="687"/>
      <c r="DN24" s="687"/>
      <c r="DO24" s="687"/>
      <c r="DP24" s="687"/>
      <c r="DQ24" s="687"/>
      <c r="DR24" s="687"/>
      <c r="DS24" s="687"/>
      <c r="DT24" s="687"/>
      <c r="DU24" s="687"/>
      <c r="DV24" s="715"/>
      <c r="DW24" s="716">
        <v>40.799999999999997</v>
      </c>
      <c r="DX24" s="698"/>
      <c r="DY24" s="698"/>
      <c r="DZ24" s="698"/>
      <c r="EA24" s="698"/>
      <c r="EB24" s="698"/>
      <c r="EC24" s="717"/>
    </row>
    <row r="25" spans="2:133" ht="11.25" customHeight="1" x14ac:dyDescent="0.15">
      <c r="B25" s="631" t="s">
        <v>295</v>
      </c>
      <c r="C25" s="632"/>
      <c r="D25" s="632"/>
      <c r="E25" s="632"/>
      <c r="F25" s="632"/>
      <c r="G25" s="632"/>
      <c r="H25" s="632"/>
      <c r="I25" s="632"/>
      <c r="J25" s="632"/>
      <c r="K25" s="632"/>
      <c r="L25" s="632"/>
      <c r="M25" s="632"/>
      <c r="N25" s="632"/>
      <c r="O25" s="632"/>
      <c r="P25" s="632"/>
      <c r="Q25" s="633"/>
      <c r="R25" s="634">
        <v>7673255</v>
      </c>
      <c r="S25" s="635"/>
      <c r="T25" s="635"/>
      <c r="U25" s="635"/>
      <c r="V25" s="635"/>
      <c r="W25" s="635"/>
      <c r="X25" s="635"/>
      <c r="Y25" s="636"/>
      <c r="Z25" s="672">
        <v>58.5</v>
      </c>
      <c r="AA25" s="672"/>
      <c r="AB25" s="672"/>
      <c r="AC25" s="672"/>
      <c r="AD25" s="673">
        <v>7097205</v>
      </c>
      <c r="AE25" s="673"/>
      <c r="AF25" s="673"/>
      <c r="AG25" s="673"/>
      <c r="AH25" s="673"/>
      <c r="AI25" s="673"/>
      <c r="AJ25" s="673"/>
      <c r="AK25" s="673"/>
      <c r="AL25" s="637">
        <v>99.5</v>
      </c>
      <c r="AM25" s="638"/>
      <c r="AN25" s="638"/>
      <c r="AO25" s="674"/>
      <c r="AP25" s="631" t="s">
        <v>296</v>
      </c>
      <c r="AQ25" s="712"/>
      <c r="AR25" s="712"/>
      <c r="AS25" s="712"/>
      <c r="AT25" s="712"/>
      <c r="AU25" s="712"/>
      <c r="AV25" s="712"/>
      <c r="AW25" s="712"/>
      <c r="AX25" s="712"/>
      <c r="AY25" s="712"/>
      <c r="AZ25" s="712"/>
      <c r="BA25" s="712"/>
      <c r="BB25" s="712"/>
      <c r="BC25" s="712"/>
      <c r="BD25" s="712"/>
      <c r="BE25" s="712"/>
      <c r="BF25" s="713"/>
      <c r="BG25" s="634" t="s">
        <v>141</v>
      </c>
      <c r="BH25" s="635"/>
      <c r="BI25" s="635"/>
      <c r="BJ25" s="635"/>
      <c r="BK25" s="635"/>
      <c r="BL25" s="635"/>
      <c r="BM25" s="635"/>
      <c r="BN25" s="636"/>
      <c r="BO25" s="672" t="s">
        <v>141</v>
      </c>
      <c r="BP25" s="672"/>
      <c r="BQ25" s="672"/>
      <c r="BR25" s="672"/>
      <c r="BS25" s="673" t="s">
        <v>237</v>
      </c>
      <c r="BT25" s="673"/>
      <c r="BU25" s="673"/>
      <c r="BV25" s="673"/>
      <c r="BW25" s="673"/>
      <c r="BX25" s="673"/>
      <c r="BY25" s="673"/>
      <c r="BZ25" s="673"/>
      <c r="CA25" s="673"/>
      <c r="CB25" s="708"/>
      <c r="CD25" s="631" t="s">
        <v>297</v>
      </c>
      <c r="CE25" s="632"/>
      <c r="CF25" s="632"/>
      <c r="CG25" s="632"/>
      <c r="CH25" s="632"/>
      <c r="CI25" s="632"/>
      <c r="CJ25" s="632"/>
      <c r="CK25" s="632"/>
      <c r="CL25" s="632"/>
      <c r="CM25" s="632"/>
      <c r="CN25" s="632"/>
      <c r="CO25" s="632"/>
      <c r="CP25" s="632"/>
      <c r="CQ25" s="633"/>
      <c r="CR25" s="634">
        <v>1880053</v>
      </c>
      <c r="CS25" s="647"/>
      <c r="CT25" s="647"/>
      <c r="CU25" s="647"/>
      <c r="CV25" s="647"/>
      <c r="CW25" s="647"/>
      <c r="CX25" s="647"/>
      <c r="CY25" s="648"/>
      <c r="CZ25" s="637">
        <v>14.6</v>
      </c>
      <c r="DA25" s="649"/>
      <c r="DB25" s="649"/>
      <c r="DC25" s="650"/>
      <c r="DD25" s="640">
        <v>1692468</v>
      </c>
      <c r="DE25" s="647"/>
      <c r="DF25" s="647"/>
      <c r="DG25" s="647"/>
      <c r="DH25" s="647"/>
      <c r="DI25" s="647"/>
      <c r="DJ25" s="647"/>
      <c r="DK25" s="648"/>
      <c r="DL25" s="640">
        <v>1690292</v>
      </c>
      <c r="DM25" s="647"/>
      <c r="DN25" s="647"/>
      <c r="DO25" s="647"/>
      <c r="DP25" s="647"/>
      <c r="DQ25" s="647"/>
      <c r="DR25" s="647"/>
      <c r="DS25" s="647"/>
      <c r="DT25" s="647"/>
      <c r="DU25" s="647"/>
      <c r="DV25" s="648"/>
      <c r="DW25" s="637">
        <v>23.4</v>
      </c>
      <c r="DX25" s="649"/>
      <c r="DY25" s="649"/>
      <c r="DZ25" s="649"/>
      <c r="EA25" s="649"/>
      <c r="EB25" s="649"/>
      <c r="EC25" s="661"/>
    </row>
    <row r="26" spans="2:133" ht="11.25" customHeight="1" x14ac:dyDescent="0.15">
      <c r="B26" s="631" t="s">
        <v>298</v>
      </c>
      <c r="C26" s="632"/>
      <c r="D26" s="632"/>
      <c r="E26" s="632"/>
      <c r="F26" s="632"/>
      <c r="G26" s="632"/>
      <c r="H26" s="632"/>
      <c r="I26" s="632"/>
      <c r="J26" s="632"/>
      <c r="K26" s="632"/>
      <c r="L26" s="632"/>
      <c r="M26" s="632"/>
      <c r="N26" s="632"/>
      <c r="O26" s="632"/>
      <c r="P26" s="632"/>
      <c r="Q26" s="633"/>
      <c r="R26" s="634">
        <v>2004</v>
      </c>
      <c r="S26" s="635"/>
      <c r="T26" s="635"/>
      <c r="U26" s="635"/>
      <c r="V26" s="635"/>
      <c r="W26" s="635"/>
      <c r="X26" s="635"/>
      <c r="Y26" s="636"/>
      <c r="Z26" s="672">
        <v>0</v>
      </c>
      <c r="AA26" s="672"/>
      <c r="AB26" s="672"/>
      <c r="AC26" s="672"/>
      <c r="AD26" s="673">
        <v>2004</v>
      </c>
      <c r="AE26" s="673"/>
      <c r="AF26" s="673"/>
      <c r="AG26" s="673"/>
      <c r="AH26" s="673"/>
      <c r="AI26" s="673"/>
      <c r="AJ26" s="673"/>
      <c r="AK26" s="673"/>
      <c r="AL26" s="637">
        <v>0</v>
      </c>
      <c r="AM26" s="638"/>
      <c r="AN26" s="638"/>
      <c r="AO26" s="674"/>
      <c r="AP26" s="631" t="s">
        <v>299</v>
      </c>
      <c r="AQ26" s="712"/>
      <c r="AR26" s="712"/>
      <c r="AS26" s="712"/>
      <c r="AT26" s="712"/>
      <c r="AU26" s="712"/>
      <c r="AV26" s="712"/>
      <c r="AW26" s="712"/>
      <c r="AX26" s="712"/>
      <c r="AY26" s="712"/>
      <c r="AZ26" s="712"/>
      <c r="BA26" s="712"/>
      <c r="BB26" s="712"/>
      <c r="BC26" s="712"/>
      <c r="BD26" s="712"/>
      <c r="BE26" s="712"/>
      <c r="BF26" s="713"/>
      <c r="BG26" s="634" t="s">
        <v>141</v>
      </c>
      <c r="BH26" s="635"/>
      <c r="BI26" s="635"/>
      <c r="BJ26" s="635"/>
      <c r="BK26" s="635"/>
      <c r="BL26" s="635"/>
      <c r="BM26" s="635"/>
      <c r="BN26" s="636"/>
      <c r="BO26" s="672" t="s">
        <v>237</v>
      </c>
      <c r="BP26" s="672"/>
      <c r="BQ26" s="672"/>
      <c r="BR26" s="672"/>
      <c r="BS26" s="673" t="s">
        <v>141</v>
      </c>
      <c r="BT26" s="673"/>
      <c r="BU26" s="673"/>
      <c r="BV26" s="673"/>
      <c r="BW26" s="673"/>
      <c r="BX26" s="673"/>
      <c r="BY26" s="673"/>
      <c r="BZ26" s="673"/>
      <c r="CA26" s="673"/>
      <c r="CB26" s="708"/>
      <c r="CD26" s="631" t="s">
        <v>300</v>
      </c>
      <c r="CE26" s="632"/>
      <c r="CF26" s="632"/>
      <c r="CG26" s="632"/>
      <c r="CH26" s="632"/>
      <c r="CI26" s="632"/>
      <c r="CJ26" s="632"/>
      <c r="CK26" s="632"/>
      <c r="CL26" s="632"/>
      <c r="CM26" s="632"/>
      <c r="CN26" s="632"/>
      <c r="CO26" s="632"/>
      <c r="CP26" s="632"/>
      <c r="CQ26" s="633"/>
      <c r="CR26" s="634">
        <v>1140956</v>
      </c>
      <c r="CS26" s="635"/>
      <c r="CT26" s="635"/>
      <c r="CU26" s="635"/>
      <c r="CV26" s="635"/>
      <c r="CW26" s="635"/>
      <c r="CX26" s="635"/>
      <c r="CY26" s="636"/>
      <c r="CZ26" s="637">
        <v>8.8000000000000007</v>
      </c>
      <c r="DA26" s="649"/>
      <c r="DB26" s="649"/>
      <c r="DC26" s="650"/>
      <c r="DD26" s="640">
        <v>1012672</v>
      </c>
      <c r="DE26" s="635"/>
      <c r="DF26" s="635"/>
      <c r="DG26" s="635"/>
      <c r="DH26" s="635"/>
      <c r="DI26" s="635"/>
      <c r="DJ26" s="635"/>
      <c r="DK26" s="636"/>
      <c r="DL26" s="640" t="s">
        <v>141</v>
      </c>
      <c r="DM26" s="635"/>
      <c r="DN26" s="635"/>
      <c r="DO26" s="635"/>
      <c r="DP26" s="635"/>
      <c r="DQ26" s="635"/>
      <c r="DR26" s="635"/>
      <c r="DS26" s="635"/>
      <c r="DT26" s="635"/>
      <c r="DU26" s="635"/>
      <c r="DV26" s="636"/>
      <c r="DW26" s="637" t="s">
        <v>237</v>
      </c>
      <c r="DX26" s="649"/>
      <c r="DY26" s="649"/>
      <c r="DZ26" s="649"/>
      <c r="EA26" s="649"/>
      <c r="EB26" s="649"/>
      <c r="EC26" s="661"/>
    </row>
    <row r="27" spans="2:133" ht="11.25" customHeight="1" x14ac:dyDescent="0.15">
      <c r="B27" s="631" t="s">
        <v>301</v>
      </c>
      <c r="C27" s="632"/>
      <c r="D27" s="632"/>
      <c r="E27" s="632"/>
      <c r="F27" s="632"/>
      <c r="G27" s="632"/>
      <c r="H27" s="632"/>
      <c r="I27" s="632"/>
      <c r="J27" s="632"/>
      <c r="K27" s="632"/>
      <c r="L27" s="632"/>
      <c r="M27" s="632"/>
      <c r="N27" s="632"/>
      <c r="O27" s="632"/>
      <c r="P27" s="632"/>
      <c r="Q27" s="633"/>
      <c r="R27" s="634">
        <v>69379</v>
      </c>
      <c r="S27" s="635"/>
      <c r="T27" s="635"/>
      <c r="U27" s="635"/>
      <c r="V27" s="635"/>
      <c r="W27" s="635"/>
      <c r="X27" s="635"/>
      <c r="Y27" s="636"/>
      <c r="Z27" s="672">
        <v>0.5</v>
      </c>
      <c r="AA27" s="672"/>
      <c r="AB27" s="672"/>
      <c r="AC27" s="672"/>
      <c r="AD27" s="673" t="s">
        <v>237</v>
      </c>
      <c r="AE27" s="673"/>
      <c r="AF27" s="673"/>
      <c r="AG27" s="673"/>
      <c r="AH27" s="673"/>
      <c r="AI27" s="673"/>
      <c r="AJ27" s="673"/>
      <c r="AK27" s="673"/>
      <c r="AL27" s="637" t="s">
        <v>141</v>
      </c>
      <c r="AM27" s="638"/>
      <c r="AN27" s="638"/>
      <c r="AO27" s="674"/>
      <c r="AP27" s="631" t="s">
        <v>302</v>
      </c>
      <c r="AQ27" s="632"/>
      <c r="AR27" s="632"/>
      <c r="AS27" s="632"/>
      <c r="AT27" s="632"/>
      <c r="AU27" s="632"/>
      <c r="AV27" s="632"/>
      <c r="AW27" s="632"/>
      <c r="AX27" s="632"/>
      <c r="AY27" s="632"/>
      <c r="AZ27" s="632"/>
      <c r="BA27" s="632"/>
      <c r="BB27" s="632"/>
      <c r="BC27" s="632"/>
      <c r="BD27" s="632"/>
      <c r="BE27" s="632"/>
      <c r="BF27" s="633"/>
      <c r="BG27" s="634">
        <v>2362203</v>
      </c>
      <c r="BH27" s="635"/>
      <c r="BI27" s="635"/>
      <c r="BJ27" s="635"/>
      <c r="BK27" s="635"/>
      <c r="BL27" s="635"/>
      <c r="BM27" s="635"/>
      <c r="BN27" s="636"/>
      <c r="BO27" s="672">
        <v>100</v>
      </c>
      <c r="BP27" s="672"/>
      <c r="BQ27" s="672"/>
      <c r="BR27" s="672"/>
      <c r="BS27" s="673">
        <v>38092</v>
      </c>
      <c r="BT27" s="673"/>
      <c r="BU27" s="673"/>
      <c r="BV27" s="673"/>
      <c r="BW27" s="673"/>
      <c r="BX27" s="673"/>
      <c r="BY27" s="673"/>
      <c r="BZ27" s="673"/>
      <c r="CA27" s="673"/>
      <c r="CB27" s="708"/>
      <c r="CD27" s="631" t="s">
        <v>303</v>
      </c>
      <c r="CE27" s="632"/>
      <c r="CF27" s="632"/>
      <c r="CG27" s="632"/>
      <c r="CH27" s="632"/>
      <c r="CI27" s="632"/>
      <c r="CJ27" s="632"/>
      <c r="CK27" s="632"/>
      <c r="CL27" s="632"/>
      <c r="CM27" s="632"/>
      <c r="CN27" s="632"/>
      <c r="CO27" s="632"/>
      <c r="CP27" s="632"/>
      <c r="CQ27" s="633"/>
      <c r="CR27" s="634">
        <v>1361630</v>
      </c>
      <c r="CS27" s="647"/>
      <c r="CT27" s="647"/>
      <c r="CU27" s="647"/>
      <c r="CV27" s="647"/>
      <c r="CW27" s="647"/>
      <c r="CX27" s="647"/>
      <c r="CY27" s="648"/>
      <c r="CZ27" s="637">
        <v>10.5</v>
      </c>
      <c r="DA27" s="649"/>
      <c r="DB27" s="649"/>
      <c r="DC27" s="650"/>
      <c r="DD27" s="640">
        <v>451954</v>
      </c>
      <c r="DE27" s="647"/>
      <c r="DF27" s="647"/>
      <c r="DG27" s="647"/>
      <c r="DH27" s="647"/>
      <c r="DI27" s="647"/>
      <c r="DJ27" s="647"/>
      <c r="DK27" s="648"/>
      <c r="DL27" s="640">
        <v>298894</v>
      </c>
      <c r="DM27" s="647"/>
      <c r="DN27" s="647"/>
      <c r="DO27" s="647"/>
      <c r="DP27" s="647"/>
      <c r="DQ27" s="647"/>
      <c r="DR27" s="647"/>
      <c r="DS27" s="647"/>
      <c r="DT27" s="647"/>
      <c r="DU27" s="647"/>
      <c r="DV27" s="648"/>
      <c r="DW27" s="637">
        <v>4.0999999999999996</v>
      </c>
      <c r="DX27" s="649"/>
      <c r="DY27" s="649"/>
      <c r="DZ27" s="649"/>
      <c r="EA27" s="649"/>
      <c r="EB27" s="649"/>
      <c r="EC27" s="661"/>
    </row>
    <row r="28" spans="2:133" ht="11.25" customHeight="1" x14ac:dyDescent="0.15">
      <c r="B28" s="631" t="s">
        <v>304</v>
      </c>
      <c r="C28" s="632"/>
      <c r="D28" s="632"/>
      <c r="E28" s="632"/>
      <c r="F28" s="632"/>
      <c r="G28" s="632"/>
      <c r="H28" s="632"/>
      <c r="I28" s="632"/>
      <c r="J28" s="632"/>
      <c r="K28" s="632"/>
      <c r="L28" s="632"/>
      <c r="M28" s="632"/>
      <c r="N28" s="632"/>
      <c r="O28" s="632"/>
      <c r="P28" s="632"/>
      <c r="Q28" s="633"/>
      <c r="R28" s="634">
        <v>177799</v>
      </c>
      <c r="S28" s="635"/>
      <c r="T28" s="635"/>
      <c r="U28" s="635"/>
      <c r="V28" s="635"/>
      <c r="W28" s="635"/>
      <c r="X28" s="635"/>
      <c r="Y28" s="636"/>
      <c r="Z28" s="672">
        <v>1.4</v>
      </c>
      <c r="AA28" s="672"/>
      <c r="AB28" s="672"/>
      <c r="AC28" s="672"/>
      <c r="AD28" s="673" t="s">
        <v>141</v>
      </c>
      <c r="AE28" s="673"/>
      <c r="AF28" s="673"/>
      <c r="AG28" s="673"/>
      <c r="AH28" s="673"/>
      <c r="AI28" s="673"/>
      <c r="AJ28" s="673"/>
      <c r="AK28" s="673"/>
      <c r="AL28" s="637" t="s">
        <v>141</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305</v>
      </c>
      <c r="CE28" s="632"/>
      <c r="CF28" s="632"/>
      <c r="CG28" s="632"/>
      <c r="CH28" s="632"/>
      <c r="CI28" s="632"/>
      <c r="CJ28" s="632"/>
      <c r="CK28" s="632"/>
      <c r="CL28" s="632"/>
      <c r="CM28" s="632"/>
      <c r="CN28" s="632"/>
      <c r="CO28" s="632"/>
      <c r="CP28" s="632"/>
      <c r="CQ28" s="633"/>
      <c r="CR28" s="634">
        <v>1106108</v>
      </c>
      <c r="CS28" s="635"/>
      <c r="CT28" s="635"/>
      <c r="CU28" s="635"/>
      <c r="CV28" s="635"/>
      <c r="CW28" s="635"/>
      <c r="CX28" s="635"/>
      <c r="CY28" s="636"/>
      <c r="CZ28" s="637">
        <v>8.6</v>
      </c>
      <c r="DA28" s="649"/>
      <c r="DB28" s="649"/>
      <c r="DC28" s="650"/>
      <c r="DD28" s="640">
        <v>1035442</v>
      </c>
      <c r="DE28" s="635"/>
      <c r="DF28" s="635"/>
      <c r="DG28" s="635"/>
      <c r="DH28" s="635"/>
      <c r="DI28" s="635"/>
      <c r="DJ28" s="635"/>
      <c r="DK28" s="636"/>
      <c r="DL28" s="640">
        <v>954096</v>
      </c>
      <c r="DM28" s="635"/>
      <c r="DN28" s="635"/>
      <c r="DO28" s="635"/>
      <c r="DP28" s="635"/>
      <c r="DQ28" s="635"/>
      <c r="DR28" s="635"/>
      <c r="DS28" s="635"/>
      <c r="DT28" s="635"/>
      <c r="DU28" s="635"/>
      <c r="DV28" s="636"/>
      <c r="DW28" s="637">
        <v>13.2</v>
      </c>
      <c r="DX28" s="649"/>
      <c r="DY28" s="649"/>
      <c r="DZ28" s="649"/>
      <c r="EA28" s="649"/>
      <c r="EB28" s="649"/>
      <c r="EC28" s="661"/>
    </row>
    <row r="29" spans="2:133" ht="11.25" customHeight="1" x14ac:dyDescent="0.15">
      <c r="B29" s="631" t="s">
        <v>306</v>
      </c>
      <c r="C29" s="632"/>
      <c r="D29" s="632"/>
      <c r="E29" s="632"/>
      <c r="F29" s="632"/>
      <c r="G29" s="632"/>
      <c r="H29" s="632"/>
      <c r="I29" s="632"/>
      <c r="J29" s="632"/>
      <c r="K29" s="632"/>
      <c r="L29" s="632"/>
      <c r="M29" s="632"/>
      <c r="N29" s="632"/>
      <c r="O29" s="632"/>
      <c r="P29" s="632"/>
      <c r="Q29" s="633"/>
      <c r="R29" s="634">
        <v>100791</v>
      </c>
      <c r="S29" s="635"/>
      <c r="T29" s="635"/>
      <c r="U29" s="635"/>
      <c r="V29" s="635"/>
      <c r="W29" s="635"/>
      <c r="X29" s="635"/>
      <c r="Y29" s="636"/>
      <c r="Z29" s="672">
        <v>0.8</v>
      </c>
      <c r="AA29" s="672"/>
      <c r="AB29" s="672"/>
      <c r="AC29" s="672"/>
      <c r="AD29" s="673" t="s">
        <v>141</v>
      </c>
      <c r="AE29" s="673"/>
      <c r="AF29" s="673"/>
      <c r="AG29" s="673"/>
      <c r="AH29" s="673"/>
      <c r="AI29" s="673"/>
      <c r="AJ29" s="673"/>
      <c r="AK29" s="673"/>
      <c r="AL29" s="637" t="s">
        <v>237</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08"/>
      <c r="CD29" s="653" t="s">
        <v>307</v>
      </c>
      <c r="CE29" s="654"/>
      <c r="CF29" s="631" t="s">
        <v>72</v>
      </c>
      <c r="CG29" s="632"/>
      <c r="CH29" s="632"/>
      <c r="CI29" s="632"/>
      <c r="CJ29" s="632"/>
      <c r="CK29" s="632"/>
      <c r="CL29" s="632"/>
      <c r="CM29" s="632"/>
      <c r="CN29" s="632"/>
      <c r="CO29" s="632"/>
      <c r="CP29" s="632"/>
      <c r="CQ29" s="633"/>
      <c r="CR29" s="634">
        <v>1106092</v>
      </c>
      <c r="CS29" s="647"/>
      <c r="CT29" s="647"/>
      <c r="CU29" s="647"/>
      <c r="CV29" s="647"/>
      <c r="CW29" s="647"/>
      <c r="CX29" s="647"/>
      <c r="CY29" s="648"/>
      <c r="CZ29" s="637">
        <v>8.6</v>
      </c>
      <c r="DA29" s="649"/>
      <c r="DB29" s="649"/>
      <c r="DC29" s="650"/>
      <c r="DD29" s="640">
        <v>1035426</v>
      </c>
      <c r="DE29" s="647"/>
      <c r="DF29" s="647"/>
      <c r="DG29" s="647"/>
      <c r="DH29" s="647"/>
      <c r="DI29" s="647"/>
      <c r="DJ29" s="647"/>
      <c r="DK29" s="648"/>
      <c r="DL29" s="640">
        <v>954080</v>
      </c>
      <c r="DM29" s="647"/>
      <c r="DN29" s="647"/>
      <c r="DO29" s="647"/>
      <c r="DP29" s="647"/>
      <c r="DQ29" s="647"/>
      <c r="DR29" s="647"/>
      <c r="DS29" s="647"/>
      <c r="DT29" s="647"/>
      <c r="DU29" s="647"/>
      <c r="DV29" s="648"/>
      <c r="DW29" s="637">
        <v>13.2</v>
      </c>
      <c r="DX29" s="649"/>
      <c r="DY29" s="649"/>
      <c r="DZ29" s="649"/>
      <c r="EA29" s="649"/>
      <c r="EB29" s="649"/>
      <c r="EC29" s="661"/>
    </row>
    <row r="30" spans="2:133" ht="11.25" customHeight="1" x14ac:dyDescent="0.15">
      <c r="B30" s="631" t="s">
        <v>308</v>
      </c>
      <c r="C30" s="632"/>
      <c r="D30" s="632"/>
      <c r="E30" s="632"/>
      <c r="F30" s="632"/>
      <c r="G30" s="632"/>
      <c r="H30" s="632"/>
      <c r="I30" s="632"/>
      <c r="J30" s="632"/>
      <c r="K30" s="632"/>
      <c r="L30" s="632"/>
      <c r="M30" s="632"/>
      <c r="N30" s="632"/>
      <c r="O30" s="632"/>
      <c r="P30" s="632"/>
      <c r="Q30" s="633"/>
      <c r="R30" s="634">
        <v>1776721</v>
      </c>
      <c r="S30" s="635"/>
      <c r="T30" s="635"/>
      <c r="U30" s="635"/>
      <c r="V30" s="635"/>
      <c r="W30" s="635"/>
      <c r="X30" s="635"/>
      <c r="Y30" s="636"/>
      <c r="Z30" s="672">
        <v>13.5</v>
      </c>
      <c r="AA30" s="672"/>
      <c r="AB30" s="672"/>
      <c r="AC30" s="672"/>
      <c r="AD30" s="673" t="s">
        <v>141</v>
      </c>
      <c r="AE30" s="673"/>
      <c r="AF30" s="673"/>
      <c r="AG30" s="673"/>
      <c r="AH30" s="673"/>
      <c r="AI30" s="673"/>
      <c r="AJ30" s="673"/>
      <c r="AK30" s="673"/>
      <c r="AL30" s="637" t="s">
        <v>237</v>
      </c>
      <c r="AM30" s="638"/>
      <c r="AN30" s="638"/>
      <c r="AO30" s="674"/>
      <c r="AP30" s="692" t="s">
        <v>225</v>
      </c>
      <c r="AQ30" s="693"/>
      <c r="AR30" s="693"/>
      <c r="AS30" s="693"/>
      <c r="AT30" s="693"/>
      <c r="AU30" s="693"/>
      <c r="AV30" s="693"/>
      <c r="AW30" s="693"/>
      <c r="AX30" s="693"/>
      <c r="AY30" s="693"/>
      <c r="AZ30" s="693"/>
      <c r="BA30" s="693"/>
      <c r="BB30" s="693"/>
      <c r="BC30" s="693"/>
      <c r="BD30" s="693"/>
      <c r="BE30" s="693"/>
      <c r="BF30" s="694"/>
      <c r="BG30" s="692" t="s">
        <v>309</v>
      </c>
      <c r="BH30" s="706"/>
      <c r="BI30" s="706"/>
      <c r="BJ30" s="706"/>
      <c r="BK30" s="706"/>
      <c r="BL30" s="706"/>
      <c r="BM30" s="706"/>
      <c r="BN30" s="706"/>
      <c r="BO30" s="706"/>
      <c r="BP30" s="706"/>
      <c r="BQ30" s="707"/>
      <c r="BR30" s="692" t="s">
        <v>310</v>
      </c>
      <c r="BS30" s="706"/>
      <c r="BT30" s="706"/>
      <c r="BU30" s="706"/>
      <c r="BV30" s="706"/>
      <c r="BW30" s="706"/>
      <c r="BX30" s="706"/>
      <c r="BY30" s="706"/>
      <c r="BZ30" s="706"/>
      <c r="CA30" s="706"/>
      <c r="CB30" s="707"/>
      <c r="CD30" s="655"/>
      <c r="CE30" s="656"/>
      <c r="CF30" s="631" t="s">
        <v>311</v>
      </c>
      <c r="CG30" s="632"/>
      <c r="CH30" s="632"/>
      <c r="CI30" s="632"/>
      <c r="CJ30" s="632"/>
      <c r="CK30" s="632"/>
      <c r="CL30" s="632"/>
      <c r="CM30" s="632"/>
      <c r="CN30" s="632"/>
      <c r="CO30" s="632"/>
      <c r="CP30" s="632"/>
      <c r="CQ30" s="633"/>
      <c r="CR30" s="634">
        <v>1068619</v>
      </c>
      <c r="CS30" s="635"/>
      <c r="CT30" s="635"/>
      <c r="CU30" s="635"/>
      <c r="CV30" s="635"/>
      <c r="CW30" s="635"/>
      <c r="CX30" s="635"/>
      <c r="CY30" s="636"/>
      <c r="CZ30" s="637">
        <v>8.3000000000000007</v>
      </c>
      <c r="DA30" s="649"/>
      <c r="DB30" s="649"/>
      <c r="DC30" s="650"/>
      <c r="DD30" s="640">
        <v>1000068</v>
      </c>
      <c r="DE30" s="635"/>
      <c r="DF30" s="635"/>
      <c r="DG30" s="635"/>
      <c r="DH30" s="635"/>
      <c r="DI30" s="635"/>
      <c r="DJ30" s="635"/>
      <c r="DK30" s="636"/>
      <c r="DL30" s="640">
        <v>918722</v>
      </c>
      <c r="DM30" s="635"/>
      <c r="DN30" s="635"/>
      <c r="DO30" s="635"/>
      <c r="DP30" s="635"/>
      <c r="DQ30" s="635"/>
      <c r="DR30" s="635"/>
      <c r="DS30" s="635"/>
      <c r="DT30" s="635"/>
      <c r="DU30" s="635"/>
      <c r="DV30" s="636"/>
      <c r="DW30" s="637">
        <v>12.7</v>
      </c>
      <c r="DX30" s="649"/>
      <c r="DY30" s="649"/>
      <c r="DZ30" s="649"/>
      <c r="EA30" s="649"/>
      <c r="EB30" s="649"/>
      <c r="EC30" s="661"/>
    </row>
    <row r="31" spans="2:133" ht="11.25" customHeight="1" x14ac:dyDescent="0.15">
      <c r="B31" s="709" t="s">
        <v>312</v>
      </c>
      <c r="C31" s="710"/>
      <c r="D31" s="710"/>
      <c r="E31" s="710"/>
      <c r="F31" s="710"/>
      <c r="G31" s="710"/>
      <c r="H31" s="710"/>
      <c r="I31" s="710"/>
      <c r="J31" s="710"/>
      <c r="K31" s="710"/>
      <c r="L31" s="710"/>
      <c r="M31" s="710"/>
      <c r="N31" s="710"/>
      <c r="O31" s="710"/>
      <c r="P31" s="710"/>
      <c r="Q31" s="711"/>
      <c r="R31" s="634">
        <v>300</v>
      </c>
      <c r="S31" s="635"/>
      <c r="T31" s="635"/>
      <c r="U31" s="635"/>
      <c r="V31" s="635"/>
      <c r="W31" s="635"/>
      <c r="X31" s="635"/>
      <c r="Y31" s="636"/>
      <c r="Z31" s="672">
        <v>0</v>
      </c>
      <c r="AA31" s="672"/>
      <c r="AB31" s="672"/>
      <c r="AC31" s="672"/>
      <c r="AD31" s="673">
        <v>300</v>
      </c>
      <c r="AE31" s="673"/>
      <c r="AF31" s="673"/>
      <c r="AG31" s="673"/>
      <c r="AH31" s="673"/>
      <c r="AI31" s="673"/>
      <c r="AJ31" s="673"/>
      <c r="AK31" s="673"/>
      <c r="AL31" s="637">
        <v>0</v>
      </c>
      <c r="AM31" s="638"/>
      <c r="AN31" s="638"/>
      <c r="AO31" s="674"/>
      <c r="AP31" s="700" t="s">
        <v>313</v>
      </c>
      <c r="AQ31" s="701"/>
      <c r="AR31" s="701"/>
      <c r="AS31" s="701"/>
      <c r="AT31" s="702" t="s">
        <v>314</v>
      </c>
      <c r="AU31" s="212"/>
      <c r="AV31" s="212"/>
      <c r="AW31" s="212"/>
      <c r="AX31" s="689" t="s">
        <v>191</v>
      </c>
      <c r="AY31" s="690"/>
      <c r="AZ31" s="690"/>
      <c r="BA31" s="690"/>
      <c r="BB31" s="690"/>
      <c r="BC31" s="690"/>
      <c r="BD31" s="690"/>
      <c r="BE31" s="690"/>
      <c r="BF31" s="691"/>
      <c r="BG31" s="696">
        <v>99.6</v>
      </c>
      <c r="BH31" s="697"/>
      <c r="BI31" s="697"/>
      <c r="BJ31" s="697"/>
      <c r="BK31" s="697"/>
      <c r="BL31" s="697"/>
      <c r="BM31" s="698">
        <v>97.4</v>
      </c>
      <c r="BN31" s="697"/>
      <c r="BO31" s="697"/>
      <c r="BP31" s="697"/>
      <c r="BQ31" s="699"/>
      <c r="BR31" s="696">
        <v>99.7</v>
      </c>
      <c r="BS31" s="697"/>
      <c r="BT31" s="697"/>
      <c r="BU31" s="697"/>
      <c r="BV31" s="697"/>
      <c r="BW31" s="697"/>
      <c r="BX31" s="698">
        <v>97.1</v>
      </c>
      <c r="BY31" s="697"/>
      <c r="BZ31" s="697"/>
      <c r="CA31" s="697"/>
      <c r="CB31" s="699"/>
      <c r="CD31" s="655"/>
      <c r="CE31" s="656"/>
      <c r="CF31" s="631" t="s">
        <v>315</v>
      </c>
      <c r="CG31" s="632"/>
      <c r="CH31" s="632"/>
      <c r="CI31" s="632"/>
      <c r="CJ31" s="632"/>
      <c r="CK31" s="632"/>
      <c r="CL31" s="632"/>
      <c r="CM31" s="632"/>
      <c r="CN31" s="632"/>
      <c r="CO31" s="632"/>
      <c r="CP31" s="632"/>
      <c r="CQ31" s="633"/>
      <c r="CR31" s="634">
        <v>37473</v>
      </c>
      <c r="CS31" s="647"/>
      <c r="CT31" s="647"/>
      <c r="CU31" s="647"/>
      <c r="CV31" s="647"/>
      <c r="CW31" s="647"/>
      <c r="CX31" s="647"/>
      <c r="CY31" s="648"/>
      <c r="CZ31" s="637">
        <v>0.3</v>
      </c>
      <c r="DA31" s="649"/>
      <c r="DB31" s="649"/>
      <c r="DC31" s="650"/>
      <c r="DD31" s="640">
        <v>35358</v>
      </c>
      <c r="DE31" s="647"/>
      <c r="DF31" s="647"/>
      <c r="DG31" s="647"/>
      <c r="DH31" s="647"/>
      <c r="DI31" s="647"/>
      <c r="DJ31" s="647"/>
      <c r="DK31" s="648"/>
      <c r="DL31" s="640">
        <v>35358</v>
      </c>
      <c r="DM31" s="647"/>
      <c r="DN31" s="647"/>
      <c r="DO31" s="647"/>
      <c r="DP31" s="647"/>
      <c r="DQ31" s="647"/>
      <c r="DR31" s="647"/>
      <c r="DS31" s="647"/>
      <c r="DT31" s="647"/>
      <c r="DU31" s="647"/>
      <c r="DV31" s="648"/>
      <c r="DW31" s="637">
        <v>0.5</v>
      </c>
      <c r="DX31" s="649"/>
      <c r="DY31" s="649"/>
      <c r="DZ31" s="649"/>
      <c r="EA31" s="649"/>
      <c r="EB31" s="649"/>
      <c r="EC31" s="661"/>
    </row>
    <row r="32" spans="2:133" ht="11.25" customHeight="1" x14ac:dyDescent="0.15">
      <c r="B32" s="631" t="s">
        <v>316</v>
      </c>
      <c r="C32" s="632"/>
      <c r="D32" s="632"/>
      <c r="E32" s="632"/>
      <c r="F32" s="632"/>
      <c r="G32" s="632"/>
      <c r="H32" s="632"/>
      <c r="I32" s="632"/>
      <c r="J32" s="632"/>
      <c r="K32" s="632"/>
      <c r="L32" s="632"/>
      <c r="M32" s="632"/>
      <c r="N32" s="632"/>
      <c r="O32" s="632"/>
      <c r="P32" s="632"/>
      <c r="Q32" s="633"/>
      <c r="R32" s="634">
        <v>956960</v>
      </c>
      <c r="S32" s="635"/>
      <c r="T32" s="635"/>
      <c r="U32" s="635"/>
      <c r="V32" s="635"/>
      <c r="W32" s="635"/>
      <c r="X32" s="635"/>
      <c r="Y32" s="636"/>
      <c r="Z32" s="672">
        <v>7.3</v>
      </c>
      <c r="AA32" s="672"/>
      <c r="AB32" s="672"/>
      <c r="AC32" s="672"/>
      <c r="AD32" s="673" t="s">
        <v>141</v>
      </c>
      <c r="AE32" s="673"/>
      <c r="AF32" s="673"/>
      <c r="AG32" s="673"/>
      <c r="AH32" s="673"/>
      <c r="AI32" s="673"/>
      <c r="AJ32" s="673"/>
      <c r="AK32" s="673"/>
      <c r="AL32" s="637" t="s">
        <v>237</v>
      </c>
      <c r="AM32" s="638"/>
      <c r="AN32" s="638"/>
      <c r="AO32" s="674"/>
      <c r="AP32" s="675"/>
      <c r="AQ32" s="676"/>
      <c r="AR32" s="676"/>
      <c r="AS32" s="676"/>
      <c r="AT32" s="703"/>
      <c r="AU32" s="208" t="s">
        <v>317</v>
      </c>
      <c r="AX32" s="631" t="s">
        <v>318</v>
      </c>
      <c r="AY32" s="632"/>
      <c r="AZ32" s="632"/>
      <c r="BA32" s="632"/>
      <c r="BB32" s="632"/>
      <c r="BC32" s="632"/>
      <c r="BD32" s="632"/>
      <c r="BE32" s="632"/>
      <c r="BF32" s="633"/>
      <c r="BG32" s="705">
        <v>99.5</v>
      </c>
      <c r="BH32" s="647"/>
      <c r="BI32" s="647"/>
      <c r="BJ32" s="647"/>
      <c r="BK32" s="647"/>
      <c r="BL32" s="647"/>
      <c r="BM32" s="638">
        <v>97.2</v>
      </c>
      <c r="BN32" s="647"/>
      <c r="BO32" s="647"/>
      <c r="BP32" s="647"/>
      <c r="BQ32" s="670"/>
      <c r="BR32" s="705">
        <v>99.6</v>
      </c>
      <c r="BS32" s="647"/>
      <c r="BT32" s="647"/>
      <c r="BU32" s="647"/>
      <c r="BV32" s="647"/>
      <c r="BW32" s="647"/>
      <c r="BX32" s="638">
        <v>97</v>
      </c>
      <c r="BY32" s="647"/>
      <c r="BZ32" s="647"/>
      <c r="CA32" s="647"/>
      <c r="CB32" s="670"/>
      <c r="CD32" s="657"/>
      <c r="CE32" s="658"/>
      <c r="CF32" s="631" t="s">
        <v>319</v>
      </c>
      <c r="CG32" s="632"/>
      <c r="CH32" s="632"/>
      <c r="CI32" s="632"/>
      <c r="CJ32" s="632"/>
      <c r="CK32" s="632"/>
      <c r="CL32" s="632"/>
      <c r="CM32" s="632"/>
      <c r="CN32" s="632"/>
      <c r="CO32" s="632"/>
      <c r="CP32" s="632"/>
      <c r="CQ32" s="633"/>
      <c r="CR32" s="634">
        <v>16</v>
      </c>
      <c r="CS32" s="635"/>
      <c r="CT32" s="635"/>
      <c r="CU32" s="635"/>
      <c r="CV32" s="635"/>
      <c r="CW32" s="635"/>
      <c r="CX32" s="635"/>
      <c r="CY32" s="636"/>
      <c r="CZ32" s="637">
        <v>0</v>
      </c>
      <c r="DA32" s="649"/>
      <c r="DB32" s="649"/>
      <c r="DC32" s="650"/>
      <c r="DD32" s="640">
        <v>16</v>
      </c>
      <c r="DE32" s="635"/>
      <c r="DF32" s="635"/>
      <c r="DG32" s="635"/>
      <c r="DH32" s="635"/>
      <c r="DI32" s="635"/>
      <c r="DJ32" s="635"/>
      <c r="DK32" s="636"/>
      <c r="DL32" s="640">
        <v>16</v>
      </c>
      <c r="DM32" s="635"/>
      <c r="DN32" s="635"/>
      <c r="DO32" s="635"/>
      <c r="DP32" s="635"/>
      <c r="DQ32" s="635"/>
      <c r="DR32" s="635"/>
      <c r="DS32" s="635"/>
      <c r="DT32" s="635"/>
      <c r="DU32" s="635"/>
      <c r="DV32" s="636"/>
      <c r="DW32" s="637">
        <v>0</v>
      </c>
      <c r="DX32" s="649"/>
      <c r="DY32" s="649"/>
      <c r="DZ32" s="649"/>
      <c r="EA32" s="649"/>
      <c r="EB32" s="649"/>
      <c r="EC32" s="661"/>
    </row>
    <row r="33" spans="2:133" ht="11.25" customHeight="1" x14ac:dyDescent="0.15">
      <c r="B33" s="631" t="s">
        <v>320</v>
      </c>
      <c r="C33" s="632"/>
      <c r="D33" s="632"/>
      <c r="E33" s="632"/>
      <c r="F33" s="632"/>
      <c r="G33" s="632"/>
      <c r="H33" s="632"/>
      <c r="I33" s="632"/>
      <c r="J33" s="632"/>
      <c r="K33" s="632"/>
      <c r="L33" s="632"/>
      <c r="M33" s="632"/>
      <c r="N33" s="632"/>
      <c r="O33" s="632"/>
      <c r="P33" s="632"/>
      <c r="Q33" s="633"/>
      <c r="R33" s="634">
        <v>52922</v>
      </c>
      <c r="S33" s="635"/>
      <c r="T33" s="635"/>
      <c r="U33" s="635"/>
      <c r="V33" s="635"/>
      <c r="W33" s="635"/>
      <c r="X33" s="635"/>
      <c r="Y33" s="636"/>
      <c r="Z33" s="672">
        <v>0.4</v>
      </c>
      <c r="AA33" s="672"/>
      <c r="AB33" s="672"/>
      <c r="AC33" s="672"/>
      <c r="AD33" s="673">
        <v>17884</v>
      </c>
      <c r="AE33" s="673"/>
      <c r="AF33" s="673"/>
      <c r="AG33" s="673"/>
      <c r="AH33" s="673"/>
      <c r="AI33" s="673"/>
      <c r="AJ33" s="673"/>
      <c r="AK33" s="673"/>
      <c r="AL33" s="637">
        <v>0.3</v>
      </c>
      <c r="AM33" s="638"/>
      <c r="AN33" s="638"/>
      <c r="AO33" s="674"/>
      <c r="AP33" s="677"/>
      <c r="AQ33" s="678"/>
      <c r="AR33" s="678"/>
      <c r="AS33" s="678"/>
      <c r="AT33" s="704"/>
      <c r="AU33" s="213"/>
      <c r="AV33" s="213"/>
      <c r="AW33" s="213"/>
      <c r="AX33" s="615" t="s">
        <v>321</v>
      </c>
      <c r="AY33" s="616"/>
      <c r="AZ33" s="616"/>
      <c r="BA33" s="616"/>
      <c r="BB33" s="616"/>
      <c r="BC33" s="616"/>
      <c r="BD33" s="616"/>
      <c r="BE33" s="616"/>
      <c r="BF33" s="617"/>
      <c r="BG33" s="695">
        <v>99.7</v>
      </c>
      <c r="BH33" s="619"/>
      <c r="BI33" s="619"/>
      <c r="BJ33" s="619"/>
      <c r="BK33" s="619"/>
      <c r="BL33" s="619"/>
      <c r="BM33" s="665">
        <v>97.1</v>
      </c>
      <c r="BN33" s="619"/>
      <c r="BO33" s="619"/>
      <c r="BP33" s="619"/>
      <c r="BQ33" s="682"/>
      <c r="BR33" s="695">
        <v>99.7</v>
      </c>
      <c r="BS33" s="619"/>
      <c r="BT33" s="619"/>
      <c r="BU33" s="619"/>
      <c r="BV33" s="619"/>
      <c r="BW33" s="619"/>
      <c r="BX33" s="665">
        <v>96.7</v>
      </c>
      <c r="BY33" s="619"/>
      <c r="BZ33" s="619"/>
      <c r="CA33" s="619"/>
      <c r="CB33" s="682"/>
      <c r="CD33" s="631" t="s">
        <v>322</v>
      </c>
      <c r="CE33" s="632"/>
      <c r="CF33" s="632"/>
      <c r="CG33" s="632"/>
      <c r="CH33" s="632"/>
      <c r="CI33" s="632"/>
      <c r="CJ33" s="632"/>
      <c r="CK33" s="632"/>
      <c r="CL33" s="632"/>
      <c r="CM33" s="632"/>
      <c r="CN33" s="632"/>
      <c r="CO33" s="632"/>
      <c r="CP33" s="632"/>
      <c r="CQ33" s="633"/>
      <c r="CR33" s="634">
        <v>6707648</v>
      </c>
      <c r="CS33" s="647"/>
      <c r="CT33" s="647"/>
      <c r="CU33" s="647"/>
      <c r="CV33" s="647"/>
      <c r="CW33" s="647"/>
      <c r="CX33" s="647"/>
      <c r="CY33" s="648"/>
      <c r="CZ33" s="637">
        <v>51.9</v>
      </c>
      <c r="DA33" s="649"/>
      <c r="DB33" s="649"/>
      <c r="DC33" s="650"/>
      <c r="DD33" s="640">
        <v>4734108</v>
      </c>
      <c r="DE33" s="647"/>
      <c r="DF33" s="647"/>
      <c r="DG33" s="647"/>
      <c r="DH33" s="647"/>
      <c r="DI33" s="647"/>
      <c r="DJ33" s="647"/>
      <c r="DK33" s="648"/>
      <c r="DL33" s="640">
        <v>3214001</v>
      </c>
      <c r="DM33" s="647"/>
      <c r="DN33" s="647"/>
      <c r="DO33" s="647"/>
      <c r="DP33" s="647"/>
      <c r="DQ33" s="647"/>
      <c r="DR33" s="647"/>
      <c r="DS33" s="647"/>
      <c r="DT33" s="647"/>
      <c r="DU33" s="647"/>
      <c r="DV33" s="648"/>
      <c r="DW33" s="637">
        <v>44.5</v>
      </c>
      <c r="DX33" s="649"/>
      <c r="DY33" s="649"/>
      <c r="DZ33" s="649"/>
      <c r="EA33" s="649"/>
      <c r="EB33" s="649"/>
      <c r="EC33" s="661"/>
    </row>
    <row r="34" spans="2:133" ht="11.25" customHeight="1" x14ac:dyDescent="0.15">
      <c r="B34" s="631" t="s">
        <v>323</v>
      </c>
      <c r="C34" s="632"/>
      <c r="D34" s="632"/>
      <c r="E34" s="632"/>
      <c r="F34" s="632"/>
      <c r="G34" s="632"/>
      <c r="H34" s="632"/>
      <c r="I34" s="632"/>
      <c r="J34" s="632"/>
      <c r="K34" s="632"/>
      <c r="L34" s="632"/>
      <c r="M34" s="632"/>
      <c r="N34" s="632"/>
      <c r="O34" s="632"/>
      <c r="P34" s="632"/>
      <c r="Q34" s="633"/>
      <c r="R34" s="634">
        <v>431968</v>
      </c>
      <c r="S34" s="635"/>
      <c r="T34" s="635"/>
      <c r="U34" s="635"/>
      <c r="V34" s="635"/>
      <c r="W34" s="635"/>
      <c r="X34" s="635"/>
      <c r="Y34" s="636"/>
      <c r="Z34" s="672">
        <v>3.3</v>
      </c>
      <c r="AA34" s="672"/>
      <c r="AB34" s="672"/>
      <c r="AC34" s="672"/>
      <c r="AD34" s="673" t="s">
        <v>141</v>
      </c>
      <c r="AE34" s="673"/>
      <c r="AF34" s="673"/>
      <c r="AG34" s="673"/>
      <c r="AH34" s="673"/>
      <c r="AI34" s="673"/>
      <c r="AJ34" s="673"/>
      <c r="AK34" s="673"/>
      <c r="AL34" s="637" t="s">
        <v>141</v>
      </c>
      <c r="AM34" s="638"/>
      <c r="AN34" s="638"/>
      <c r="AO34" s="674"/>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1" t="s">
        <v>324</v>
      </c>
      <c r="CE34" s="632"/>
      <c r="CF34" s="632"/>
      <c r="CG34" s="632"/>
      <c r="CH34" s="632"/>
      <c r="CI34" s="632"/>
      <c r="CJ34" s="632"/>
      <c r="CK34" s="632"/>
      <c r="CL34" s="632"/>
      <c r="CM34" s="632"/>
      <c r="CN34" s="632"/>
      <c r="CO34" s="632"/>
      <c r="CP34" s="632"/>
      <c r="CQ34" s="633"/>
      <c r="CR34" s="634">
        <v>1835653</v>
      </c>
      <c r="CS34" s="635"/>
      <c r="CT34" s="635"/>
      <c r="CU34" s="635"/>
      <c r="CV34" s="635"/>
      <c r="CW34" s="635"/>
      <c r="CX34" s="635"/>
      <c r="CY34" s="636"/>
      <c r="CZ34" s="637">
        <v>14.2</v>
      </c>
      <c r="DA34" s="649"/>
      <c r="DB34" s="649"/>
      <c r="DC34" s="650"/>
      <c r="DD34" s="640">
        <v>1182379</v>
      </c>
      <c r="DE34" s="635"/>
      <c r="DF34" s="635"/>
      <c r="DG34" s="635"/>
      <c r="DH34" s="635"/>
      <c r="DI34" s="635"/>
      <c r="DJ34" s="635"/>
      <c r="DK34" s="636"/>
      <c r="DL34" s="640">
        <v>1081790</v>
      </c>
      <c r="DM34" s="635"/>
      <c r="DN34" s="635"/>
      <c r="DO34" s="635"/>
      <c r="DP34" s="635"/>
      <c r="DQ34" s="635"/>
      <c r="DR34" s="635"/>
      <c r="DS34" s="635"/>
      <c r="DT34" s="635"/>
      <c r="DU34" s="635"/>
      <c r="DV34" s="636"/>
      <c r="DW34" s="637">
        <v>15</v>
      </c>
      <c r="DX34" s="649"/>
      <c r="DY34" s="649"/>
      <c r="DZ34" s="649"/>
      <c r="EA34" s="649"/>
      <c r="EB34" s="649"/>
      <c r="EC34" s="661"/>
    </row>
    <row r="35" spans="2:133" ht="11.25" customHeight="1" x14ac:dyDescent="0.15">
      <c r="B35" s="631" t="s">
        <v>325</v>
      </c>
      <c r="C35" s="632"/>
      <c r="D35" s="632"/>
      <c r="E35" s="632"/>
      <c r="F35" s="632"/>
      <c r="G35" s="632"/>
      <c r="H35" s="632"/>
      <c r="I35" s="632"/>
      <c r="J35" s="632"/>
      <c r="K35" s="632"/>
      <c r="L35" s="632"/>
      <c r="M35" s="632"/>
      <c r="N35" s="632"/>
      <c r="O35" s="632"/>
      <c r="P35" s="632"/>
      <c r="Q35" s="633"/>
      <c r="R35" s="634">
        <v>338642</v>
      </c>
      <c r="S35" s="635"/>
      <c r="T35" s="635"/>
      <c r="U35" s="635"/>
      <c r="V35" s="635"/>
      <c r="W35" s="635"/>
      <c r="X35" s="635"/>
      <c r="Y35" s="636"/>
      <c r="Z35" s="672">
        <v>2.6</v>
      </c>
      <c r="AA35" s="672"/>
      <c r="AB35" s="672"/>
      <c r="AC35" s="672"/>
      <c r="AD35" s="673" t="s">
        <v>237</v>
      </c>
      <c r="AE35" s="673"/>
      <c r="AF35" s="673"/>
      <c r="AG35" s="673"/>
      <c r="AH35" s="673"/>
      <c r="AI35" s="673"/>
      <c r="AJ35" s="673"/>
      <c r="AK35" s="673"/>
      <c r="AL35" s="637" t="s">
        <v>141</v>
      </c>
      <c r="AM35" s="638"/>
      <c r="AN35" s="638"/>
      <c r="AO35" s="674"/>
      <c r="AP35" s="216"/>
      <c r="AQ35" s="692" t="s">
        <v>326</v>
      </c>
      <c r="AR35" s="693"/>
      <c r="AS35" s="693"/>
      <c r="AT35" s="693"/>
      <c r="AU35" s="693"/>
      <c r="AV35" s="693"/>
      <c r="AW35" s="693"/>
      <c r="AX35" s="693"/>
      <c r="AY35" s="693"/>
      <c r="AZ35" s="693"/>
      <c r="BA35" s="693"/>
      <c r="BB35" s="693"/>
      <c r="BC35" s="693"/>
      <c r="BD35" s="693"/>
      <c r="BE35" s="693"/>
      <c r="BF35" s="694"/>
      <c r="BG35" s="692" t="s">
        <v>327</v>
      </c>
      <c r="BH35" s="693"/>
      <c r="BI35" s="693"/>
      <c r="BJ35" s="693"/>
      <c r="BK35" s="693"/>
      <c r="BL35" s="693"/>
      <c r="BM35" s="693"/>
      <c r="BN35" s="693"/>
      <c r="BO35" s="693"/>
      <c r="BP35" s="693"/>
      <c r="BQ35" s="693"/>
      <c r="BR35" s="693"/>
      <c r="BS35" s="693"/>
      <c r="BT35" s="693"/>
      <c r="BU35" s="693"/>
      <c r="BV35" s="693"/>
      <c r="BW35" s="693"/>
      <c r="BX35" s="693"/>
      <c r="BY35" s="693"/>
      <c r="BZ35" s="693"/>
      <c r="CA35" s="693"/>
      <c r="CB35" s="694"/>
      <c r="CD35" s="631" t="s">
        <v>328</v>
      </c>
      <c r="CE35" s="632"/>
      <c r="CF35" s="632"/>
      <c r="CG35" s="632"/>
      <c r="CH35" s="632"/>
      <c r="CI35" s="632"/>
      <c r="CJ35" s="632"/>
      <c r="CK35" s="632"/>
      <c r="CL35" s="632"/>
      <c r="CM35" s="632"/>
      <c r="CN35" s="632"/>
      <c r="CO35" s="632"/>
      <c r="CP35" s="632"/>
      <c r="CQ35" s="633"/>
      <c r="CR35" s="634">
        <v>324952</v>
      </c>
      <c r="CS35" s="647"/>
      <c r="CT35" s="647"/>
      <c r="CU35" s="647"/>
      <c r="CV35" s="647"/>
      <c r="CW35" s="647"/>
      <c r="CX35" s="647"/>
      <c r="CY35" s="648"/>
      <c r="CZ35" s="637">
        <v>2.5</v>
      </c>
      <c r="DA35" s="649"/>
      <c r="DB35" s="649"/>
      <c r="DC35" s="650"/>
      <c r="DD35" s="640">
        <v>274630</v>
      </c>
      <c r="DE35" s="647"/>
      <c r="DF35" s="647"/>
      <c r="DG35" s="647"/>
      <c r="DH35" s="647"/>
      <c r="DI35" s="647"/>
      <c r="DJ35" s="647"/>
      <c r="DK35" s="648"/>
      <c r="DL35" s="640">
        <v>227167</v>
      </c>
      <c r="DM35" s="647"/>
      <c r="DN35" s="647"/>
      <c r="DO35" s="647"/>
      <c r="DP35" s="647"/>
      <c r="DQ35" s="647"/>
      <c r="DR35" s="647"/>
      <c r="DS35" s="647"/>
      <c r="DT35" s="647"/>
      <c r="DU35" s="647"/>
      <c r="DV35" s="648"/>
      <c r="DW35" s="637">
        <v>3.1</v>
      </c>
      <c r="DX35" s="649"/>
      <c r="DY35" s="649"/>
      <c r="DZ35" s="649"/>
      <c r="EA35" s="649"/>
      <c r="EB35" s="649"/>
      <c r="EC35" s="661"/>
    </row>
    <row r="36" spans="2:133" ht="11.25" customHeight="1" x14ac:dyDescent="0.15">
      <c r="B36" s="631" t="s">
        <v>329</v>
      </c>
      <c r="C36" s="632"/>
      <c r="D36" s="632"/>
      <c r="E36" s="632"/>
      <c r="F36" s="632"/>
      <c r="G36" s="632"/>
      <c r="H36" s="632"/>
      <c r="I36" s="632"/>
      <c r="J36" s="632"/>
      <c r="K36" s="632"/>
      <c r="L36" s="632"/>
      <c r="M36" s="632"/>
      <c r="N36" s="632"/>
      <c r="O36" s="632"/>
      <c r="P36" s="632"/>
      <c r="Q36" s="633"/>
      <c r="R36" s="634">
        <v>315733</v>
      </c>
      <c r="S36" s="635"/>
      <c r="T36" s="635"/>
      <c r="U36" s="635"/>
      <c r="V36" s="635"/>
      <c r="W36" s="635"/>
      <c r="X36" s="635"/>
      <c r="Y36" s="636"/>
      <c r="Z36" s="672">
        <v>2.4</v>
      </c>
      <c r="AA36" s="672"/>
      <c r="AB36" s="672"/>
      <c r="AC36" s="672"/>
      <c r="AD36" s="673" t="s">
        <v>141</v>
      </c>
      <c r="AE36" s="673"/>
      <c r="AF36" s="673"/>
      <c r="AG36" s="673"/>
      <c r="AH36" s="673"/>
      <c r="AI36" s="673"/>
      <c r="AJ36" s="673"/>
      <c r="AK36" s="673"/>
      <c r="AL36" s="637" t="s">
        <v>237</v>
      </c>
      <c r="AM36" s="638"/>
      <c r="AN36" s="638"/>
      <c r="AO36" s="674"/>
      <c r="AP36" s="216"/>
      <c r="AQ36" s="683" t="s">
        <v>330</v>
      </c>
      <c r="AR36" s="684"/>
      <c r="AS36" s="684"/>
      <c r="AT36" s="684"/>
      <c r="AU36" s="684"/>
      <c r="AV36" s="684"/>
      <c r="AW36" s="684"/>
      <c r="AX36" s="684"/>
      <c r="AY36" s="685"/>
      <c r="AZ36" s="686">
        <v>1840006</v>
      </c>
      <c r="BA36" s="687"/>
      <c r="BB36" s="687"/>
      <c r="BC36" s="687"/>
      <c r="BD36" s="687"/>
      <c r="BE36" s="687"/>
      <c r="BF36" s="688"/>
      <c r="BG36" s="689" t="s">
        <v>331</v>
      </c>
      <c r="BH36" s="690"/>
      <c r="BI36" s="690"/>
      <c r="BJ36" s="690"/>
      <c r="BK36" s="690"/>
      <c r="BL36" s="690"/>
      <c r="BM36" s="690"/>
      <c r="BN36" s="690"/>
      <c r="BO36" s="690"/>
      <c r="BP36" s="690"/>
      <c r="BQ36" s="690"/>
      <c r="BR36" s="690"/>
      <c r="BS36" s="690"/>
      <c r="BT36" s="690"/>
      <c r="BU36" s="691"/>
      <c r="BV36" s="686">
        <v>21515</v>
      </c>
      <c r="BW36" s="687"/>
      <c r="BX36" s="687"/>
      <c r="BY36" s="687"/>
      <c r="BZ36" s="687"/>
      <c r="CA36" s="687"/>
      <c r="CB36" s="688"/>
      <c r="CD36" s="631" t="s">
        <v>332</v>
      </c>
      <c r="CE36" s="632"/>
      <c r="CF36" s="632"/>
      <c r="CG36" s="632"/>
      <c r="CH36" s="632"/>
      <c r="CI36" s="632"/>
      <c r="CJ36" s="632"/>
      <c r="CK36" s="632"/>
      <c r="CL36" s="632"/>
      <c r="CM36" s="632"/>
      <c r="CN36" s="632"/>
      <c r="CO36" s="632"/>
      <c r="CP36" s="632"/>
      <c r="CQ36" s="633"/>
      <c r="CR36" s="634">
        <v>2019361</v>
      </c>
      <c r="CS36" s="635"/>
      <c r="CT36" s="635"/>
      <c r="CU36" s="635"/>
      <c r="CV36" s="635"/>
      <c r="CW36" s="635"/>
      <c r="CX36" s="635"/>
      <c r="CY36" s="636"/>
      <c r="CZ36" s="637">
        <v>15.6</v>
      </c>
      <c r="DA36" s="649"/>
      <c r="DB36" s="649"/>
      <c r="DC36" s="650"/>
      <c r="DD36" s="640">
        <v>1705882</v>
      </c>
      <c r="DE36" s="635"/>
      <c r="DF36" s="635"/>
      <c r="DG36" s="635"/>
      <c r="DH36" s="635"/>
      <c r="DI36" s="635"/>
      <c r="DJ36" s="635"/>
      <c r="DK36" s="636"/>
      <c r="DL36" s="640">
        <v>1063590</v>
      </c>
      <c r="DM36" s="635"/>
      <c r="DN36" s="635"/>
      <c r="DO36" s="635"/>
      <c r="DP36" s="635"/>
      <c r="DQ36" s="635"/>
      <c r="DR36" s="635"/>
      <c r="DS36" s="635"/>
      <c r="DT36" s="635"/>
      <c r="DU36" s="635"/>
      <c r="DV36" s="636"/>
      <c r="DW36" s="637">
        <v>14.7</v>
      </c>
      <c r="DX36" s="649"/>
      <c r="DY36" s="649"/>
      <c r="DZ36" s="649"/>
      <c r="EA36" s="649"/>
      <c r="EB36" s="649"/>
      <c r="EC36" s="661"/>
    </row>
    <row r="37" spans="2:133" ht="11.25" customHeight="1" x14ac:dyDescent="0.15">
      <c r="B37" s="631" t="s">
        <v>333</v>
      </c>
      <c r="C37" s="632"/>
      <c r="D37" s="632"/>
      <c r="E37" s="632"/>
      <c r="F37" s="632"/>
      <c r="G37" s="632"/>
      <c r="H37" s="632"/>
      <c r="I37" s="632"/>
      <c r="J37" s="632"/>
      <c r="K37" s="632"/>
      <c r="L37" s="632"/>
      <c r="M37" s="632"/>
      <c r="N37" s="632"/>
      <c r="O37" s="632"/>
      <c r="P37" s="632"/>
      <c r="Q37" s="633"/>
      <c r="R37" s="634">
        <v>495427</v>
      </c>
      <c r="S37" s="635"/>
      <c r="T37" s="635"/>
      <c r="U37" s="635"/>
      <c r="V37" s="635"/>
      <c r="W37" s="635"/>
      <c r="X37" s="635"/>
      <c r="Y37" s="636"/>
      <c r="Z37" s="672">
        <v>3.8</v>
      </c>
      <c r="AA37" s="672"/>
      <c r="AB37" s="672"/>
      <c r="AC37" s="672"/>
      <c r="AD37" s="673">
        <v>14380</v>
      </c>
      <c r="AE37" s="673"/>
      <c r="AF37" s="673"/>
      <c r="AG37" s="673"/>
      <c r="AH37" s="673"/>
      <c r="AI37" s="673"/>
      <c r="AJ37" s="673"/>
      <c r="AK37" s="673"/>
      <c r="AL37" s="637">
        <v>0.2</v>
      </c>
      <c r="AM37" s="638"/>
      <c r="AN37" s="638"/>
      <c r="AO37" s="674"/>
      <c r="AQ37" s="667" t="s">
        <v>334</v>
      </c>
      <c r="AR37" s="668"/>
      <c r="AS37" s="668"/>
      <c r="AT37" s="668"/>
      <c r="AU37" s="668"/>
      <c r="AV37" s="668"/>
      <c r="AW37" s="668"/>
      <c r="AX37" s="668"/>
      <c r="AY37" s="669"/>
      <c r="AZ37" s="634">
        <v>488648</v>
      </c>
      <c r="BA37" s="635"/>
      <c r="BB37" s="635"/>
      <c r="BC37" s="635"/>
      <c r="BD37" s="647"/>
      <c r="BE37" s="647"/>
      <c r="BF37" s="670"/>
      <c r="BG37" s="631" t="s">
        <v>335</v>
      </c>
      <c r="BH37" s="632"/>
      <c r="BI37" s="632"/>
      <c r="BJ37" s="632"/>
      <c r="BK37" s="632"/>
      <c r="BL37" s="632"/>
      <c r="BM37" s="632"/>
      <c r="BN37" s="632"/>
      <c r="BO37" s="632"/>
      <c r="BP37" s="632"/>
      <c r="BQ37" s="632"/>
      <c r="BR37" s="632"/>
      <c r="BS37" s="632"/>
      <c r="BT37" s="632"/>
      <c r="BU37" s="633"/>
      <c r="BV37" s="634">
        <v>6195</v>
      </c>
      <c r="BW37" s="635"/>
      <c r="BX37" s="635"/>
      <c r="BY37" s="635"/>
      <c r="BZ37" s="635"/>
      <c r="CA37" s="635"/>
      <c r="CB37" s="671"/>
      <c r="CD37" s="631" t="s">
        <v>336</v>
      </c>
      <c r="CE37" s="632"/>
      <c r="CF37" s="632"/>
      <c r="CG37" s="632"/>
      <c r="CH37" s="632"/>
      <c r="CI37" s="632"/>
      <c r="CJ37" s="632"/>
      <c r="CK37" s="632"/>
      <c r="CL37" s="632"/>
      <c r="CM37" s="632"/>
      <c r="CN37" s="632"/>
      <c r="CO37" s="632"/>
      <c r="CP37" s="632"/>
      <c r="CQ37" s="633"/>
      <c r="CR37" s="634">
        <v>477556</v>
      </c>
      <c r="CS37" s="647"/>
      <c r="CT37" s="647"/>
      <c r="CU37" s="647"/>
      <c r="CV37" s="647"/>
      <c r="CW37" s="647"/>
      <c r="CX37" s="647"/>
      <c r="CY37" s="648"/>
      <c r="CZ37" s="637">
        <v>3.7</v>
      </c>
      <c r="DA37" s="649"/>
      <c r="DB37" s="649"/>
      <c r="DC37" s="650"/>
      <c r="DD37" s="640">
        <v>477556</v>
      </c>
      <c r="DE37" s="647"/>
      <c r="DF37" s="647"/>
      <c r="DG37" s="647"/>
      <c r="DH37" s="647"/>
      <c r="DI37" s="647"/>
      <c r="DJ37" s="647"/>
      <c r="DK37" s="648"/>
      <c r="DL37" s="640">
        <v>447545</v>
      </c>
      <c r="DM37" s="647"/>
      <c r="DN37" s="647"/>
      <c r="DO37" s="647"/>
      <c r="DP37" s="647"/>
      <c r="DQ37" s="647"/>
      <c r="DR37" s="647"/>
      <c r="DS37" s="647"/>
      <c r="DT37" s="647"/>
      <c r="DU37" s="647"/>
      <c r="DV37" s="648"/>
      <c r="DW37" s="637">
        <v>6.2</v>
      </c>
      <c r="DX37" s="649"/>
      <c r="DY37" s="649"/>
      <c r="DZ37" s="649"/>
      <c r="EA37" s="649"/>
      <c r="EB37" s="649"/>
      <c r="EC37" s="661"/>
    </row>
    <row r="38" spans="2:133" ht="11.25" customHeight="1" x14ac:dyDescent="0.15">
      <c r="B38" s="631" t="s">
        <v>337</v>
      </c>
      <c r="C38" s="632"/>
      <c r="D38" s="632"/>
      <c r="E38" s="632"/>
      <c r="F38" s="632"/>
      <c r="G38" s="632"/>
      <c r="H38" s="632"/>
      <c r="I38" s="632"/>
      <c r="J38" s="632"/>
      <c r="K38" s="632"/>
      <c r="L38" s="632"/>
      <c r="M38" s="632"/>
      <c r="N38" s="632"/>
      <c r="O38" s="632"/>
      <c r="P38" s="632"/>
      <c r="Q38" s="633"/>
      <c r="R38" s="634">
        <v>728287</v>
      </c>
      <c r="S38" s="635"/>
      <c r="T38" s="635"/>
      <c r="U38" s="635"/>
      <c r="V38" s="635"/>
      <c r="W38" s="635"/>
      <c r="X38" s="635"/>
      <c r="Y38" s="636"/>
      <c r="Z38" s="672">
        <v>5.6</v>
      </c>
      <c r="AA38" s="672"/>
      <c r="AB38" s="672"/>
      <c r="AC38" s="672"/>
      <c r="AD38" s="673" t="s">
        <v>237</v>
      </c>
      <c r="AE38" s="673"/>
      <c r="AF38" s="673"/>
      <c r="AG38" s="673"/>
      <c r="AH38" s="673"/>
      <c r="AI38" s="673"/>
      <c r="AJ38" s="673"/>
      <c r="AK38" s="673"/>
      <c r="AL38" s="637" t="s">
        <v>237</v>
      </c>
      <c r="AM38" s="638"/>
      <c r="AN38" s="638"/>
      <c r="AO38" s="674"/>
      <c r="AQ38" s="667" t="s">
        <v>338</v>
      </c>
      <c r="AR38" s="668"/>
      <c r="AS38" s="668"/>
      <c r="AT38" s="668"/>
      <c r="AU38" s="668"/>
      <c r="AV38" s="668"/>
      <c r="AW38" s="668"/>
      <c r="AX38" s="668"/>
      <c r="AY38" s="669"/>
      <c r="AZ38" s="634">
        <v>401787</v>
      </c>
      <c r="BA38" s="635"/>
      <c r="BB38" s="635"/>
      <c r="BC38" s="635"/>
      <c r="BD38" s="647"/>
      <c r="BE38" s="647"/>
      <c r="BF38" s="670"/>
      <c r="BG38" s="631" t="s">
        <v>339</v>
      </c>
      <c r="BH38" s="632"/>
      <c r="BI38" s="632"/>
      <c r="BJ38" s="632"/>
      <c r="BK38" s="632"/>
      <c r="BL38" s="632"/>
      <c r="BM38" s="632"/>
      <c r="BN38" s="632"/>
      <c r="BO38" s="632"/>
      <c r="BP38" s="632"/>
      <c r="BQ38" s="632"/>
      <c r="BR38" s="632"/>
      <c r="BS38" s="632"/>
      <c r="BT38" s="632"/>
      <c r="BU38" s="633"/>
      <c r="BV38" s="634">
        <v>2657</v>
      </c>
      <c r="BW38" s="635"/>
      <c r="BX38" s="635"/>
      <c r="BY38" s="635"/>
      <c r="BZ38" s="635"/>
      <c r="CA38" s="635"/>
      <c r="CB38" s="671"/>
      <c r="CD38" s="631" t="s">
        <v>340</v>
      </c>
      <c r="CE38" s="632"/>
      <c r="CF38" s="632"/>
      <c r="CG38" s="632"/>
      <c r="CH38" s="632"/>
      <c r="CI38" s="632"/>
      <c r="CJ38" s="632"/>
      <c r="CK38" s="632"/>
      <c r="CL38" s="632"/>
      <c r="CM38" s="632"/>
      <c r="CN38" s="632"/>
      <c r="CO38" s="632"/>
      <c r="CP38" s="632"/>
      <c r="CQ38" s="633"/>
      <c r="CR38" s="634">
        <v>1404215</v>
      </c>
      <c r="CS38" s="635"/>
      <c r="CT38" s="635"/>
      <c r="CU38" s="635"/>
      <c r="CV38" s="635"/>
      <c r="CW38" s="635"/>
      <c r="CX38" s="635"/>
      <c r="CY38" s="636"/>
      <c r="CZ38" s="637">
        <v>10.9</v>
      </c>
      <c r="DA38" s="649"/>
      <c r="DB38" s="649"/>
      <c r="DC38" s="650"/>
      <c r="DD38" s="640">
        <v>1216940</v>
      </c>
      <c r="DE38" s="635"/>
      <c r="DF38" s="635"/>
      <c r="DG38" s="635"/>
      <c r="DH38" s="635"/>
      <c r="DI38" s="635"/>
      <c r="DJ38" s="635"/>
      <c r="DK38" s="636"/>
      <c r="DL38" s="640">
        <v>726867</v>
      </c>
      <c r="DM38" s="635"/>
      <c r="DN38" s="635"/>
      <c r="DO38" s="635"/>
      <c r="DP38" s="635"/>
      <c r="DQ38" s="635"/>
      <c r="DR38" s="635"/>
      <c r="DS38" s="635"/>
      <c r="DT38" s="635"/>
      <c r="DU38" s="635"/>
      <c r="DV38" s="636"/>
      <c r="DW38" s="637">
        <v>10.1</v>
      </c>
      <c r="DX38" s="649"/>
      <c r="DY38" s="649"/>
      <c r="DZ38" s="649"/>
      <c r="EA38" s="649"/>
      <c r="EB38" s="649"/>
      <c r="EC38" s="661"/>
    </row>
    <row r="39" spans="2:133" ht="11.25" customHeight="1" x14ac:dyDescent="0.15">
      <c r="B39" s="631" t="s">
        <v>341</v>
      </c>
      <c r="C39" s="632"/>
      <c r="D39" s="632"/>
      <c r="E39" s="632"/>
      <c r="F39" s="632"/>
      <c r="G39" s="632"/>
      <c r="H39" s="632"/>
      <c r="I39" s="632"/>
      <c r="J39" s="632"/>
      <c r="K39" s="632"/>
      <c r="L39" s="632"/>
      <c r="M39" s="632"/>
      <c r="N39" s="632"/>
      <c r="O39" s="632"/>
      <c r="P39" s="632"/>
      <c r="Q39" s="633"/>
      <c r="R39" s="634" t="s">
        <v>141</v>
      </c>
      <c r="S39" s="635"/>
      <c r="T39" s="635"/>
      <c r="U39" s="635"/>
      <c r="V39" s="635"/>
      <c r="W39" s="635"/>
      <c r="X39" s="635"/>
      <c r="Y39" s="636"/>
      <c r="Z39" s="672" t="s">
        <v>141</v>
      </c>
      <c r="AA39" s="672"/>
      <c r="AB39" s="672"/>
      <c r="AC39" s="672"/>
      <c r="AD39" s="673" t="s">
        <v>237</v>
      </c>
      <c r="AE39" s="673"/>
      <c r="AF39" s="673"/>
      <c r="AG39" s="673"/>
      <c r="AH39" s="673"/>
      <c r="AI39" s="673"/>
      <c r="AJ39" s="673"/>
      <c r="AK39" s="673"/>
      <c r="AL39" s="637" t="s">
        <v>237</v>
      </c>
      <c r="AM39" s="638"/>
      <c r="AN39" s="638"/>
      <c r="AO39" s="674"/>
      <c r="AQ39" s="667" t="s">
        <v>342</v>
      </c>
      <c r="AR39" s="668"/>
      <c r="AS39" s="668"/>
      <c r="AT39" s="668"/>
      <c r="AU39" s="668"/>
      <c r="AV39" s="668"/>
      <c r="AW39" s="668"/>
      <c r="AX39" s="668"/>
      <c r="AY39" s="669"/>
      <c r="AZ39" s="634">
        <v>34004</v>
      </c>
      <c r="BA39" s="635"/>
      <c r="BB39" s="635"/>
      <c r="BC39" s="635"/>
      <c r="BD39" s="647"/>
      <c r="BE39" s="647"/>
      <c r="BF39" s="670"/>
      <c r="BG39" s="631" t="s">
        <v>343</v>
      </c>
      <c r="BH39" s="632"/>
      <c r="BI39" s="632"/>
      <c r="BJ39" s="632"/>
      <c r="BK39" s="632"/>
      <c r="BL39" s="632"/>
      <c r="BM39" s="632"/>
      <c r="BN39" s="632"/>
      <c r="BO39" s="632"/>
      <c r="BP39" s="632"/>
      <c r="BQ39" s="632"/>
      <c r="BR39" s="632"/>
      <c r="BS39" s="632"/>
      <c r="BT39" s="632"/>
      <c r="BU39" s="633"/>
      <c r="BV39" s="634">
        <v>4325</v>
      </c>
      <c r="BW39" s="635"/>
      <c r="BX39" s="635"/>
      <c r="BY39" s="635"/>
      <c r="BZ39" s="635"/>
      <c r="CA39" s="635"/>
      <c r="CB39" s="671"/>
      <c r="CD39" s="631" t="s">
        <v>344</v>
      </c>
      <c r="CE39" s="632"/>
      <c r="CF39" s="632"/>
      <c r="CG39" s="632"/>
      <c r="CH39" s="632"/>
      <c r="CI39" s="632"/>
      <c r="CJ39" s="632"/>
      <c r="CK39" s="632"/>
      <c r="CL39" s="632"/>
      <c r="CM39" s="632"/>
      <c r="CN39" s="632"/>
      <c r="CO39" s="632"/>
      <c r="CP39" s="632"/>
      <c r="CQ39" s="633"/>
      <c r="CR39" s="634">
        <v>649080</v>
      </c>
      <c r="CS39" s="647"/>
      <c r="CT39" s="647"/>
      <c r="CU39" s="647"/>
      <c r="CV39" s="647"/>
      <c r="CW39" s="647"/>
      <c r="CX39" s="647"/>
      <c r="CY39" s="648"/>
      <c r="CZ39" s="637">
        <v>5</v>
      </c>
      <c r="DA39" s="649"/>
      <c r="DB39" s="649"/>
      <c r="DC39" s="650"/>
      <c r="DD39" s="640">
        <v>239690</v>
      </c>
      <c r="DE39" s="647"/>
      <c r="DF39" s="647"/>
      <c r="DG39" s="647"/>
      <c r="DH39" s="647"/>
      <c r="DI39" s="647"/>
      <c r="DJ39" s="647"/>
      <c r="DK39" s="648"/>
      <c r="DL39" s="640" t="s">
        <v>237</v>
      </c>
      <c r="DM39" s="647"/>
      <c r="DN39" s="647"/>
      <c r="DO39" s="647"/>
      <c r="DP39" s="647"/>
      <c r="DQ39" s="647"/>
      <c r="DR39" s="647"/>
      <c r="DS39" s="647"/>
      <c r="DT39" s="647"/>
      <c r="DU39" s="647"/>
      <c r="DV39" s="648"/>
      <c r="DW39" s="637" t="s">
        <v>237</v>
      </c>
      <c r="DX39" s="649"/>
      <c r="DY39" s="649"/>
      <c r="DZ39" s="649"/>
      <c r="EA39" s="649"/>
      <c r="EB39" s="649"/>
      <c r="EC39" s="661"/>
    </row>
    <row r="40" spans="2:133" ht="11.25" customHeight="1" x14ac:dyDescent="0.15">
      <c r="B40" s="631" t="s">
        <v>345</v>
      </c>
      <c r="C40" s="632"/>
      <c r="D40" s="632"/>
      <c r="E40" s="632"/>
      <c r="F40" s="632"/>
      <c r="G40" s="632"/>
      <c r="H40" s="632"/>
      <c r="I40" s="632"/>
      <c r="J40" s="632"/>
      <c r="K40" s="632"/>
      <c r="L40" s="632"/>
      <c r="M40" s="632"/>
      <c r="N40" s="632"/>
      <c r="O40" s="632"/>
      <c r="P40" s="632"/>
      <c r="Q40" s="633"/>
      <c r="R40" s="634">
        <v>85387</v>
      </c>
      <c r="S40" s="635"/>
      <c r="T40" s="635"/>
      <c r="U40" s="635"/>
      <c r="V40" s="635"/>
      <c r="W40" s="635"/>
      <c r="X40" s="635"/>
      <c r="Y40" s="636"/>
      <c r="Z40" s="672">
        <v>0.7</v>
      </c>
      <c r="AA40" s="672"/>
      <c r="AB40" s="672"/>
      <c r="AC40" s="672"/>
      <c r="AD40" s="673" t="s">
        <v>141</v>
      </c>
      <c r="AE40" s="673"/>
      <c r="AF40" s="673"/>
      <c r="AG40" s="673"/>
      <c r="AH40" s="673"/>
      <c r="AI40" s="673"/>
      <c r="AJ40" s="673"/>
      <c r="AK40" s="673"/>
      <c r="AL40" s="637" t="s">
        <v>141</v>
      </c>
      <c r="AM40" s="638"/>
      <c r="AN40" s="638"/>
      <c r="AO40" s="674"/>
      <c r="AQ40" s="667" t="s">
        <v>346</v>
      </c>
      <c r="AR40" s="668"/>
      <c r="AS40" s="668"/>
      <c r="AT40" s="668"/>
      <c r="AU40" s="668"/>
      <c r="AV40" s="668"/>
      <c r="AW40" s="668"/>
      <c r="AX40" s="668"/>
      <c r="AY40" s="669"/>
      <c r="AZ40" s="634" t="s">
        <v>237</v>
      </c>
      <c r="BA40" s="635"/>
      <c r="BB40" s="635"/>
      <c r="BC40" s="635"/>
      <c r="BD40" s="647"/>
      <c r="BE40" s="647"/>
      <c r="BF40" s="670"/>
      <c r="BG40" s="675" t="s">
        <v>347</v>
      </c>
      <c r="BH40" s="676"/>
      <c r="BI40" s="676"/>
      <c r="BJ40" s="676"/>
      <c r="BK40" s="676"/>
      <c r="BL40" s="217"/>
      <c r="BM40" s="632" t="s">
        <v>348</v>
      </c>
      <c r="BN40" s="632"/>
      <c r="BO40" s="632"/>
      <c r="BP40" s="632"/>
      <c r="BQ40" s="632"/>
      <c r="BR40" s="632"/>
      <c r="BS40" s="632"/>
      <c r="BT40" s="632"/>
      <c r="BU40" s="633"/>
      <c r="BV40" s="634">
        <v>124</v>
      </c>
      <c r="BW40" s="635"/>
      <c r="BX40" s="635"/>
      <c r="BY40" s="635"/>
      <c r="BZ40" s="635"/>
      <c r="CA40" s="635"/>
      <c r="CB40" s="671"/>
      <c r="CD40" s="631" t="s">
        <v>349</v>
      </c>
      <c r="CE40" s="632"/>
      <c r="CF40" s="632"/>
      <c r="CG40" s="632"/>
      <c r="CH40" s="632"/>
      <c r="CI40" s="632"/>
      <c r="CJ40" s="632"/>
      <c r="CK40" s="632"/>
      <c r="CL40" s="632"/>
      <c r="CM40" s="632"/>
      <c r="CN40" s="632"/>
      <c r="CO40" s="632"/>
      <c r="CP40" s="632"/>
      <c r="CQ40" s="633"/>
      <c r="CR40" s="634">
        <v>474387</v>
      </c>
      <c r="CS40" s="635"/>
      <c r="CT40" s="635"/>
      <c r="CU40" s="635"/>
      <c r="CV40" s="635"/>
      <c r="CW40" s="635"/>
      <c r="CX40" s="635"/>
      <c r="CY40" s="636"/>
      <c r="CZ40" s="637">
        <v>3.7</v>
      </c>
      <c r="DA40" s="649"/>
      <c r="DB40" s="649"/>
      <c r="DC40" s="650"/>
      <c r="DD40" s="640">
        <v>114587</v>
      </c>
      <c r="DE40" s="635"/>
      <c r="DF40" s="635"/>
      <c r="DG40" s="635"/>
      <c r="DH40" s="635"/>
      <c r="DI40" s="635"/>
      <c r="DJ40" s="635"/>
      <c r="DK40" s="636"/>
      <c r="DL40" s="640">
        <v>114587</v>
      </c>
      <c r="DM40" s="635"/>
      <c r="DN40" s="635"/>
      <c r="DO40" s="635"/>
      <c r="DP40" s="635"/>
      <c r="DQ40" s="635"/>
      <c r="DR40" s="635"/>
      <c r="DS40" s="635"/>
      <c r="DT40" s="635"/>
      <c r="DU40" s="635"/>
      <c r="DV40" s="636"/>
      <c r="DW40" s="637">
        <v>1.6</v>
      </c>
      <c r="DX40" s="649"/>
      <c r="DY40" s="649"/>
      <c r="DZ40" s="649"/>
      <c r="EA40" s="649"/>
      <c r="EB40" s="649"/>
      <c r="EC40" s="661"/>
    </row>
    <row r="41" spans="2:133" ht="11.25" customHeight="1" x14ac:dyDescent="0.15">
      <c r="B41" s="615" t="s">
        <v>350</v>
      </c>
      <c r="C41" s="616"/>
      <c r="D41" s="616"/>
      <c r="E41" s="616"/>
      <c r="F41" s="616"/>
      <c r="G41" s="616"/>
      <c r="H41" s="616"/>
      <c r="I41" s="616"/>
      <c r="J41" s="616"/>
      <c r="K41" s="616"/>
      <c r="L41" s="616"/>
      <c r="M41" s="616"/>
      <c r="N41" s="616"/>
      <c r="O41" s="616"/>
      <c r="P41" s="616"/>
      <c r="Q41" s="617"/>
      <c r="R41" s="618">
        <v>13120188</v>
      </c>
      <c r="S41" s="659"/>
      <c r="T41" s="659"/>
      <c r="U41" s="659"/>
      <c r="V41" s="659"/>
      <c r="W41" s="659"/>
      <c r="X41" s="659"/>
      <c r="Y41" s="662"/>
      <c r="Z41" s="663">
        <v>100</v>
      </c>
      <c r="AA41" s="663"/>
      <c r="AB41" s="663"/>
      <c r="AC41" s="663"/>
      <c r="AD41" s="664">
        <v>7131773</v>
      </c>
      <c r="AE41" s="664"/>
      <c r="AF41" s="664"/>
      <c r="AG41" s="664"/>
      <c r="AH41" s="664"/>
      <c r="AI41" s="664"/>
      <c r="AJ41" s="664"/>
      <c r="AK41" s="664"/>
      <c r="AL41" s="621">
        <v>100</v>
      </c>
      <c r="AM41" s="665"/>
      <c r="AN41" s="665"/>
      <c r="AO41" s="666"/>
      <c r="AQ41" s="667" t="s">
        <v>351</v>
      </c>
      <c r="AR41" s="668"/>
      <c r="AS41" s="668"/>
      <c r="AT41" s="668"/>
      <c r="AU41" s="668"/>
      <c r="AV41" s="668"/>
      <c r="AW41" s="668"/>
      <c r="AX41" s="668"/>
      <c r="AY41" s="669"/>
      <c r="AZ41" s="634">
        <v>226121</v>
      </c>
      <c r="BA41" s="635"/>
      <c r="BB41" s="635"/>
      <c r="BC41" s="635"/>
      <c r="BD41" s="647"/>
      <c r="BE41" s="647"/>
      <c r="BF41" s="670"/>
      <c r="BG41" s="675"/>
      <c r="BH41" s="676"/>
      <c r="BI41" s="676"/>
      <c r="BJ41" s="676"/>
      <c r="BK41" s="676"/>
      <c r="BL41" s="217"/>
      <c r="BM41" s="632" t="s">
        <v>352</v>
      </c>
      <c r="BN41" s="632"/>
      <c r="BO41" s="632"/>
      <c r="BP41" s="632"/>
      <c r="BQ41" s="632"/>
      <c r="BR41" s="632"/>
      <c r="BS41" s="632"/>
      <c r="BT41" s="632"/>
      <c r="BU41" s="633"/>
      <c r="BV41" s="634" t="s">
        <v>237</v>
      </c>
      <c r="BW41" s="635"/>
      <c r="BX41" s="635"/>
      <c r="BY41" s="635"/>
      <c r="BZ41" s="635"/>
      <c r="CA41" s="635"/>
      <c r="CB41" s="671"/>
      <c r="CD41" s="631" t="s">
        <v>353</v>
      </c>
      <c r="CE41" s="632"/>
      <c r="CF41" s="632"/>
      <c r="CG41" s="632"/>
      <c r="CH41" s="632"/>
      <c r="CI41" s="632"/>
      <c r="CJ41" s="632"/>
      <c r="CK41" s="632"/>
      <c r="CL41" s="632"/>
      <c r="CM41" s="632"/>
      <c r="CN41" s="632"/>
      <c r="CO41" s="632"/>
      <c r="CP41" s="632"/>
      <c r="CQ41" s="633"/>
      <c r="CR41" s="634" t="s">
        <v>237</v>
      </c>
      <c r="CS41" s="647"/>
      <c r="CT41" s="647"/>
      <c r="CU41" s="647"/>
      <c r="CV41" s="647"/>
      <c r="CW41" s="647"/>
      <c r="CX41" s="647"/>
      <c r="CY41" s="648"/>
      <c r="CZ41" s="637" t="s">
        <v>237</v>
      </c>
      <c r="DA41" s="649"/>
      <c r="DB41" s="649"/>
      <c r="DC41" s="650"/>
      <c r="DD41" s="640" t="s">
        <v>141</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15">
      <c r="AQ42" s="679" t="s">
        <v>354</v>
      </c>
      <c r="AR42" s="680"/>
      <c r="AS42" s="680"/>
      <c r="AT42" s="680"/>
      <c r="AU42" s="680"/>
      <c r="AV42" s="680"/>
      <c r="AW42" s="680"/>
      <c r="AX42" s="680"/>
      <c r="AY42" s="681"/>
      <c r="AZ42" s="618">
        <v>689446</v>
      </c>
      <c r="BA42" s="659"/>
      <c r="BB42" s="659"/>
      <c r="BC42" s="659"/>
      <c r="BD42" s="619"/>
      <c r="BE42" s="619"/>
      <c r="BF42" s="682"/>
      <c r="BG42" s="677"/>
      <c r="BH42" s="678"/>
      <c r="BI42" s="678"/>
      <c r="BJ42" s="678"/>
      <c r="BK42" s="678"/>
      <c r="BL42" s="218"/>
      <c r="BM42" s="616" t="s">
        <v>355</v>
      </c>
      <c r="BN42" s="616"/>
      <c r="BO42" s="616"/>
      <c r="BP42" s="616"/>
      <c r="BQ42" s="616"/>
      <c r="BR42" s="616"/>
      <c r="BS42" s="616"/>
      <c r="BT42" s="616"/>
      <c r="BU42" s="617"/>
      <c r="BV42" s="618">
        <v>378</v>
      </c>
      <c r="BW42" s="659"/>
      <c r="BX42" s="659"/>
      <c r="BY42" s="659"/>
      <c r="BZ42" s="659"/>
      <c r="CA42" s="659"/>
      <c r="CB42" s="660"/>
      <c r="CD42" s="631" t="s">
        <v>356</v>
      </c>
      <c r="CE42" s="632"/>
      <c r="CF42" s="632"/>
      <c r="CG42" s="632"/>
      <c r="CH42" s="632"/>
      <c r="CI42" s="632"/>
      <c r="CJ42" s="632"/>
      <c r="CK42" s="632"/>
      <c r="CL42" s="632"/>
      <c r="CM42" s="632"/>
      <c r="CN42" s="632"/>
      <c r="CO42" s="632"/>
      <c r="CP42" s="632"/>
      <c r="CQ42" s="633"/>
      <c r="CR42" s="634">
        <v>1859306</v>
      </c>
      <c r="CS42" s="647"/>
      <c r="CT42" s="647"/>
      <c r="CU42" s="647"/>
      <c r="CV42" s="647"/>
      <c r="CW42" s="647"/>
      <c r="CX42" s="647"/>
      <c r="CY42" s="648"/>
      <c r="CZ42" s="637">
        <v>14.4</v>
      </c>
      <c r="DA42" s="649"/>
      <c r="DB42" s="649"/>
      <c r="DC42" s="650"/>
      <c r="DD42" s="640">
        <v>560660</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15">
      <c r="B43" s="208" t="s">
        <v>357</v>
      </c>
      <c r="CD43" s="631" t="s">
        <v>358</v>
      </c>
      <c r="CE43" s="632"/>
      <c r="CF43" s="632"/>
      <c r="CG43" s="632"/>
      <c r="CH43" s="632"/>
      <c r="CI43" s="632"/>
      <c r="CJ43" s="632"/>
      <c r="CK43" s="632"/>
      <c r="CL43" s="632"/>
      <c r="CM43" s="632"/>
      <c r="CN43" s="632"/>
      <c r="CO43" s="632"/>
      <c r="CP43" s="632"/>
      <c r="CQ43" s="633"/>
      <c r="CR43" s="634" t="s">
        <v>141</v>
      </c>
      <c r="CS43" s="647"/>
      <c r="CT43" s="647"/>
      <c r="CU43" s="647"/>
      <c r="CV43" s="647"/>
      <c r="CW43" s="647"/>
      <c r="CX43" s="647"/>
      <c r="CY43" s="648"/>
      <c r="CZ43" s="637" t="s">
        <v>237</v>
      </c>
      <c r="DA43" s="649"/>
      <c r="DB43" s="649"/>
      <c r="DC43" s="650"/>
      <c r="DD43" s="640" t="s">
        <v>141</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15">
      <c r="B44" s="651" t="s">
        <v>359</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307</v>
      </c>
      <c r="CE44" s="654"/>
      <c r="CF44" s="631" t="s">
        <v>360</v>
      </c>
      <c r="CG44" s="632"/>
      <c r="CH44" s="632"/>
      <c r="CI44" s="632"/>
      <c r="CJ44" s="632"/>
      <c r="CK44" s="632"/>
      <c r="CL44" s="632"/>
      <c r="CM44" s="632"/>
      <c r="CN44" s="632"/>
      <c r="CO44" s="632"/>
      <c r="CP44" s="632"/>
      <c r="CQ44" s="633"/>
      <c r="CR44" s="634">
        <v>1859306</v>
      </c>
      <c r="CS44" s="635"/>
      <c r="CT44" s="635"/>
      <c r="CU44" s="635"/>
      <c r="CV44" s="635"/>
      <c r="CW44" s="635"/>
      <c r="CX44" s="635"/>
      <c r="CY44" s="636"/>
      <c r="CZ44" s="637">
        <v>14.4</v>
      </c>
      <c r="DA44" s="638"/>
      <c r="DB44" s="638"/>
      <c r="DC44" s="639"/>
      <c r="DD44" s="640">
        <v>560660</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15">
      <c r="B45" s="651" t="s">
        <v>361</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362</v>
      </c>
      <c r="CG45" s="632"/>
      <c r="CH45" s="632"/>
      <c r="CI45" s="632"/>
      <c r="CJ45" s="632"/>
      <c r="CK45" s="632"/>
      <c r="CL45" s="632"/>
      <c r="CM45" s="632"/>
      <c r="CN45" s="632"/>
      <c r="CO45" s="632"/>
      <c r="CP45" s="632"/>
      <c r="CQ45" s="633"/>
      <c r="CR45" s="634">
        <v>833760</v>
      </c>
      <c r="CS45" s="647"/>
      <c r="CT45" s="647"/>
      <c r="CU45" s="647"/>
      <c r="CV45" s="647"/>
      <c r="CW45" s="647"/>
      <c r="CX45" s="647"/>
      <c r="CY45" s="648"/>
      <c r="CZ45" s="637">
        <v>6.5</v>
      </c>
      <c r="DA45" s="649"/>
      <c r="DB45" s="649"/>
      <c r="DC45" s="650"/>
      <c r="DD45" s="640">
        <v>134069</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15">
      <c r="B46" s="219"/>
      <c r="CD46" s="655"/>
      <c r="CE46" s="656"/>
      <c r="CF46" s="631" t="s">
        <v>363</v>
      </c>
      <c r="CG46" s="632"/>
      <c r="CH46" s="632"/>
      <c r="CI46" s="632"/>
      <c r="CJ46" s="632"/>
      <c r="CK46" s="632"/>
      <c r="CL46" s="632"/>
      <c r="CM46" s="632"/>
      <c r="CN46" s="632"/>
      <c r="CO46" s="632"/>
      <c r="CP46" s="632"/>
      <c r="CQ46" s="633"/>
      <c r="CR46" s="634">
        <v>903986</v>
      </c>
      <c r="CS46" s="635"/>
      <c r="CT46" s="635"/>
      <c r="CU46" s="635"/>
      <c r="CV46" s="635"/>
      <c r="CW46" s="635"/>
      <c r="CX46" s="635"/>
      <c r="CY46" s="636"/>
      <c r="CZ46" s="637">
        <v>7</v>
      </c>
      <c r="DA46" s="638"/>
      <c r="DB46" s="638"/>
      <c r="DC46" s="639"/>
      <c r="DD46" s="640">
        <v>426497</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15">
      <c r="B47" s="219"/>
      <c r="CD47" s="655"/>
      <c r="CE47" s="656"/>
      <c r="CF47" s="631" t="s">
        <v>364</v>
      </c>
      <c r="CG47" s="632"/>
      <c r="CH47" s="632"/>
      <c r="CI47" s="632"/>
      <c r="CJ47" s="632"/>
      <c r="CK47" s="632"/>
      <c r="CL47" s="632"/>
      <c r="CM47" s="632"/>
      <c r="CN47" s="632"/>
      <c r="CO47" s="632"/>
      <c r="CP47" s="632"/>
      <c r="CQ47" s="633"/>
      <c r="CR47" s="634" t="s">
        <v>237</v>
      </c>
      <c r="CS47" s="647"/>
      <c r="CT47" s="647"/>
      <c r="CU47" s="647"/>
      <c r="CV47" s="647"/>
      <c r="CW47" s="647"/>
      <c r="CX47" s="647"/>
      <c r="CY47" s="648"/>
      <c r="CZ47" s="637" t="s">
        <v>237</v>
      </c>
      <c r="DA47" s="649"/>
      <c r="DB47" s="649"/>
      <c r="DC47" s="650"/>
      <c r="DD47" s="640" t="s">
        <v>237</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x14ac:dyDescent="0.15">
      <c r="B48" s="219"/>
      <c r="CD48" s="657"/>
      <c r="CE48" s="658"/>
      <c r="CF48" s="631" t="s">
        <v>365</v>
      </c>
      <c r="CG48" s="632"/>
      <c r="CH48" s="632"/>
      <c r="CI48" s="632"/>
      <c r="CJ48" s="632"/>
      <c r="CK48" s="632"/>
      <c r="CL48" s="632"/>
      <c r="CM48" s="632"/>
      <c r="CN48" s="632"/>
      <c r="CO48" s="632"/>
      <c r="CP48" s="632"/>
      <c r="CQ48" s="633"/>
      <c r="CR48" s="634" t="s">
        <v>237</v>
      </c>
      <c r="CS48" s="635"/>
      <c r="CT48" s="635"/>
      <c r="CU48" s="635"/>
      <c r="CV48" s="635"/>
      <c r="CW48" s="635"/>
      <c r="CX48" s="635"/>
      <c r="CY48" s="636"/>
      <c r="CZ48" s="637" t="s">
        <v>237</v>
      </c>
      <c r="DA48" s="638"/>
      <c r="DB48" s="638"/>
      <c r="DC48" s="639"/>
      <c r="DD48" s="640" t="s">
        <v>237</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15">
      <c r="B49" s="219"/>
      <c r="CD49" s="615" t="s">
        <v>366</v>
      </c>
      <c r="CE49" s="616"/>
      <c r="CF49" s="616"/>
      <c r="CG49" s="616"/>
      <c r="CH49" s="616"/>
      <c r="CI49" s="616"/>
      <c r="CJ49" s="616"/>
      <c r="CK49" s="616"/>
      <c r="CL49" s="616"/>
      <c r="CM49" s="616"/>
      <c r="CN49" s="616"/>
      <c r="CO49" s="616"/>
      <c r="CP49" s="616"/>
      <c r="CQ49" s="617"/>
      <c r="CR49" s="618">
        <v>12914745</v>
      </c>
      <c r="CS49" s="619"/>
      <c r="CT49" s="619"/>
      <c r="CU49" s="619"/>
      <c r="CV49" s="619"/>
      <c r="CW49" s="619"/>
      <c r="CX49" s="619"/>
      <c r="CY49" s="620"/>
      <c r="CZ49" s="621">
        <v>100</v>
      </c>
      <c r="DA49" s="622"/>
      <c r="DB49" s="622"/>
      <c r="DC49" s="623"/>
      <c r="DD49" s="624">
        <v>8474632</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h7R1Q5Q2d1jjMCCcXHY51WZL41lNrqODat6EiBoqqlRNh8u/T8vo49GHHGnvNGE1VjPVUCRsOP0S2Q+B+nl7FA==" saltValue="F+Ob+p0WmO9reCfskEN9D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114" t="s">
        <v>367</v>
      </c>
      <c r="B2" s="1114"/>
      <c r="C2" s="1114"/>
      <c r="D2" s="1114"/>
      <c r="E2" s="1114"/>
      <c r="F2" s="1114"/>
      <c r="G2" s="1114"/>
      <c r="H2" s="1114"/>
      <c r="I2" s="1114"/>
      <c r="J2" s="1114"/>
      <c r="K2" s="1114"/>
      <c r="L2" s="1114"/>
      <c r="M2" s="1114"/>
      <c r="N2" s="1114"/>
      <c r="O2" s="1114"/>
      <c r="P2" s="1114"/>
      <c r="Q2" s="1114"/>
      <c r="R2" s="1114"/>
      <c r="S2" s="1114"/>
      <c r="T2" s="1114"/>
      <c r="U2" s="1114"/>
      <c r="V2" s="1114"/>
      <c r="W2" s="1114"/>
      <c r="X2" s="1114"/>
      <c r="Y2" s="1114"/>
      <c r="Z2" s="1114"/>
      <c r="AA2" s="1114"/>
      <c r="AB2" s="1114"/>
      <c r="AC2" s="1114"/>
      <c r="AD2" s="1114"/>
      <c r="AE2" s="1114"/>
      <c r="AF2" s="1114"/>
      <c r="AG2" s="1114"/>
      <c r="AH2" s="1114"/>
      <c r="AI2" s="1114"/>
      <c r="AJ2" s="1114"/>
      <c r="AK2" s="1114"/>
      <c r="AL2" s="1114"/>
      <c r="AM2" s="1114"/>
      <c r="AN2" s="1114"/>
      <c r="AO2" s="1114"/>
      <c r="AP2" s="1114"/>
      <c r="AQ2" s="1114"/>
      <c r="AR2" s="1114"/>
      <c r="AS2" s="1114"/>
      <c r="AT2" s="1114"/>
      <c r="AU2" s="1114"/>
      <c r="AV2" s="1114"/>
      <c r="AW2" s="1114"/>
      <c r="AX2" s="1114"/>
      <c r="AY2" s="1114"/>
      <c r="AZ2" s="1114"/>
      <c r="BA2" s="1114"/>
      <c r="BB2" s="1114"/>
      <c r="BC2" s="1114"/>
      <c r="BD2" s="1114"/>
      <c r="BE2" s="1114"/>
      <c r="BF2" s="1114"/>
      <c r="BG2" s="1114"/>
      <c r="BH2" s="1114"/>
      <c r="BI2" s="111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15" t="s">
        <v>368</v>
      </c>
      <c r="DK2" s="1116"/>
      <c r="DL2" s="1116"/>
      <c r="DM2" s="1116"/>
      <c r="DN2" s="1116"/>
      <c r="DO2" s="1117"/>
      <c r="DP2" s="222"/>
      <c r="DQ2" s="1115" t="s">
        <v>369</v>
      </c>
      <c r="DR2" s="1116"/>
      <c r="DS2" s="1116"/>
      <c r="DT2" s="1116"/>
      <c r="DU2" s="1116"/>
      <c r="DV2" s="1116"/>
      <c r="DW2" s="1116"/>
      <c r="DX2" s="1116"/>
      <c r="DY2" s="1116"/>
      <c r="DZ2" s="1117"/>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83" t="s">
        <v>370</v>
      </c>
      <c r="B4" s="1083"/>
      <c r="C4" s="1083"/>
      <c r="D4" s="1083"/>
      <c r="E4" s="1083"/>
      <c r="F4" s="1083"/>
      <c r="G4" s="1083"/>
      <c r="H4" s="1083"/>
      <c r="I4" s="1083"/>
      <c r="J4" s="1083"/>
      <c r="K4" s="1083"/>
      <c r="L4" s="1083"/>
      <c r="M4" s="1083"/>
      <c r="N4" s="1083"/>
      <c r="O4" s="1083"/>
      <c r="P4" s="1083"/>
      <c r="Q4" s="1083"/>
      <c r="R4" s="1083"/>
      <c r="S4" s="1083"/>
      <c r="T4" s="1083"/>
      <c r="U4" s="1083"/>
      <c r="V4" s="1083"/>
      <c r="W4" s="1083"/>
      <c r="X4" s="1083"/>
      <c r="Y4" s="1083"/>
      <c r="Z4" s="1083"/>
      <c r="AA4" s="1083"/>
      <c r="AB4" s="1083"/>
      <c r="AC4" s="1083"/>
      <c r="AD4" s="1083"/>
      <c r="AE4" s="1083"/>
      <c r="AF4" s="1083"/>
      <c r="AG4" s="1083"/>
      <c r="AH4" s="1083"/>
      <c r="AI4" s="1083"/>
      <c r="AJ4" s="1083"/>
      <c r="AK4" s="1083"/>
      <c r="AL4" s="1083"/>
      <c r="AM4" s="1083"/>
      <c r="AN4" s="1083"/>
      <c r="AO4" s="1083"/>
      <c r="AP4" s="1083"/>
      <c r="AQ4" s="1083"/>
      <c r="AR4" s="1083"/>
      <c r="AS4" s="1083"/>
      <c r="AT4" s="1083"/>
      <c r="AU4" s="1083"/>
      <c r="AV4" s="1083"/>
      <c r="AW4" s="1083"/>
      <c r="AX4" s="1083"/>
      <c r="AY4" s="1083"/>
      <c r="AZ4" s="226"/>
      <c r="BA4" s="226"/>
      <c r="BB4" s="226"/>
      <c r="BC4" s="226"/>
      <c r="BD4" s="226"/>
      <c r="BE4" s="227"/>
      <c r="BF4" s="227"/>
      <c r="BG4" s="227"/>
      <c r="BH4" s="227"/>
      <c r="BI4" s="227"/>
      <c r="BJ4" s="227"/>
      <c r="BK4" s="227"/>
      <c r="BL4" s="227"/>
      <c r="BM4" s="227"/>
      <c r="BN4" s="227"/>
      <c r="BO4" s="227"/>
      <c r="BP4" s="227"/>
      <c r="BQ4" s="743" t="s">
        <v>371</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8"/>
    </row>
    <row r="5" spans="1:131" s="229" customFormat="1" ht="26.25" customHeight="1" x14ac:dyDescent="0.15">
      <c r="A5" s="1008" t="s">
        <v>372</v>
      </c>
      <c r="B5" s="1009"/>
      <c r="C5" s="1009"/>
      <c r="D5" s="1009"/>
      <c r="E5" s="1009"/>
      <c r="F5" s="1009"/>
      <c r="G5" s="1009"/>
      <c r="H5" s="1009"/>
      <c r="I5" s="1009"/>
      <c r="J5" s="1009"/>
      <c r="K5" s="1009"/>
      <c r="L5" s="1009"/>
      <c r="M5" s="1009"/>
      <c r="N5" s="1009"/>
      <c r="O5" s="1009"/>
      <c r="P5" s="1010"/>
      <c r="Q5" s="1014" t="s">
        <v>373</v>
      </c>
      <c r="R5" s="1015"/>
      <c r="S5" s="1015"/>
      <c r="T5" s="1015"/>
      <c r="U5" s="1016"/>
      <c r="V5" s="1014" t="s">
        <v>374</v>
      </c>
      <c r="W5" s="1015"/>
      <c r="X5" s="1015"/>
      <c r="Y5" s="1015"/>
      <c r="Z5" s="1016"/>
      <c r="AA5" s="1014" t="s">
        <v>375</v>
      </c>
      <c r="AB5" s="1015"/>
      <c r="AC5" s="1015"/>
      <c r="AD5" s="1015"/>
      <c r="AE5" s="1015"/>
      <c r="AF5" s="1118" t="s">
        <v>376</v>
      </c>
      <c r="AG5" s="1015"/>
      <c r="AH5" s="1015"/>
      <c r="AI5" s="1015"/>
      <c r="AJ5" s="1028"/>
      <c r="AK5" s="1015" t="s">
        <v>377</v>
      </c>
      <c r="AL5" s="1015"/>
      <c r="AM5" s="1015"/>
      <c r="AN5" s="1015"/>
      <c r="AO5" s="1016"/>
      <c r="AP5" s="1014" t="s">
        <v>378</v>
      </c>
      <c r="AQ5" s="1015"/>
      <c r="AR5" s="1015"/>
      <c r="AS5" s="1015"/>
      <c r="AT5" s="1016"/>
      <c r="AU5" s="1014" t="s">
        <v>379</v>
      </c>
      <c r="AV5" s="1015"/>
      <c r="AW5" s="1015"/>
      <c r="AX5" s="1015"/>
      <c r="AY5" s="1028"/>
      <c r="AZ5" s="226"/>
      <c r="BA5" s="226"/>
      <c r="BB5" s="226"/>
      <c r="BC5" s="226"/>
      <c r="BD5" s="226"/>
      <c r="BE5" s="227"/>
      <c r="BF5" s="227"/>
      <c r="BG5" s="227"/>
      <c r="BH5" s="227"/>
      <c r="BI5" s="227"/>
      <c r="BJ5" s="227"/>
      <c r="BK5" s="227"/>
      <c r="BL5" s="227"/>
      <c r="BM5" s="227"/>
      <c r="BN5" s="227"/>
      <c r="BO5" s="227"/>
      <c r="BP5" s="227"/>
      <c r="BQ5" s="1008" t="s">
        <v>380</v>
      </c>
      <c r="BR5" s="1009"/>
      <c r="BS5" s="1009"/>
      <c r="BT5" s="1009"/>
      <c r="BU5" s="1009"/>
      <c r="BV5" s="1009"/>
      <c r="BW5" s="1009"/>
      <c r="BX5" s="1009"/>
      <c r="BY5" s="1009"/>
      <c r="BZ5" s="1009"/>
      <c r="CA5" s="1009"/>
      <c r="CB5" s="1009"/>
      <c r="CC5" s="1009"/>
      <c r="CD5" s="1009"/>
      <c r="CE5" s="1009"/>
      <c r="CF5" s="1009"/>
      <c r="CG5" s="1010"/>
      <c r="CH5" s="1014" t="s">
        <v>381</v>
      </c>
      <c r="CI5" s="1015"/>
      <c r="CJ5" s="1015"/>
      <c r="CK5" s="1015"/>
      <c r="CL5" s="1016"/>
      <c r="CM5" s="1014" t="s">
        <v>382</v>
      </c>
      <c r="CN5" s="1015"/>
      <c r="CO5" s="1015"/>
      <c r="CP5" s="1015"/>
      <c r="CQ5" s="1016"/>
      <c r="CR5" s="1014" t="s">
        <v>383</v>
      </c>
      <c r="CS5" s="1015"/>
      <c r="CT5" s="1015"/>
      <c r="CU5" s="1015"/>
      <c r="CV5" s="1016"/>
      <c r="CW5" s="1014" t="s">
        <v>384</v>
      </c>
      <c r="CX5" s="1015"/>
      <c r="CY5" s="1015"/>
      <c r="CZ5" s="1015"/>
      <c r="DA5" s="1016"/>
      <c r="DB5" s="1014" t="s">
        <v>385</v>
      </c>
      <c r="DC5" s="1015"/>
      <c r="DD5" s="1015"/>
      <c r="DE5" s="1015"/>
      <c r="DF5" s="1016"/>
      <c r="DG5" s="1108" t="s">
        <v>386</v>
      </c>
      <c r="DH5" s="1109"/>
      <c r="DI5" s="1109"/>
      <c r="DJ5" s="1109"/>
      <c r="DK5" s="1110"/>
      <c r="DL5" s="1108" t="s">
        <v>387</v>
      </c>
      <c r="DM5" s="1109"/>
      <c r="DN5" s="1109"/>
      <c r="DO5" s="1109"/>
      <c r="DP5" s="1110"/>
      <c r="DQ5" s="1014" t="s">
        <v>388</v>
      </c>
      <c r="DR5" s="1015"/>
      <c r="DS5" s="1015"/>
      <c r="DT5" s="1015"/>
      <c r="DU5" s="1016"/>
      <c r="DV5" s="1014" t="s">
        <v>379</v>
      </c>
      <c r="DW5" s="1015"/>
      <c r="DX5" s="1015"/>
      <c r="DY5" s="1015"/>
      <c r="DZ5" s="1028"/>
      <c r="EA5" s="228"/>
    </row>
    <row r="6" spans="1:131" s="229" customFormat="1" ht="26.25" customHeight="1" thickBot="1" x14ac:dyDescent="0.2">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19"/>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11"/>
      <c r="DH6" s="1112"/>
      <c r="DI6" s="1112"/>
      <c r="DJ6" s="1112"/>
      <c r="DK6" s="1113"/>
      <c r="DL6" s="1111"/>
      <c r="DM6" s="1112"/>
      <c r="DN6" s="1112"/>
      <c r="DO6" s="1112"/>
      <c r="DP6" s="1113"/>
      <c r="DQ6" s="1017"/>
      <c r="DR6" s="1018"/>
      <c r="DS6" s="1018"/>
      <c r="DT6" s="1018"/>
      <c r="DU6" s="1019"/>
      <c r="DV6" s="1017"/>
      <c r="DW6" s="1018"/>
      <c r="DX6" s="1018"/>
      <c r="DY6" s="1018"/>
      <c r="DZ6" s="1029"/>
      <c r="EA6" s="228"/>
    </row>
    <row r="7" spans="1:131" s="229" customFormat="1" ht="26.25" customHeight="1" thickTop="1" x14ac:dyDescent="0.15">
      <c r="A7" s="230">
        <v>1</v>
      </c>
      <c r="B7" s="1071" t="s">
        <v>389</v>
      </c>
      <c r="C7" s="1072"/>
      <c r="D7" s="1072"/>
      <c r="E7" s="1072"/>
      <c r="F7" s="1072"/>
      <c r="G7" s="1072"/>
      <c r="H7" s="1072"/>
      <c r="I7" s="1072"/>
      <c r="J7" s="1072"/>
      <c r="K7" s="1072"/>
      <c r="L7" s="1072"/>
      <c r="M7" s="1072"/>
      <c r="N7" s="1072"/>
      <c r="O7" s="1072"/>
      <c r="P7" s="1073"/>
      <c r="Q7" s="1126">
        <v>13120</v>
      </c>
      <c r="R7" s="1127"/>
      <c r="S7" s="1127"/>
      <c r="T7" s="1127"/>
      <c r="U7" s="1127"/>
      <c r="V7" s="1127">
        <v>12915</v>
      </c>
      <c r="W7" s="1127"/>
      <c r="X7" s="1127"/>
      <c r="Y7" s="1127"/>
      <c r="Z7" s="1127"/>
      <c r="AA7" s="1127">
        <v>205</v>
      </c>
      <c r="AB7" s="1127"/>
      <c r="AC7" s="1127"/>
      <c r="AD7" s="1127"/>
      <c r="AE7" s="1128"/>
      <c r="AF7" s="1129">
        <v>174</v>
      </c>
      <c r="AG7" s="1130"/>
      <c r="AH7" s="1130"/>
      <c r="AI7" s="1130"/>
      <c r="AJ7" s="1131"/>
      <c r="AK7" s="1132">
        <v>339</v>
      </c>
      <c r="AL7" s="1133"/>
      <c r="AM7" s="1133"/>
      <c r="AN7" s="1133"/>
      <c r="AO7" s="1133"/>
      <c r="AP7" s="1133">
        <v>10634</v>
      </c>
      <c r="AQ7" s="1133"/>
      <c r="AR7" s="1133"/>
      <c r="AS7" s="1133"/>
      <c r="AT7" s="1133"/>
      <c r="AU7" s="1134"/>
      <c r="AV7" s="1134"/>
      <c r="AW7" s="1134"/>
      <c r="AX7" s="1134"/>
      <c r="AY7" s="1135"/>
      <c r="AZ7" s="226"/>
      <c r="BA7" s="226"/>
      <c r="BB7" s="226"/>
      <c r="BC7" s="226"/>
      <c r="BD7" s="226"/>
      <c r="BE7" s="227"/>
      <c r="BF7" s="227"/>
      <c r="BG7" s="227"/>
      <c r="BH7" s="227"/>
      <c r="BI7" s="227"/>
      <c r="BJ7" s="227"/>
      <c r="BK7" s="227"/>
      <c r="BL7" s="227"/>
      <c r="BM7" s="227"/>
      <c r="BN7" s="227"/>
      <c r="BO7" s="227"/>
      <c r="BP7" s="227"/>
      <c r="BQ7" s="230">
        <v>1</v>
      </c>
      <c r="BR7" s="231"/>
      <c r="BS7" s="1123" t="s">
        <v>583</v>
      </c>
      <c r="BT7" s="1124"/>
      <c r="BU7" s="1124"/>
      <c r="BV7" s="1124"/>
      <c r="BW7" s="1124"/>
      <c r="BX7" s="1124"/>
      <c r="BY7" s="1124"/>
      <c r="BZ7" s="1124"/>
      <c r="CA7" s="1124"/>
      <c r="CB7" s="1124"/>
      <c r="CC7" s="1124"/>
      <c r="CD7" s="1124"/>
      <c r="CE7" s="1124"/>
      <c r="CF7" s="1124"/>
      <c r="CG7" s="1136"/>
      <c r="CH7" s="1120">
        <v>1</v>
      </c>
      <c r="CI7" s="1121"/>
      <c r="CJ7" s="1121"/>
      <c r="CK7" s="1121"/>
      <c r="CL7" s="1122"/>
      <c r="CM7" s="1120">
        <v>6</v>
      </c>
      <c r="CN7" s="1121"/>
      <c r="CO7" s="1121"/>
      <c r="CP7" s="1121"/>
      <c r="CQ7" s="1122"/>
      <c r="CR7" s="1120">
        <v>3</v>
      </c>
      <c r="CS7" s="1121"/>
      <c r="CT7" s="1121"/>
      <c r="CU7" s="1121"/>
      <c r="CV7" s="1122"/>
      <c r="CW7" s="1120">
        <v>22</v>
      </c>
      <c r="CX7" s="1121"/>
      <c r="CY7" s="1121"/>
      <c r="CZ7" s="1121"/>
      <c r="DA7" s="1122"/>
      <c r="DB7" s="1120"/>
      <c r="DC7" s="1121"/>
      <c r="DD7" s="1121"/>
      <c r="DE7" s="1121"/>
      <c r="DF7" s="1122"/>
      <c r="DG7" s="1120"/>
      <c r="DH7" s="1121"/>
      <c r="DI7" s="1121"/>
      <c r="DJ7" s="1121"/>
      <c r="DK7" s="1122"/>
      <c r="DL7" s="1120"/>
      <c r="DM7" s="1121"/>
      <c r="DN7" s="1121"/>
      <c r="DO7" s="1121"/>
      <c r="DP7" s="1122"/>
      <c r="DQ7" s="1120"/>
      <c r="DR7" s="1121"/>
      <c r="DS7" s="1121"/>
      <c r="DT7" s="1121"/>
      <c r="DU7" s="1122"/>
      <c r="DV7" s="1123"/>
      <c r="DW7" s="1124"/>
      <c r="DX7" s="1124"/>
      <c r="DY7" s="1124"/>
      <c r="DZ7" s="1125"/>
      <c r="EA7" s="228"/>
    </row>
    <row r="8" spans="1:131" s="229" customFormat="1" ht="26.25" customHeight="1" x14ac:dyDescent="0.15">
      <c r="A8" s="232">
        <v>2</v>
      </c>
      <c r="B8" s="1043"/>
      <c r="C8" s="1044"/>
      <c r="D8" s="1044"/>
      <c r="E8" s="1044"/>
      <c r="F8" s="1044"/>
      <c r="G8" s="1044"/>
      <c r="H8" s="1044"/>
      <c r="I8" s="1044"/>
      <c r="J8" s="1044"/>
      <c r="K8" s="1044"/>
      <c r="L8" s="1044"/>
      <c r="M8" s="1044"/>
      <c r="N8" s="1044"/>
      <c r="O8" s="1044"/>
      <c r="P8" s="1045"/>
      <c r="Q8" s="1051"/>
      <c r="R8" s="1052"/>
      <c r="S8" s="1052"/>
      <c r="T8" s="1052"/>
      <c r="U8" s="1052"/>
      <c r="V8" s="1052"/>
      <c r="W8" s="1052"/>
      <c r="X8" s="1052"/>
      <c r="Y8" s="1052"/>
      <c r="Z8" s="1052"/>
      <c r="AA8" s="1052"/>
      <c r="AB8" s="1052"/>
      <c r="AC8" s="1052"/>
      <c r="AD8" s="1052"/>
      <c r="AE8" s="1053"/>
      <c r="AF8" s="1048"/>
      <c r="AG8" s="1049"/>
      <c r="AH8" s="1049"/>
      <c r="AI8" s="1049"/>
      <c r="AJ8" s="1050"/>
      <c r="AK8" s="1104"/>
      <c r="AL8" s="1105"/>
      <c r="AM8" s="1105"/>
      <c r="AN8" s="1105"/>
      <c r="AO8" s="1105"/>
      <c r="AP8" s="1105"/>
      <c r="AQ8" s="1105"/>
      <c r="AR8" s="1105"/>
      <c r="AS8" s="1105"/>
      <c r="AT8" s="1105"/>
      <c r="AU8" s="1106"/>
      <c r="AV8" s="1106"/>
      <c r="AW8" s="1106"/>
      <c r="AX8" s="1106"/>
      <c r="AY8" s="1107"/>
      <c r="AZ8" s="226"/>
      <c r="BA8" s="226"/>
      <c r="BB8" s="226"/>
      <c r="BC8" s="226"/>
      <c r="BD8" s="226"/>
      <c r="BE8" s="227"/>
      <c r="BF8" s="227"/>
      <c r="BG8" s="227"/>
      <c r="BH8" s="227"/>
      <c r="BI8" s="227"/>
      <c r="BJ8" s="227"/>
      <c r="BK8" s="227"/>
      <c r="BL8" s="227"/>
      <c r="BM8" s="227"/>
      <c r="BN8" s="227"/>
      <c r="BO8" s="227"/>
      <c r="BP8" s="227"/>
      <c r="BQ8" s="232">
        <v>2</v>
      </c>
      <c r="BR8" s="233"/>
      <c r="BS8" s="1005"/>
      <c r="BT8" s="1006"/>
      <c r="BU8" s="1006"/>
      <c r="BV8" s="1006"/>
      <c r="BW8" s="1006"/>
      <c r="BX8" s="1006"/>
      <c r="BY8" s="1006"/>
      <c r="BZ8" s="1006"/>
      <c r="CA8" s="1006"/>
      <c r="CB8" s="1006"/>
      <c r="CC8" s="1006"/>
      <c r="CD8" s="1006"/>
      <c r="CE8" s="1006"/>
      <c r="CF8" s="1006"/>
      <c r="CG8" s="1027"/>
      <c r="CH8" s="1002"/>
      <c r="CI8" s="1003"/>
      <c r="CJ8" s="1003"/>
      <c r="CK8" s="1003"/>
      <c r="CL8" s="1004"/>
      <c r="CM8" s="1002"/>
      <c r="CN8" s="1003"/>
      <c r="CO8" s="1003"/>
      <c r="CP8" s="1003"/>
      <c r="CQ8" s="1004"/>
      <c r="CR8" s="1002"/>
      <c r="CS8" s="1003"/>
      <c r="CT8" s="1003"/>
      <c r="CU8" s="1003"/>
      <c r="CV8" s="1004"/>
      <c r="CW8" s="1002"/>
      <c r="CX8" s="1003"/>
      <c r="CY8" s="1003"/>
      <c r="CZ8" s="1003"/>
      <c r="DA8" s="1004"/>
      <c r="DB8" s="1002"/>
      <c r="DC8" s="1003"/>
      <c r="DD8" s="1003"/>
      <c r="DE8" s="1003"/>
      <c r="DF8" s="1004"/>
      <c r="DG8" s="1002"/>
      <c r="DH8" s="1003"/>
      <c r="DI8" s="1003"/>
      <c r="DJ8" s="1003"/>
      <c r="DK8" s="1004"/>
      <c r="DL8" s="1002"/>
      <c r="DM8" s="1003"/>
      <c r="DN8" s="1003"/>
      <c r="DO8" s="1003"/>
      <c r="DP8" s="1004"/>
      <c r="DQ8" s="1002"/>
      <c r="DR8" s="1003"/>
      <c r="DS8" s="1003"/>
      <c r="DT8" s="1003"/>
      <c r="DU8" s="1004"/>
      <c r="DV8" s="1005"/>
      <c r="DW8" s="1006"/>
      <c r="DX8" s="1006"/>
      <c r="DY8" s="1006"/>
      <c r="DZ8" s="1007"/>
      <c r="EA8" s="228"/>
    </row>
    <row r="9" spans="1:131" s="229" customFormat="1" ht="26.25" customHeight="1" x14ac:dyDescent="0.15">
      <c r="A9" s="232">
        <v>3</v>
      </c>
      <c r="B9" s="1043"/>
      <c r="C9" s="1044"/>
      <c r="D9" s="1044"/>
      <c r="E9" s="1044"/>
      <c r="F9" s="1044"/>
      <c r="G9" s="1044"/>
      <c r="H9" s="1044"/>
      <c r="I9" s="1044"/>
      <c r="J9" s="1044"/>
      <c r="K9" s="1044"/>
      <c r="L9" s="1044"/>
      <c r="M9" s="1044"/>
      <c r="N9" s="1044"/>
      <c r="O9" s="1044"/>
      <c r="P9" s="1045"/>
      <c r="Q9" s="1051"/>
      <c r="R9" s="1052"/>
      <c r="S9" s="1052"/>
      <c r="T9" s="1052"/>
      <c r="U9" s="1052"/>
      <c r="V9" s="1052"/>
      <c r="W9" s="1052"/>
      <c r="X9" s="1052"/>
      <c r="Y9" s="1052"/>
      <c r="Z9" s="1052"/>
      <c r="AA9" s="1052"/>
      <c r="AB9" s="1052"/>
      <c r="AC9" s="1052"/>
      <c r="AD9" s="1052"/>
      <c r="AE9" s="1053"/>
      <c r="AF9" s="1048"/>
      <c r="AG9" s="1049"/>
      <c r="AH9" s="1049"/>
      <c r="AI9" s="1049"/>
      <c r="AJ9" s="1050"/>
      <c r="AK9" s="1104"/>
      <c r="AL9" s="1105"/>
      <c r="AM9" s="1105"/>
      <c r="AN9" s="1105"/>
      <c r="AO9" s="1105"/>
      <c r="AP9" s="1105"/>
      <c r="AQ9" s="1105"/>
      <c r="AR9" s="1105"/>
      <c r="AS9" s="1105"/>
      <c r="AT9" s="1105"/>
      <c r="AU9" s="1106"/>
      <c r="AV9" s="1106"/>
      <c r="AW9" s="1106"/>
      <c r="AX9" s="1106"/>
      <c r="AY9" s="1107"/>
      <c r="AZ9" s="226"/>
      <c r="BA9" s="226"/>
      <c r="BB9" s="226"/>
      <c r="BC9" s="226"/>
      <c r="BD9" s="226"/>
      <c r="BE9" s="227"/>
      <c r="BF9" s="227"/>
      <c r="BG9" s="227"/>
      <c r="BH9" s="227"/>
      <c r="BI9" s="227"/>
      <c r="BJ9" s="227"/>
      <c r="BK9" s="227"/>
      <c r="BL9" s="227"/>
      <c r="BM9" s="227"/>
      <c r="BN9" s="227"/>
      <c r="BO9" s="227"/>
      <c r="BP9" s="227"/>
      <c r="BQ9" s="232">
        <v>3</v>
      </c>
      <c r="BR9" s="233"/>
      <c r="BS9" s="1005"/>
      <c r="BT9" s="1006"/>
      <c r="BU9" s="1006"/>
      <c r="BV9" s="1006"/>
      <c r="BW9" s="1006"/>
      <c r="BX9" s="1006"/>
      <c r="BY9" s="1006"/>
      <c r="BZ9" s="1006"/>
      <c r="CA9" s="1006"/>
      <c r="CB9" s="1006"/>
      <c r="CC9" s="1006"/>
      <c r="CD9" s="1006"/>
      <c r="CE9" s="1006"/>
      <c r="CF9" s="1006"/>
      <c r="CG9" s="1027"/>
      <c r="CH9" s="1002"/>
      <c r="CI9" s="1003"/>
      <c r="CJ9" s="1003"/>
      <c r="CK9" s="1003"/>
      <c r="CL9" s="1004"/>
      <c r="CM9" s="1002"/>
      <c r="CN9" s="1003"/>
      <c r="CO9" s="1003"/>
      <c r="CP9" s="1003"/>
      <c r="CQ9" s="1004"/>
      <c r="CR9" s="1002"/>
      <c r="CS9" s="1003"/>
      <c r="CT9" s="1003"/>
      <c r="CU9" s="1003"/>
      <c r="CV9" s="1004"/>
      <c r="CW9" s="1002"/>
      <c r="CX9" s="1003"/>
      <c r="CY9" s="1003"/>
      <c r="CZ9" s="1003"/>
      <c r="DA9" s="1004"/>
      <c r="DB9" s="1002"/>
      <c r="DC9" s="1003"/>
      <c r="DD9" s="1003"/>
      <c r="DE9" s="1003"/>
      <c r="DF9" s="1004"/>
      <c r="DG9" s="1002"/>
      <c r="DH9" s="1003"/>
      <c r="DI9" s="1003"/>
      <c r="DJ9" s="1003"/>
      <c r="DK9" s="1004"/>
      <c r="DL9" s="1002"/>
      <c r="DM9" s="1003"/>
      <c r="DN9" s="1003"/>
      <c r="DO9" s="1003"/>
      <c r="DP9" s="1004"/>
      <c r="DQ9" s="1002"/>
      <c r="DR9" s="1003"/>
      <c r="DS9" s="1003"/>
      <c r="DT9" s="1003"/>
      <c r="DU9" s="1004"/>
      <c r="DV9" s="1005"/>
      <c r="DW9" s="1006"/>
      <c r="DX9" s="1006"/>
      <c r="DY9" s="1006"/>
      <c r="DZ9" s="1007"/>
      <c r="EA9" s="228"/>
    </row>
    <row r="10" spans="1:131" s="229" customFormat="1" ht="26.25" customHeight="1" x14ac:dyDescent="0.15">
      <c r="A10" s="232">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104"/>
      <c r="AL10" s="1105"/>
      <c r="AM10" s="1105"/>
      <c r="AN10" s="1105"/>
      <c r="AO10" s="1105"/>
      <c r="AP10" s="1105"/>
      <c r="AQ10" s="1105"/>
      <c r="AR10" s="1105"/>
      <c r="AS10" s="1105"/>
      <c r="AT10" s="1105"/>
      <c r="AU10" s="1106"/>
      <c r="AV10" s="1106"/>
      <c r="AW10" s="1106"/>
      <c r="AX10" s="1106"/>
      <c r="AY10" s="1107"/>
      <c r="AZ10" s="226"/>
      <c r="BA10" s="226"/>
      <c r="BB10" s="226"/>
      <c r="BC10" s="226"/>
      <c r="BD10" s="226"/>
      <c r="BE10" s="227"/>
      <c r="BF10" s="227"/>
      <c r="BG10" s="227"/>
      <c r="BH10" s="227"/>
      <c r="BI10" s="227"/>
      <c r="BJ10" s="227"/>
      <c r="BK10" s="227"/>
      <c r="BL10" s="227"/>
      <c r="BM10" s="227"/>
      <c r="BN10" s="227"/>
      <c r="BO10" s="227"/>
      <c r="BP10" s="227"/>
      <c r="BQ10" s="232">
        <v>4</v>
      </c>
      <c r="BR10" s="233"/>
      <c r="BS10" s="1005"/>
      <c r="BT10" s="1006"/>
      <c r="BU10" s="1006"/>
      <c r="BV10" s="1006"/>
      <c r="BW10" s="1006"/>
      <c r="BX10" s="1006"/>
      <c r="BY10" s="1006"/>
      <c r="BZ10" s="1006"/>
      <c r="CA10" s="1006"/>
      <c r="CB10" s="1006"/>
      <c r="CC10" s="1006"/>
      <c r="CD10" s="1006"/>
      <c r="CE10" s="1006"/>
      <c r="CF10" s="1006"/>
      <c r="CG10" s="1027"/>
      <c r="CH10" s="1002"/>
      <c r="CI10" s="1003"/>
      <c r="CJ10" s="1003"/>
      <c r="CK10" s="1003"/>
      <c r="CL10" s="1004"/>
      <c r="CM10" s="1002"/>
      <c r="CN10" s="1003"/>
      <c r="CO10" s="1003"/>
      <c r="CP10" s="1003"/>
      <c r="CQ10" s="1004"/>
      <c r="CR10" s="1002"/>
      <c r="CS10" s="1003"/>
      <c r="CT10" s="1003"/>
      <c r="CU10" s="1003"/>
      <c r="CV10" s="1004"/>
      <c r="CW10" s="1002"/>
      <c r="CX10" s="1003"/>
      <c r="CY10" s="1003"/>
      <c r="CZ10" s="1003"/>
      <c r="DA10" s="1004"/>
      <c r="DB10" s="1002"/>
      <c r="DC10" s="1003"/>
      <c r="DD10" s="1003"/>
      <c r="DE10" s="1003"/>
      <c r="DF10" s="1004"/>
      <c r="DG10" s="1002"/>
      <c r="DH10" s="1003"/>
      <c r="DI10" s="1003"/>
      <c r="DJ10" s="1003"/>
      <c r="DK10" s="1004"/>
      <c r="DL10" s="1002"/>
      <c r="DM10" s="1003"/>
      <c r="DN10" s="1003"/>
      <c r="DO10" s="1003"/>
      <c r="DP10" s="1004"/>
      <c r="DQ10" s="1002"/>
      <c r="DR10" s="1003"/>
      <c r="DS10" s="1003"/>
      <c r="DT10" s="1003"/>
      <c r="DU10" s="1004"/>
      <c r="DV10" s="1005"/>
      <c r="DW10" s="1006"/>
      <c r="DX10" s="1006"/>
      <c r="DY10" s="1006"/>
      <c r="DZ10" s="1007"/>
      <c r="EA10" s="228"/>
    </row>
    <row r="11" spans="1:131" s="229" customFormat="1" ht="26.25" customHeight="1" x14ac:dyDescent="0.15">
      <c r="A11" s="232">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104"/>
      <c r="AL11" s="1105"/>
      <c r="AM11" s="1105"/>
      <c r="AN11" s="1105"/>
      <c r="AO11" s="1105"/>
      <c r="AP11" s="1105"/>
      <c r="AQ11" s="1105"/>
      <c r="AR11" s="1105"/>
      <c r="AS11" s="1105"/>
      <c r="AT11" s="1105"/>
      <c r="AU11" s="1106"/>
      <c r="AV11" s="1106"/>
      <c r="AW11" s="1106"/>
      <c r="AX11" s="1106"/>
      <c r="AY11" s="1107"/>
      <c r="AZ11" s="226"/>
      <c r="BA11" s="226"/>
      <c r="BB11" s="226"/>
      <c r="BC11" s="226"/>
      <c r="BD11" s="226"/>
      <c r="BE11" s="227"/>
      <c r="BF11" s="227"/>
      <c r="BG11" s="227"/>
      <c r="BH11" s="227"/>
      <c r="BI11" s="227"/>
      <c r="BJ11" s="227"/>
      <c r="BK11" s="227"/>
      <c r="BL11" s="227"/>
      <c r="BM11" s="227"/>
      <c r="BN11" s="227"/>
      <c r="BO11" s="227"/>
      <c r="BP11" s="227"/>
      <c r="BQ11" s="232">
        <v>5</v>
      </c>
      <c r="BR11" s="233"/>
      <c r="BS11" s="1005"/>
      <c r="BT11" s="1006"/>
      <c r="BU11" s="1006"/>
      <c r="BV11" s="1006"/>
      <c r="BW11" s="1006"/>
      <c r="BX11" s="1006"/>
      <c r="BY11" s="1006"/>
      <c r="BZ11" s="1006"/>
      <c r="CA11" s="1006"/>
      <c r="CB11" s="1006"/>
      <c r="CC11" s="1006"/>
      <c r="CD11" s="1006"/>
      <c r="CE11" s="1006"/>
      <c r="CF11" s="1006"/>
      <c r="CG11" s="1027"/>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28"/>
    </row>
    <row r="12" spans="1:131" s="229" customFormat="1" ht="26.25" customHeight="1" x14ac:dyDescent="0.15">
      <c r="A12" s="232">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104"/>
      <c r="AL12" s="1105"/>
      <c r="AM12" s="1105"/>
      <c r="AN12" s="1105"/>
      <c r="AO12" s="1105"/>
      <c r="AP12" s="1105"/>
      <c r="AQ12" s="1105"/>
      <c r="AR12" s="1105"/>
      <c r="AS12" s="1105"/>
      <c r="AT12" s="1105"/>
      <c r="AU12" s="1106"/>
      <c r="AV12" s="1106"/>
      <c r="AW12" s="1106"/>
      <c r="AX12" s="1106"/>
      <c r="AY12" s="1107"/>
      <c r="AZ12" s="226"/>
      <c r="BA12" s="226"/>
      <c r="BB12" s="226"/>
      <c r="BC12" s="226"/>
      <c r="BD12" s="226"/>
      <c r="BE12" s="227"/>
      <c r="BF12" s="227"/>
      <c r="BG12" s="227"/>
      <c r="BH12" s="227"/>
      <c r="BI12" s="227"/>
      <c r="BJ12" s="227"/>
      <c r="BK12" s="227"/>
      <c r="BL12" s="227"/>
      <c r="BM12" s="227"/>
      <c r="BN12" s="227"/>
      <c r="BO12" s="227"/>
      <c r="BP12" s="227"/>
      <c r="BQ12" s="232">
        <v>6</v>
      </c>
      <c r="BR12" s="233"/>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8"/>
    </row>
    <row r="13" spans="1:131" s="229" customFormat="1" ht="26.25" customHeight="1" x14ac:dyDescent="0.15">
      <c r="A13" s="232">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104"/>
      <c r="AL13" s="1105"/>
      <c r="AM13" s="1105"/>
      <c r="AN13" s="1105"/>
      <c r="AO13" s="1105"/>
      <c r="AP13" s="1105"/>
      <c r="AQ13" s="1105"/>
      <c r="AR13" s="1105"/>
      <c r="AS13" s="1105"/>
      <c r="AT13" s="1105"/>
      <c r="AU13" s="1106"/>
      <c r="AV13" s="1106"/>
      <c r="AW13" s="1106"/>
      <c r="AX13" s="1106"/>
      <c r="AY13" s="1107"/>
      <c r="AZ13" s="226"/>
      <c r="BA13" s="226"/>
      <c r="BB13" s="226"/>
      <c r="BC13" s="226"/>
      <c r="BD13" s="226"/>
      <c r="BE13" s="227"/>
      <c r="BF13" s="227"/>
      <c r="BG13" s="227"/>
      <c r="BH13" s="227"/>
      <c r="BI13" s="227"/>
      <c r="BJ13" s="227"/>
      <c r="BK13" s="227"/>
      <c r="BL13" s="227"/>
      <c r="BM13" s="227"/>
      <c r="BN13" s="227"/>
      <c r="BO13" s="227"/>
      <c r="BP13" s="227"/>
      <c r="BQ13" s="232">
        <v>7</v>
      </c>
      <c r="BR13" s="233"/>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8"/>
    </row>
    <row r="14" spans="1:131" s="229" customFormat="1" ht="26.25" customHeight="1" x14ac:dyDescent="0.15">
      <c r="A14" s="232">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104"/>
      <c r="AL14" s="1105"/>
      <c r="AM14" s="1105"/>
      <c r="AN14" s="1105"/>
      <c r="AO14" s="1105"/>
      <c r="AP14" s="1105"/>
      <c r="AQ14" s="1105"/>
      <c r="AR14" s="1105"/>
      <c r="AS14" s="1105"/>
      <c r="AT14" s="1105"/>
      <c r="AU14" s="1106"/>
      <c r="AV14" s="1106"/>
      <c r="AW14" s="1106"/>
      <c r="AX14" s="1106"/>
      <c r="AY14" s="1107"/>
      <c r="AZ14" s="226"/>
      <c r="BA14" s="226"/>
      <c r="BB14" s="226"/>
      <c r="BC14" s="226"/>
      <c r="BD14" s="226"/>
      <c r="BE14" s="227"/>
      <c r="BF14" s="227"/>
      <c r="BG14" s="227"/>
      <c r="BH14" s="227"/>
      <c r="BI14" s="227"/>
      <c r="BJ14" s="227"/>
      <c r="BK14" s="227"/>
      <c r="BL14" s="227"/>
      <c r="BM14" s="227"/>
      <c r="BN14" s="227"/>
      <c r="BO14" s="227"/>
      <c r="BP14" s="227"/>
      <c r="BQ14" s="232">
        <v>8</v>
      </c>
      <c r="BR14" s="233"/>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8"/>
    </row>
    <row r="15" spans="1:131" s="229" customFormat="1" ht="26.25" customHeight="1" x14ac:dyDescent="0.15">
      <c r="A15" s="232">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104"/>
      <c r="AL15" s="1105"/>
      <c r="AM15" s="1105"/>
      <c r="AN15" s="1105"/>
      <c r="AO15" s="1105"/>
      <c r="AP15" s="1105"/>
      <c r="AQ15" s="1105"/>
      <c r="AR15" s="1105"/>
      <c r="AS15" s="1105"/>
      <c r="AT15" s="1105"/>
      <c r="AU15" s="1106"/>
      <c r="AV15" s="1106"/>
      <c r="AW15" s="1106"/>
      <c r="AX15" s="1106"/>
      <c r="AY15" s="1107"/>
      <c r="AZ15" s="226"/>
      <c r="BA15" s="226"/>
      <c r="BB15" s="226"/>
      <c r="BC15" s="226"/>
      <c r="BD15" s="226"/>
      <c r="BE15" s="227"/>
      <c r="BF15" s="227"/>
      <c r="BG15" s="227"/>
      <c r="BH15" s="227"/>
      <c r="BI15" s="227"/>
      <c r="BJ15" s="227"/>
      <c r="BK15" s="227"/>
      <c r="BL15" s="227"/>
      <c r="BM15" s="227"/>
      <c r="BN15" s="227"/>
      <c r="BO15" s="227"/>
      <c r="BP15" s="227"/>
      <c r="BQ15" s="232">
        <v>9</v>
      </c>
      <c r="BR15" s="233"/>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8"/>
    </row>
    <row r="16" spans="1:131" s="229" customFormat="1" ht="26.25" customHeight="1" x14ac:dyDescent="0.15">
      <c r="A16" s="232">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104"/>
      <c r="AL16" s="1105"/>
      <c r="AM16" s="1105"/>
      <c r="AN16" s="1105"/>
      <c r="AO16" s="1105"/>
      <c r="AP16" s="1105"/>
      <c r="AQ16" s="1105"/>
      <c r="AR16" s="1105"/>
      <c r="AS16" s="1105"/>
      <c r="AT16" s="1105"/>
      <c r="AU16" s="1106"/>
      <c r="AV16" s="1106"/>
      <c r="AW16" s="1106"/>
      <c r="AX16" s="1106"/>
      <c r="AY16" s="1107"/>
      <c r="AZ16" s="226"/>
      <c r="BA16" s="226"/>
      <c r="BB16" s="226"/>
      <c r="BC16" s="226"/>
      <c r="BD16" s="226"/>
      <c r="BE16" s="227"/>
      <c r="BF16" s="227"/>
      <c r="BG16" s="227"/>
      <c r="BH16" s="227"/>
      <c r="BI16" s="227"/>
      <c r="BJ16" s="227"/>
      <c r="BK16" s="227"/>
      <c r="BL16" s="227"/>
      <c r="BM16" s="227"/>
      <c r="BN16" s="227"/>
      <c r="BO16" s="227"/>
      <c r="BP16" s="227"/>
      <c r="BQ16" s="232">
        <v>10</v>
      </c>
      <c r="BR16" s="233"/>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8"/>
    </row>
    <row r="17" spans="1:131" s="229" customFormat="1" ht="26.25" customHeight="1" x14ac:dyDescent="0.15">
      <c r="A17" s="232">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104"/>
      <c r="AL17" s="1105"/>
      <c r="AM17" s="1105"/>
      <c r="AN17" s="1105"/>
      <c r="AO17" s="1105"/>
      <c r="AP17" s="1105"/>
      <c r="AQ17" s="1105"/>
      <c r="AR17" s="1105"/>
      <c r="AS17" s="1105"/>
      <c r="AT17" s="1105"/>
      <c r="AU17" s="1106"/>
      <c r="AV17" s="1106"/>
      <c r="AW17" s="1106"/>
      <c r="AX17" s="1106"/>
      <c r="AY17" s="1107"/>
      <c r="AZ17" s="226"/>
      <c r="BA17" s="226"/>
      <c r="BB17" s="226"/>
      <c r="BC17" s="226"/>
      <c r="BD17" s="226"/>
      <c r="BE17" s="227"/>
      <c r="BF17" s="227"/>
      <c r="BG17" s="227"/>
      <c r="BH17" s="227"/>
      <c r="BI17" s="227"/>
      <c r="BJ17" s="227"/>
      <c r="BK17" s="227"/>
      <c r="BL17" s="227"/>
      <c r="BM17" s="227"/>
      <c r="BN17" s="227"/>
      <c r="BO17" s="227"/>
      <c r="BP17" s="227"/>
      <c r="BQ17" s="232">
        <v>11</v>
      </c>
      <c r="BR17" s="233"/>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8"/>
    </row>
    <row r="18" spans="1:131" s="229" customFormat="1" ht="26.25" customHeight="1" x14ac:dyDescent="0.15">
      <c r="A18" s="232">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104"/>
      <c r="AL18" s="1105"/>
      <c r="AM18" s="1105"/>
      <c r="AN18" s="1105"/>
      <c r="AO18" s="1105"/>
      <c r="AP18" s="1105"/>
      <c r="AQ18" s="1105"/>
      <c r="AR18" s="1105"/>
      <c r="AS18" s="1105"/>
      <c r="AT18" s="1105"/>
      <c r="AU18" s="1106"/>
      <c r="AV18" s="1106"/>
      <c r="AW18" s="1106"/>
      <c r="AX18" s="1106"/>
      <c r="AY18" s="1107"/>
      <c r="AZ18" s="226"/>
      <c r="BA18" s="226"/>
      <c r="BB18" s="226"/>
      <c r="BC18" s="226"/>
      <c r="BD18" s="226"/>
      <c r="BE18" s="227"/>
      <c r="BF18" s="227"/>
      <c r="BG18" s="227"/>
      <c r="BH18" s="227"/>
      <c r="BI18" s="227"/>
      <c r="BJ18" s="227"/>
      <c r="BK18" s="227"/>
      <c r="BL18" s="227"/>
      <c r="BM18" s="227"/>
      <c r="BN18" s="227"/>
      <c r="BO18" s="227"/>
      <c r="BP18" s="227"/>
      <c r="BQ18" s="232">
        <v>12</v>
      </c>
      <c r="BR18" s="233"/>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8"/>
    </row>
    <row r="19" spans="1:131" s="229" customFormat="1" ht="26.25" customHeight="1" x14ac:dyDescent="0.15">
      <c r="A19" s="232">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104"/>
      <c r="AL19" s="1105"/>
      <c r="AM19" s="1105"/>
      <c r="AN19" s="1105"/>
      <c r="AO19" s="1105"/>
      <c r="AP19" s="1105"/>
      <c r="AQ19" s="1105"/>
      <c r="AR19" s="1105"/>
      <c r="AS19" s="1105"/>
      <c r="AT19" s="1105"/>
      <c r="AU19" s="1106"/>
      <c r="AV19" s="1106"/>
      <c r="AW19" s="1106"/>
      <c r="AX19" s="1106"/>
      <c r="AY19" s="1107"/>
      <c r="AZ19" s="226"/>
      <c r="BA19" s="226"/>
      <c r="BB19" s="226"/>
      <c r="BC19" s="226"/>
      <c r="BD19" s="226"/>
      <c r="BE19" s="227"/>
      <c r="BF19" s="227"/>
      <c r="BG19" s="227"/>
      <c r="BH19" s="227"/>
      <c r="BI19" s="227"/>
      <c r="BJ19" s="227"/>
      <c r="BK19" s="227"/>
      <c r="BL19" s="227"/>
      <c r="BM19" s="227"/>
      <c r="BN19" s="227"/>
      <c r="BO19" s="227"/>
      <c r="BP19" s="227"/>
      <c r="BQ19" s="232">
        <v>13</v>
      </c>
      <c r="BR19" s="233"/>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8"/>
    </row>
    <row r="20" spans="1:131" s="229" customFormat="1" ht="26.25" customHeight="1" x14ac:dyDescent="0.15">
      <c r="A20" s="232">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104"/>
      <c r="AL20" s="1105"/>
      <c r="AM20" s="1105"/>
      <c r="AN20" s="1105"/>
      <c r="AO20" s="1105"/>
      <c r="AP20" s="1105"/>
      <c r="AQ20" s="1105"/>
      <c r="AR20" s="1105"/>
      <c r="AS20" s="1105"/>
      <c r="AT20" s="1105"/>
      <c r="AU20" s="1106"/>
      <c r="AV20" s="1106"/>
      <c r="AW20" s="1106"/>
      <c r="AX20" s="1106"/>
      <c r="AY20" s="1107"/>
      <c r="AZ20" s="226"/>
      <c r="BA20" s="226"/>
      <c r="BB20" s="226"/>
      <c r="BC20" s="226"/>
      <c r="BD20" s="226"/>
      <c r="BE20" s="227"/>
      <c r="BF20" s="227"/>
      <c r="BG20" s="227"/>
      <c r="BH20" s="227"/>
      <c r="BI20" s="227"/>
      <c r="BJ20" s="227"/>
      <c r="BK20" s="227"/>
      <c r="BL20" s="227"/>
      <c r="BM20" s="227"/>
      <c r="BN20" s="227"/>
      <c r="BO20" s="227"/>
      <c r="BP20" s="227"/>
      <c r="BQ20" s="232">
        <v>14</v>
      </c>
      <c r="BR20" s="233"/>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8"/>
    </row>
    <row r="21" spans="1:131" s="229" customFormat="1" ht="26.25" customHeight="1" thickBot="1" x14ac:dyDescent="0.2">
      <c r="A21" s="232">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104"/>
      <c r="AL21" s="1105"/>
      <c r="AM21" s="1105"/>
      <c r="AN21" s="1105"/>
      <c r="AO21" s="1105"/>
      <c r="AP21" s="1105"/>
      <c r="AQ21" s="1105"/>
      <c r="AR21" s="1105"/>
      <c r="AS21" s="1105"/>
      <c r="AT21" s="1105"/>
      <c r="AU21" s="1106"/>
      <c r="AV21" s="1106"/>
      <c r="AW21" s="1106"/>
      <c r="AX21" s="1106"/>
      <c r="AY21" s="1107"/>
      <c r="AZ21" s="226"/>
      <c r="BA21" s="226"/>
      <c r="BB21" s="226"/>
      <c r="BC21" s="226"/>
      <c r="BD21" s="226"/>
      <c r="BE21" s="227"/>
      <c r="BF21" s="227"/>
      <c r="BG21" s="227"/>
      <c r="BH21" s="227"/>
      <c r="BI21" s="227"/>
      <c r="BJ21" s="227"/>
      <c r="BK21" s="227"/>
      <c r="BL21" s="227"/>
      <c r="BM21" s="227"/>
      <c r="BN21" s="227"/>
      <c r="BO21" s="227"/>
      <c r="BP21" s="227"/>
      <c r="BQ21" s="232">
        <v>15</v>
      </c>
      <c r="BR21" s="233"/>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8"/>
    </row>
    <row r="22" spans="1:131" s="229" customFormat="1" ht="26.25" customHeight="1" x14ac:dyDescent="0.15">
      <c r="A22" s="232">
        <v>16</v>
      </c>
      <c r="B22" s="1043"/>
      <c r="C22" s="1044"/>
      <c r="D22" s="1044"/>
      <c r="E22" s="1044"/>
      <c r="F22" s="1044"/>
      <c r="G22" s="1044"/>
      <c r="H22" s="1044"/>
      <c r="I22" s="1044"/>
      <c r="J22" s="1044"/>
      <c r="K22" s="1044"/>
      <c r="L22" s="1044"/>
      <c r="M22" s="1044"/>
      <c r="N22" s="1044"/>
      <c r="O22" s="1044"/>
      <c r="P22" s="1045"/>
      <c r="Q22" s="1097"/>
      <c r="R22" s="1098"/>
      <c r="S22" s="1098"/>
      <c r="T22" s="1098"/>
      <c r="U22" s="1098"/>
      <c r="V22" s="1098"/>
      <c r="W22" s="1098"/>
      <c r="X22" s="1098"/>
      <c r="Y22" s="1098"/>
      <c r="Z22" s="1098"/>
      <c r="AA22" s="1098"/>
      <c r="AB22" s="1098"/>
      <c r="AC22" s="1098"/>
      <c r="AD22" s="1098"/>
      <c r="AE22" s="1099"/>
      <c r="AF22" s="1048"/>
      <c r="AG22" s="1049"/>
      <c r="AH22" s="1049"/>
      <c r="AI22" s="1049"/>
      <c r="AJ22" s="1050"/>
      <c r="AK22" s="1100"/>
      <c r="AL22" s="1101"/>
      <c r="AM22" s="1101"/>
      <c r="AN22" s="1101"/>
      <c r="AO22" s="1101"/>
      <c r="AP22" s="1101"/>
      <c r="AQ22" s="1101"/>
      <c r="AR22" s="1101"/>
      <c r="AS22" s="1101"/>
      <c r="AT22" s="1101"/>
      <c r="AU22" s="1102"/>
      <c r="AV22" s="1102"/>
      <c r="AW22" s="1102"/>
      <c r="AX22" s="1102"/>
      <c r="AY22" s="1103"/>
      <c r="AZ22" s="1041" t="s">
        <v>390</v>
      </c>
      <c r="BA22" s="1041"/>
      <c r="BB22" s="1041"/>
      <c r="BC22" s="1041"/>
      <c r="BD22" s="1042"/>
      <c r="BE22" s="227"/>
      <c r="BF22" s="227"/>
      <c r="BG22" s="227"/>
      <c r="BH22" s="227"/>
      <c r="BI22" s="227"/>
      <c r="BJ22" s="227"/>
      <c r="BK22" s="227"/>
      <c r="BL22" s="227"/>
      <c r="BM22" s="227"/>
      <c r="BN22" s="227"/>
      <c r="BO22" s="227"/>
      <c r="BP22" s="227"/>
      <c r="BQ22" s="232">
        <v>16</v>
      </c>
      <c r="BR22" s="233"/>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8"/>
    </row>
    <row r="23" spans="1:131" s="229" customFormat="1" ht="26.25" customHeight="1" thickBot="1" x14ac:dyDescent="0.2">
      <c r="A23" s="234" t="s">
        <v>391</v>
      </c>
      <c r="B23" s="950" t="s">
        <v>392</v>
      </c>
      <c r="C23" s="951"/>
      <c r="D23" s="951"/>
      <c r="E23" s="951"/>
      <c r="F23" s="951"/>
      <c r="G23" s="951"/>
      <c r="H23" s="951"/>
      <c r="I23" s="951"/>
      <c r="J23" s="951"/>
      <c r="K23" s="951"/>
      <c r="L23" s="951"/>
      <c r="M23" s="951"/>
      <c r="N23" s="951"/>
      <c r="O23" s="951"/>
      <c r="P23" s="961"/>
      <c r="Q23" s="1091"/>
      <c r="R23" s="1085"/>
      <c r="S23" s="1085"/>
      <c r="T23" s="1085"/>
      <c r="U23" s="1085"/>
      <c r="V23" s="1085"/>
      <c r="W23" s="1085"/>
      <c r="X23" s="1085"/>
      <c r="Y23" s="1085"/>
      <c r="Z23" s="1085"/>
      <c r="AA23" s="1085"/>
      <c r="AB23" s="1085"/>
      <c r="AC23" s="1085"/>
      <c r="AD23" s="1085"/>
      <c r="AE23" s="1092"/>
      <c r="AF23" s="1093">
        <v>174</v>
      </c>
      <c r="AG23" s="1085"/>
      <c r="AH23" s="1085"/>
      <c r="AI23" s="1085"/>
      <c r="AJ23" s="1094"/>
      <c r="AK23" s="1095"/>
      <c r="AL23" s="1096"/>
      <c r="AM23" s="1096"/>
      <c r="AN23" s="1096"/>
      <c r="AO23" s="1096"/>
      <c r="AP23" s="1085"/>
      <c r="AQ23" s="1085"/>
      <c r="AR23" s="1085"/>
      <c r="AS23" s="1085"/>
      <c r="AT23" s="1085"/>
      <c r="AU23" s="1086"/>
      <c r="AV23" s="1086"/>
      <c r="AW23" s="1086"/>
      <c r="AX23" s="1086"/>
      <c r="AY23" s="1087"/>
      <c r="AZ23" s="1088" t="s">
        <v>141</v>
      </c>
      <c r="BA23" s="1089"/>
      <c r="BB23" s="1089"/>
      <c r="BC23" s="1089"/>
      <c r="BD23" s="1090"/>
      <c r="BE23" s="227"/>
      <c r="BF23" s="227"/>
      <c r="BG23" s="227"/>
      <c r="BH23" s="227"/>
      <c r="BI23" s="227"/>
      <c r="BJ23" s="227"/>
      <c r="BK23" s="227"/>
      <c r="BL23" s="227"/>
      <c r="BM23" s="227"/>
      <c r="BN23" s="227"/>
      <c r="BO23" s="227"/>
      <c r="BP23" s="227"/>
      <c r="BQ23" s="232">
        <v>17</v>
      </c>
      <c r="BR23" s="233"/>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8"/>
    </row>
    <row r="24" spans="1:131" s="229" customFormat="1" ht="26.25" customHeight="1" x14ac:dyDescent="0.15">
      <c r="A24" s="1084" t="s">
        <v>393</v>
      </c>
      <c r="B24" s="1084"/>
      <c r="C24" s="1084"/>
      <c r="D24" s="1084"/>
      <c r="E24" s="1084"/>
      <c r="F24" s="1084"/>
      <c r="G24" s="1084"/>
      <c r="H24" s="1084"/>
      <c r="I24" s="1084"/>
      <c r="J24" s="1084"/>
      <c r="K24" s="1084"/>
      <c r="L24" s="1084"/>
      <c r="M24" s="1084"/>
      <c r="N24" s="1084"/>
      <c r="O24" s="1084"/>
      <c r="P24" s="1084"/>
      <c r="Q24" s="1084"/>
      <c r="R24" s="1084"/>
      <c r="S24" s="1084"/>
      <c r="T24" s="1084"/>
      <c r="U24" s="1084"/>
      <c r="V24" s="1084"/>
      <c r="W24" s="1084"/>
      <c r="X24" s="1084"/>
      <c r="Y24" s="1084"/>
      <c r="Z24" s="1084"/>
      <c r="AA24" s="1084"/>
      <c r="AB24" s="1084"/>
      <c r="AC24" s="1084"/>
      <c r="AD24" s="1084"/>
      <c r="AE24" s="1084"/>
      <c r="AF24" s="1084"/>
      <c r="AG24" s="1084"/>
      <c r="AH24" s="1084"/>
      <c r="AI24" s="1084"/>
      <c r="AJ24" s="1084"/>
      <c r="AK24" s="1084"/>
      <c r="AL24" s="1084"/>
      <c r="AM24" s="1084"/>
      <c r="AN24" s="1084"/>
      <c r="AO24" s="1084"/>
      <c r="AP24" s="1084"/>
      <c r="AQ24" s="1084"/>
      <c r="AR24" s="1084"/>
      <c r="AS24" s="1084"/>
      <c r="AT24" s="1084"/>
      <c r="AU24" s="1084"/>
      <c r="AV24" s="1084"/>
      <c r="AW24" s="1084"/>
      <c r="AX24" s="1084"/>
      <c r="AY24" s="1084"/>
      <c r="AZ24" s="226"/>
      <c r="BA24" s="226"/>
      <c r="BB24" s="226"/>
      <c r="BC24" s="226"/>
      <c r="BD24" s="226"/>
      <c r="BE24" s="227"/>
      <c r="BF24" s="227"/>
      <c r="BG24" s="227"/>
      <c r="BH24" s="227"/>
      <c r="BI24" s="227"/>
      <c r="BJ24" s="227"/>
      <c r="BK24" s="227"/>
      <c r="BL24" s="227"/>
      <c r="BM24" s="227"/>
      <c r="BN24" s="227"/>
      <c r="BO24" s="227"/>
      <c r="BP24" s="227"/>
      <c r="BQ24" s="232">
        <v>18</v>
      </c>
      <c r="BR24" s="233"/>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8"/>
    </row>
    <row r="25" spans="1:131" ht="26.25" customHeight="1" thickBot="1" x14ac:dyDescent="0.2">
      <c r="A25" s="1083" t="s">
        <v>394</v>
      </c>
      <c r="B25" s="1083"/>
      <c r="C25" s="1083"/>
      <c r="D25" s="1083"/>
      <c r="E25" s="1083"/>
      <c r="F25" s="1083"/>
      <c r="G25" s="1083"/>
      <c r="H25" s="1083"/>
      <c r="I25" s="1083"/>
      <c r="J25" s="1083"/>
      <c r="K25" s="1083"/>
      <c r="L25" s="1083"/>
      <c r="M25" s="1083"/>
      <c r="N25" s="1083"/>
      <c r="O25" s="1083"/>
      <c r="P25" s="1083"/>
      <c r="Q25" s="1083"/>
      <c r="R25" s="1083"/>
      <c r="S25" s="1083"/>
      <c r="T25" s="1083"/>
      <c r="U25" s="1083"/>
      <c r="V25" s="1083"/>
      <c r="W25" s="1083"/>
      <c r="X25" s="1083"/>
      <c r="Y25" s="1083"/>
      <c r="Z25" s="1083"/>
      <c r="AA25" s="1083"/>
      <c r="AB25" s="1083"/>
      <c r="AC25" s="1083"/>
      <c r="AD25" s="1083"/>
      <c r="AE25" s="1083"/>
      <c r="AF25" s="1083"/>
      <c r="AG25" s="1083"/>
      <c r="AH25" s="1083"/>
      <c r="AI25" s="1083"/>
      <c r="AJ25" s="1083"/>
      <c r="AK25" s="1083"/>
      <c r="AL25" s="1083"/>
      <c r="AM25" s="1083"/>
      <c r="AN25" s="1083"/>
      <c r="AO25" s="1083"/>
      <c r="AP25" s="1083"/>
      <c r="AQ25" s="1083"/>
      <c r="AR25" s="1083"/>
      <c r="AS25" s="1083"/>
      <c r="AT25" s="1083"/>
      <c r="AU25" s="1083"/>
      <c r="AV25" s="1083"/>
      <c r="AW25" s="1083"/>
      <c r="AX25" s="1083"/>
      <c r="AY25" s="1083"/>
      <c r="AZ25" s="1083"/>
      <c r="BA25" s="1083"/>
      <c r="BB25" s="1083"/>
      <c r="BC25" s="1083"/>
      <c r="BD25" s="1083"/>
      <c r="BE25" s="1083"/>
      <c r="BF25" s="1083"/>
      <c r="BG25" s="1083"/>
      <c r="BH25" s="1083"/>
      <c r="BI25" s="1083"/>
      <c r="BJ25" s="226"/>
      <c r="BK25" s="226"/>
      <c r="BL25" s="226"/>
      <c r="BM25" s="226"/>
      <c r="BN25" s="226"/>
      <c r="BO25" s="235"/>
      <c r="BP25" s="235"/>
      <c r="BQ25" s="232">
        <v>19</v>
      </c>
      <c r="BR25" s="233"/>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15">
      <c r="A26" s="1008" t="s">
        <v>372</v>
      </c>
      <c r="B26" s="1009"/>
      <c r="C26" s="1009"/>
      <c r="D26" s="1009"/>
      <c r="E26" s="1009"/>
      <c r="F26" s="1009"/>
      <c r="G26" s="1009"/>
      <c r="H26" s="1009"/>
      <c r="I26" s="1009"/>
      <c r="J26" s="1009"/>
      <c r="K26" s="1009"/>
      <c r="L26" s="1009"/>
      <c r="M26" s="1009"/>
      <c r="N26" s="1009"/>
      <c r="O26" s="1009"/>
      <c r="P26" s="1010"/>
      <c r="Q26" s="1014" t="s">
        <v>395</v>
      </c>
      <c r="R26" s="1015"/>
      <c r="S26" s="1015"/>
      <c r="T26" s="1015"/>
      <c r="U26" s="1016"/>
      <c r="V26" s="1014" t="s">
        <v>396</v>
      </c>
      <c r="W26" s="1015"/>
      <c r="X26" s="1015"/>
      <c r="Y26" s="1015"/>
      <c r="Z26" s="1016"/>
      <c r="AA26" s="1014" t="s">
        <v>397</v>
      </c>
      <c r="AB26" s="1015"/>
      <c r="AC26" s="1015"/>
      <c r="AD26" s="1015"/>
      <c r="AE26" s="1015"/>
      <c r="AF26" s="1079" t="s">
        <v>398</v>
      </c>
      <c r="AG26" s="1021"/>
      <c r="AH26" s="1021"/>
      <c r="AI26" s="1021"/>
      <c r="AJ26" s="1080"/>
      <c r="AK26" s="1015" t="s">
        <v>399</v>
      </c>
      <c r="AL26" s="1015"/>
      <c r="AM26" s="1015"/>
      <c r="AN26" s="1015"/>
      <c r="AO26" s="1016"/>
      <c r="AP26" s="1014" t="s">
        <v>400</v>
      </c>
      <c r="AQ26" s="1015"/>
      <c r="AR26" s="1015"/>
      <c r="AS26" s="1015"/>
      <c r="AT26" s="1016"/>
      <c r="AU26" s="1014" t="s">
        <v>401</v>
      </c>
      <c r="AV26" s="1015"/>
      <c r="AW26" s="1015"/>
      <c r="AX26" s="1015"/>
      <c r="AY26" s="1016"/>
      <c r="AZ26" s="1014" t="s">
        <v>402</v>
      </c>
      <c r="BA26" s="1015"/>
      <c r="BB26" s="1015"/>
      <c r="BC26" s="1015"/>
      <c r="BD26" s="1016"/>
      <c r="BE26" s="1014" t="s">
        <v>379</v>
      </c>
      <c r="BF26" s="1015"/>
      <c r="BG26" s="1015"/>
      <c r="BH26" s="1015"/>
      <c r="BI26" s="1028"/>
      <c r="BJ26" s="226"/>
      <c r="BK26" s="226"/>
      <c r="BL26" s="226"/>
      <c r="BM26" s="226"/>
      <c r="BN26" s="226"/>
      <c r="BO26" s="235"/>
      <c r="BP26" s="235"/>
      <c r="BQ26" s="232">
        <v>20</v>
      </c>
      <c r="BR26" s="233"/>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81"/>
      <c r="AG27" s="1024"/>
      <c r="AH27" s="1024"/>
      <c r="AI27" s="1024"/>
      <c r="AJ27" s="1082"/>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5"/>
      <c r="BP27" s="235"/>
      <c r="BQ27" s="232">
        <v>21</v>
      </c>
      <c r="BR27" s="233"/>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15">
      <c r="A28" s="236">
        <v>1</v>
      </c>
      <c r="B28" s="1071" t="s">
        <v>403</v>
      </c>
      <c r="C28" s="1072"/>
      <c r="D28" s="1072"/>
      <c r="E28" s="1072"/>
      <c r="F28" s="1072"/>
      <c r="G28" s="1072"/>
      <c r="H28" s="1072"/>
      <c r="I28" s="1072"/>
      <c r="J28" s="1072"/>
      <c r="K28" s="1072"/>
      <c r="L28" s="1072"/>
      <c r="M28" s="1072"/>
      <c r="N28" s="1072"/>
      <c r="O28" s="1072"/>
      <c r="P28" s="1073"/>
      <c r="Q28" s="1074">
        <v>2507</v>
      </c>
      <c r="R28" s="1075"/>
      <c r="S28" s="1075"/>
      <c r="T28" s="1075"/>
      <c r="U28" s="1075"/>
      <c r="V28" s="1075">
        <v>2485</v>
      </c>
      <c r="W28" s="1075"/>
      <c r="X28" s="1075"/>
      <c r="Y28" s="1075"/>
      <c r="Z28" s="1075"/>
      <c r="AA28" s="1075">
        <v>22</v>
      </c>
      <c r="AB28" s="1075"/>
      <c r="AC28" s="1075"/>
      <c r="AD28" s="1075"/>
      <c r="AE28" s="1076"/>
      <c r="AF28" s="1077">
        <v>22</v>
      </c>
      <c r="AG28" s="1075"/>
      <c r="AH28" s="1075"/>
      <c r="AI28" s="1075"/>
      <c r="AJ28" s="1078"/>
      <c r="AK28" s="1058">
        <v>226</v>
      </c>
      <c r="AL28" s="1059"/>
      <c r="AM28" s="1059"/>
      <c r="AN28" s="1059"/>
      <c r="AO28" s="1060"/>
      <c r="AP28" s="1061" t="s">
        <v>577</v>
      </c>
      <c r="AQ28" s="1061"/>
      <c r="AR28" s="1061"/>
      <c r="AS28" s="1061"/>
      <c r="AT28" s="1061"/>
      <c r="AU28" s="1062" t="s">
        <v>577</v>
      </c>
      <c r="AV28" s="1059"/>
      <c r="AW28" s="1059"/>
      <c r="AX28" s="1059"/>
      <c r="AY28" s="1060"/>
      <c r="AZ28" s="1063" t="s">
        <v>578</v>
      </c>
      <c r="BA28" s="1064"/>
      <c r="BB28" s="1064"/>
      <c r="BC28" s="1064"/>
      <c r="BD28" s="1065"/>
      <c r="BE28" s="1069"/>
      <c r="BF28" s="999"/>
      <c r="BG28" s="999"/>
      <c r="BH28" s="999"/>
      <c r="BI28" s="1070"/>
      <c r="BJ28" s="226"/>
      <c r="BK28" s="226"/>
      <c r="BL28" s="226"/>
      <c r="BM28" s="226"/>
      <c r="BN28" s="226"/>
      <c r="BO28" s="235"/>
      <c r="BP28" s="235"/>
      <c r="BQ28" s="232">
        <v>22</v>
      </c>
      <c r="BR28" s="233"/>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15">
      <c r="A29" s="236">
        <v>2</v>
      </c>
      <c r="B29" s="1043" t="s">
        <v>404</v>
      </c>
      <c r="C29" s="1044"/>
      <c r="D29" s="1044"/>
      <c r="E29" s="1044"/>
      <c r="F29" s="1044"/>
      <c r="G29" s="1044"/>
      <c r="H29" s="1044"/>
      <c r="I29" s="1044"/>
      <c r="J29" s="1044"/>
      <c r="K29" s="1044"/>
      <c r="L29" s="1044"/>
      <c r="M29" s="1044"/>
      <c r="N29" s="1044"/>
      <c r="O29" s="1044"/>
      <c r="P29" s="1045"/>
      <c r="Q29" s="1051">
        <v>2013</v>
      </c>
      <c r="R29" s="1052"/>
      <c r="S29" s="1052"/>
      <c r="T29" s="1052"/>
      <c r="U29" s="1052"/>
      <c r="V29" s="1052">
        <v>2012</v>
      </c>
      <c r="W29" s="1052"/>
      <c r="X29" s="1052"/>
      <c r="Y29" s="1052"/>
      <c r="Z29" s="1052"/>
      <c r="AA29" s="1052">
        <v>1</v>
      </c>
      <c r="AB29" s="1052"/>
      <c r="AC29" s="1052"/>
      <c r="AD29" s="1052"/>
      <c r="AE29" s="1053"/>
      <c r="AF29" s="1048">
        <v>1</v>
      </c>
      <c r="AG29" s="1049"/>
      <c r="AH29" s="1049"/>
      <c r="AI29" s="1049"/>
      <c r="AJ29" s="1050"/>
      <c r="AK29" s="1068">
        <v>330</v>
      </c>
      <c r="AL29" s="992"/>
      <c r="AM29" s="992"/>
      <c r="AN29" s="992"/>
      <c r="AO29" s="993"/>
      <c r="AP29" s="984" t="s">
        <v>578</v>
      </c>
      <c r="AQ29" s="984"/>
      <c r="AR29" s="984"/>
      <c r="AS29" s="984"/>
      <c r="AT29" s="984"/>
      <c r="AU29" s="994" t="s">
        <v>579</v>
      </c>
      <c r="AV29" s="992"/>
      <c r="AW29" s="992"/>
      <c r="AX29" s="992"/>
      <c r="AY29" s="993"/>
      <c r="AZ29" s="1055" t="s">
        <v>578</v>
      </c>
      <c r="BA29" s="1056"/>
      <c r="BB29" s="1056"/>
      <c r="BC29" s="1056"/>
      <c r="BD29" s="1057"/>
      <c r="BE29" s="1066"/>
      <c r="BF29" s="988"/>
      <c r="BG29" s="988"/>
      <c r="BH29" s="988"/>
      <c r="BI29" s="1067"/>
      <c r="BJ29" s="226"/>
      <c r="BK29" s="226"/>
      <c r="BL29" s="226"/>
      <c r="BM29" s="226"/>
      <c r="BN29" s="226"/>
      <c r="BO29" s="235"/>
      <c r="BP29" s="235"/>
      <c r="BQ29" s="232">
        <v>23</v>
      </c>
      <c r="BR29" s="233"/>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15">
      <c r="A30" s="236">
        <v>3</v>
      </c>
      <c r="B30" s="1043" t="s">
        <v>405</v>
      </c>
      <c r="C30" s="1044"/>
      <c r="D30" s="1044"/>
      <c r="E30" s="1044"/>
      <c r="F30" s="1044"/>
      <c r="G30" s="1044"/>
      <c r="H30" s="1044"/>
      <c r="I30" s="1044"/>
      <c r="J30" s="1044"/>
      <c r="K30" s="1044"/>
      <c r="L30" s="1044"/>
      <c r="M30" s="1044"/>
      <c r="N30" s="1044"/>
      <c r="O30" s="1044"/>
      <c r="P30" s="1045"/>
      <c r="Q30" s="1051">
        <v>339</v>
      </c>
      <c r="R30" s="1052"/>
      <c r="S30" s="1052"/>
      <c r="T30" s="1052"/>
      <c r="U30" s="1052"/>
      <c r="V30" s="1052">
        <v>338</v>
      </c>
      <c r="W30" s="1052"/>
      <c r="X30" s="1052"/>
      <c r="Y30" s="1052"/>
      <c r="Z30" s="1052"/>
      <c r="AA30" s="1052">
        <v>1</v>
      </c>
      <c r="AB30" s="1052"/>
      <c r="AC30" s="1052"/>
      <c r="AD30" s="1052"/>
      <c r="AE30" s="1053"/>
      <c r="AF30" s="1048">
        <v>1</v>
      </c>
      <c r="AG30" s="1049"/>
      <c r="AH30" s="1049"/>
      <c r="AI30" s="1049"/>
      <c r="AJ30" s="1050"/>
      <c r="AK30" s="1068">
        <v>101</v>
      </c>
      <c r="AL30" s="992"/>
      <c r="AM30" s="992"/>
      <c r="AN30" s="992"/>
      <c r="AO30" s="993"/>
      <c r="AP30" s="984" t="s">
        <v>578</v>
      </c>
      <c r="AQ30" s="984"/>
      <c r="AR30" s="984"/>
      <c r="AS30" s="984"/>
      <c r="AT30" s="984"/>
      <c r="AU30" s="994" t="s">
        <v>578</v>
      </c>
      <c r="AV30" s="992"/>
      <c r="AW30" s="992"/>
      <c r="AX30" s="992"/>
      <c r="AY30" s="993"/>
      <c r="AZ30" s="1055" t="s">
        <v>578</v>
      </c>
      <c r="BA30" s="1056"/>
      <c r="BB30" s="1056"/>
      <c r="BC30" s="1056"/>
      <c r="BD30" s="1057"/>
      <c r="BE30" s="1066"/>
      <c r="BF30" s="988"/>
      <c r="BG30" s="988"/>
      <c r="BH30" s="988"/>
      <c r="BI30" s="1067"/>
      <c r="BJ30" s="226"/>
      <c r="BK30" s="226"/>
      <c r="BL30" s="226"/>
      <c r="BM30" s="226"/>
      <c r="BN30" s="226"/>
      <c r="BO30" s="235"/>
      <c r="BP30" s="235"/>
      <c r="BQ30" s="232">
        <v>24</v>
      </c>
      <c r="BR30" s="233"/>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15">
      <c r="A31" s="236">
        <v>4</v>
      </c>
      <c r="B31" s="1043" t="s">
        <v>406</v>
      </c>
      <c r="C31" s="1044"/>
      <c r="D31" s="1044"/>
      <c r="E31" s="1044"/>
      <c r="F31" s="1044"/>
      <c r="G31" s="1044"/>
      <c r="H31" s="1044"/>
      <c r="I31" s="1044"/>
      <c r="J31" s="1044"/>
      <c r="K31" s="1044"/>
      <c r="L31" s="1044"/>
      <c r="M31" s="1044"/>
      <c r="N31" s="1044"/>
      <c r="O31" s="1044"/>
      <c r="P31" s="1045"/>
      <c r="Q31" s="1051">
        <v>474</v>
      </c>
      <c r="R31" s="1052"/>
      <c r="S31" s="1052"/>
      <c r="T31" s="1052"/>
      <c r="U31" s="1052"/>
      <c r="V31" s="1052">
        <v>434</v>
      </c>
      <c r="W31" s="1052"/>
      <c r="X31" s="1052"/>
      <c r="Y31" s="1052"/>
      <c r="Z31" s="1052"/>
      <c r="AA31" s="1052">
        <v>40</v>
      </c>
      <c r="AB31" s="1052"/>
      <c r="AC31" s="1052"/>
      <c r="AD31" s="1052"/>
      <c r="AE31" s="1053"/>
      <c r="AF31" s="1048">
        <v>1016</v>
      </c>
      <c r="AG31" s="1049"/>
      <c r="AH31" s="1049"/>
      <c r="AI31" s="1049"/>
      <c r="AJ31" s="1050"/>
      <c r="AK31" s="993">
        <v>34</v>
      </c>
      <c r="AL31" s="984"/>
      <c r="AM31" s="984"/>
      <c r="AN31" s="984"/>
      <c r="AO31" s="984"/>
      <c r="AP31" s="984">
        <v>2421</v>
      </c>
      <c r="AQ31" s="984"/>
      <c r="AR31" s="984"/>
      <c r="AS31" s="984"/>
      <c r="AT31" s="984"/>
      <c r="AU31" s="984" t="s">
        <v>579</v>
      </c>
      <c r="AV31" s="984"/>
      <c r="AW31" s="984"/>
      <c r="AX31" s="984"/>
      <c r="AY31" s="984"/>
      <c r="AZ31" s="1055" t="s">
        <v>578</v>
      </c>
      <c r="BA31" s="1056"/>
      <c r="BB31" s="1056"/>
      <c r="BC31" s="1056"/>
      <c r="BD31" s="1057"/>
      <c r="BE31" s="985" t="s">
        <v>580</v>
      </c>
      <c r="BF31" s="985"/>
      <c r="BG31" s="985"/>
      <c r="BH31" s="985"/>
      <c r="BI31" s="986"/>
      <c r="BJ31" s="226"/>
      <c r="BK31" s="226"/>
      <c r="BL31" s="226"/>
      <c r="BM31" s="226"/>
      <c r="BN31" s="226"/>
      <c r="BO31" s="235"/>
      <c r="BP31" s="235"/>
      <c r="BQ31" s="232">
        <v>25</v>
      </c>
      <c r="BR31" s="233"/>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15">
      <c r="A32" s="236">
        <v>5</v>
      </c>
      <c r="B32" s="1043" t="s">
        <v>407</v>
      </c>
      <c r="C32" s="1044"/>
      <c r="D32" s="1044"/>
      <c r="E32" s="1044"/>
      <c r="F32" s="1044"/>
      <c r="G32" s="1044"/>
      <c r="H32" s="1044"/>
      <c r="I32" s="1044"/>
      <c r="J32" s="1044"/>
      <c r="K32" s="1044"/>
      <c r="L32" s="1044"/>
      <c r="M32" s="1044"/>
      <c r="N32" s="1044"/>
      <c r="O32" s="1044"/>
      <c r="P32" s="1045"/>
      <c r="Q32" s="1051">
        <v>2120</v>
      </c>
      <c r="R32" s="1052"/>
      <c r="S32" s="1052"/>
      <c r="T32" s="1052"/>
      <c r="U32" s="1052"/>
      <c r="V32" s="1052">
        <v>2043</v>
      </c>
      <c r="W32" s="1052"/>
      <c r="X32" s="1052"/>
      <c r="Y32" s="1052"/>
      <c r="Z32" s="1052"/>
      <c r="AA32" s="1052">
        <v>77</v>
      </c>
      <c r="AB32" s="1052"/>
      <c r="AC32" s="1052"/>
      <c r="AD32" s="1052"/>
      <c r="AE32" s="1053"/>
      <c r="AF32" s="1048">
        <v>445</v>
      </c>
      <c r="AG32" s="1049"/>
      <c r="AH32" s="1049"/>
      <c r="AI32" s="1049"/>
      <c r="AJ32" s="1050"/>
      <c r="AK32" s="993">
        <v>402</v>
      </c>
      <c r="AL32" s="984"/>
      <c r="AM32" s="984"/>
      <c r="AN32" s="984"/>
      <c r="AO32" s="984"/>
      <c r="AP32" s="984">
        <v>1037</v>
      </c>
      <c r="AQ32" s="984"/>
      <c r="AR32" s="984"/>
      <c r="AS32" s="984"/>
      <c r="AT32" s="984"/>
      <c r="AU32" s="984">
        <v>673</v>
      </c>
      <c r="AV32" s="984"/>
      <c r="AW32" s="984"/>
      <c r="AX32" s="984"/>
      <c r="AY32" s="984"/>
      <c r="AZ32" s="1055" t="s">
        <v>578</v>
      </c>
      <c r="BA32" s="1056"/>
      <c r="BB32" s="1056"/>
      <c r="BC32" s="1056"/>
      <c r="BD32" s="1057"/>
      <c r="BE32" s="985" t="s">
        <v>408</v>
      </c>
      <c r="BF32" s="985"/>
      <c r="BG32" s="985"/>
      <c r="BH32" s="985"/>
      <c r="BI32" s="986"/>
      <c r="BJ32" s="226"/>
      <c r="BK32" s="226"/>
      <c r="BL32" s="226"/>
      <c r="BM32" s="226"/>
      <c r="BN32" s="226"/>
      <c r="BO32" s="235"/>
      <c r="BP32" s="235"/>
      <c r="BQ32" s="232">
        <v>26</v>
      </c>
      <c r="BR32" s="233"/>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15">
      <c r="A33" s="236">
        <v>6</v>
      </c>
      <c r="B33" s="1043" t="s">
        <v>409</v>
      </c>
      <c r="C33" s="1044"/>
      <c r="D33" s="1044"/>
      <c r="E33" s="1044"/>
      <c r="F33" s="1044"/>
      <c r="G33" s="1044"/>
      <c r="H33" s="1044"/>
      <c r="I33" s="1044"/>
      <c r="J33" s="1044"/>
      <c r="K33" s="1044"/>
      <c r="L33" s="1044"/>
      <c r="M33" s="1044"/>
      <c r="N33" s="1044"/>
      <c r="O33" s="1044"/>
      <c r="P33" s="1045"/>
      <c r="Q33" s="1051">
        <v>946</v>
      </c>
      <c r="R33" s="1052"/>
      <c r="S33" s="1052"/>
      <c r="T33" s="1052"/>
      <c r="U33" s="1052"/>
      <c r="V33" s="1052">
        <v>952</v>
      </c>
      <c r="W33" s="1052"/>
      <c r="X33" s="1052"/>
      <c r="Y33" s="1052"/>
      <c r="Z33" s="1052"/>
      <c r="AA33" s="1052">
        <v>-6</v>
      </c>
      <c r="AB33" s="1052"/>
      <c r="AC33" s="1052"/>
      <c r="AD33" s="1052"/>
      <c r="AE33" s="1053"/>
      <c r="AF33" s="1048">
        <v>-6</v>
      </c>
      <c r="AG33" s="1049"/>
      <c r="AH33" s="1049"/>
      <c r="AI33" s="1049"/>
      <c r="AJ33" s="1050"/>
      <c r="AK33" s="993">
        <v>425</v>
      </c>
      <c r="AL33" s="984"/>
      <c r="AM33" s="984"/>
      <c r="AN33" s="984"/>
      <c r="AO33" s="984"/>
      <c r="AP33" s="984">
        <v>3141</v>
      </c>
      <c r="AQ33" s="984"/>
      <c r="AR33" s="984"/>
      <c r="AS33" s="984"/>
      <c r="AT33" s="984"/>
      <c r="AU33" s="984">
        <v>2626</v>
      </c>
      <c r="AV33" s="984"/>
      <c r="AW33" s="984"/>
      <c r="AX33" s="984"/>
      <c r="AY33" s="984"/>
      <c r="AZ33" s="1055" t="s">
        <v>578</v>
      </c>
      <c r="BA33" s="1056"/>
      <c r="BB33" s="1056"/>
      <c r="BC33" s="1056"/>
      <c r="BD33" s="1057"/>
      <c r="BE33" s="985" t="s">
        <v>410</v>
      </c>
      <c r="BF33" s="985"/>
      <c r="BG33" s="985"/>
      <c r="BH33" s="985"/>
      <c r="BI33" s="986"/>
      <c r="BJ33" s="226"/>
      <c r="BK33" s="226"/>
      <c r="BL33" s="226"/>
      <c r="BM33" s="226"/>
      <c r="BN33" s="226"/>
      <c r="BO33" s="235"/>
      <c r="BP33" s="235"/>
      <c r="BQ33" s="232">
        <v>27</v>
      </c>
      <c r="BR33" s="233"/>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15">
      <c r="A34" s="236">
        <v>7</v>
      </c>
      <c r="B34" s="1043" t="s">
        <v>411</v>
      </c>
      <c r="C34" s="1044"/>
      <c r="D34" s="1044"/>
      <c r="E34" s="1044"/>
      <c r="F34" s="1044"/>
      <c r="G34" s="1044"/>
      <c r="H34" s="1044"/>
      <c r="I34" s="1044"/>
      <c r="J34" s="1044"/>
      <c r="K34" s="1044"/>
      <c r="L34" s="1044"/>
      <c r="M34" s="1044"/>
      <c r="N34" s="1044"/>
      <c r="O34" s="1044"/>
      <c r="P34" s="1045"/>
      <c r="Q34" s="1051">
        <v>101</v>
      </c>
      <c r="R34" s="1052"/>
      <c r="S34" s="1052"/>
      <c r="T34" s="1052"/>
      <c r="U34" s="1052"/>
      <c r="V34" s="1052">
        <v>90</v>
      </c>
      <c r="W34" s="1052"/>
      <c r="X34" s="1052"/>
      <c r="Y34" s="1052"/>
      <c r="Z34" s="1052"/>
      <c r="AA34" s="1052">
        <v>11</v>
      </c>
      <c r="AB34" s="1052"/>
      <c r="AC34" s="1052"/>
      <c r="AD34" s="1052"/>
      <c r="AE34" s="1053"/>
      <c r="AF34" s="1048">
        <v>11</v>
      </c>
      <c r="AG34" s="1049"/>
      <c r="AH34" s="1049"/>
      <c r="AI34" s="1049"/>
      <c r="AJ34" s="1050"/>
      <c r="AK34" s="993">
        <v>67</v>
      </c>
      <c r="AL34" s="984"/>
      <c r="AM34" s="984"/>
      <c r="AN34" s="984"/>
      <c r="AO34" s="984"/>
      <c r="AP34" s="984">
        <v>484</v>
      </c>
      <c r="AQ34" s="984"/>
      <c r="AR34" s="984"/>
      <c r="AS34" s="984"/>
      <c r="AT34" s="984"/>
      <c r="AU34" s="984">
        <v>424</v>
      </c>
      <c r="AV34" s="984"/>
      <c r="AW34" s="984"/>
      <c r="AX34" s="984"/>
      <c r="AY34" s="984"/>
      <c r="AZ34" s="1055" t="s">
        <v>578</v>
      </c>
      <c r="BA34" s="1056"/>
      <c r="BB34" s="1056"/>
      <c r="BC34" s="1056"/>
      <c r="BD34" s="1057"/>
      <c r="BE34" s="985" t="s">
        <v>410</v>
      </c>
      <c r="BF34" s="985"/>
      <c r="BG34" s="985"/>
      <c r="BH34" s="985"/>
      <c r="BI34" s="986"/>
      <c r="BJ34" s="226"/>
      <c r="BK34" s="226"/>
      <c r="BL34" s="226"/>
      <c r="BM34" s="226"/>
      <c r="BN34" s="226"/>
      <c r="BO34" s="235"/>
      <c r="BP34" s="235"/>
      <c r="BQ34" s="232">
        <v>28</v>
      </c>
      <c r="BR34" s="233"/>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15">
      <c r="A35" s="236">
        <v>8</v>
      </c>
      <c r="B35" s="1043"/>
      <c r="C35" s="1044"/>
      <c r="D35" s="1044"/>
      <c r="E35" s="1044"/>
      <c r="F35" s="1044"/>
      <c r="G35" s="1044"/>
      <c r="H35" s="1044"/>
      <c r="I35" s="1044"/>
      <c r="J35" s="1044"/>
      <c r="K35" s="1044"/>
      <c r="L35" s="1044"/>
      <c r="M35" s="1044"/>
      <c r="N35" s="1044"/>
      <c r="O35" s="1044"/>
      <c r="P35" s="1045"/>
      <c r="Q35" s="1051"/>
      <c r="R35" s="1052"/>
      <c r="S35" s="1052"/>
      <c r="T35" s="1052"/>
      <c r="U35" s="1052"/>
      <c r="V35" s="1052"/>
      <c r="W35" s="1052"/>
      <c r="X35" s="1052"/>
      <c r="Y35" s="1052"/>
      <c r="Z35" s="1052"/>
      <c r="AA35" s="1052"/>
      <c r="AB35" s="1052"/>
      <c r="AC35" s="1052"/>
      <c r="AD35" s="1052"/>
      <c r="AE35" s="1053"/>
      <c r="AF35" s="1048"/>
      <c r="AG35" s="1049"/>
      <c r="AH35" s="1049"/>
      <c r="AI35" s="1049"/>
      <c r="AJ35" s="1050"/>
      <c r="AK35" s="993"/>
      <c r="AL35" s="984"/>
      <c r="AM35" s="984"/>
      <c r="AN35" s="984"/>
      <c r="AO35" s="984"/>
      <c r="AP35" s="984"/>
      <c r="AQ35" s="984"/>
      <c r="AR35" s="984"/>
      <c r="AS35" s="984"/>
      <c r="AT35" s="984"/>
      <c r="AU35" s="984"/>
      <c r="AV35" s="984"/>
      <c r="AW35" s="984"/>
      <c r="AX35" s="984"/>
      <c r="AY35" s="984"/>
      <c r="AZ35" s="1054"/>
      <c r="BA35" s="1054"/>
      <c r="BB35" s="1054"/>
      <c r="BC35" s="1054"/>
      <c r="BD35" s="1054"/>
      <c r="BE35" s="985"/>
      <c r="BF35" s="985"/>
      <c r="BG35" s="985"/>
      <c r="BH35" s="985"/>
      <c r="BI35" s="986"/>
      <c r="BJ35" s="226"/>
      <c r="BK35" s="226"/>
      <c r="BL35" s="226"/>
      <c r="BM35" s="226"/>
      <c r="BN35" s="226"/>
      <c r="BO35" s="235"/>
      <c r="BP35" s="235"/>
      <c r="BQ35" s="232">
        <v>29</v>
      </c>
      <c r="BR35" s="233"/>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15">
      <c r="A36" s="236">
        <v>9</v>
      </c>
      <c r="B36" s="1043"/>
      <c r="C36" s="1044"/>
      <c r="D36" s="1044"/>
      <c r="E36" s="1044"/>
      <c r="F36" s="1044"/>
      <c r="G36" s="1044"/>
      <c r="H36" s="1044"/>
      <c r="I36" s="1044"/>
      <c r="J36" s="1044"/>
      <c r="K36" s="1044"/>
      <c r="L36" s="1044"/>
      <c r="M36" s="1044"/>
      <c r="N36" s="1044"/>
      <c r="O36" s="1044"/>
      <c r="P36" s="1045"/>
      <c r="Q36" s="1051"/>
      <c r="R36" s="1052"/>
      <c r="S36" s="1052"/>
      <c r="T36" s="1052"/>
      <c r="U36" s="1052"/>
      <c r="V36" s="1052"/>
      <c r="W36" s="1052"/>
      <c r="X36" s="1052"/>
      <c r="Y36" s="1052"/>
      <c r="Z36" s="1052"/>
      <c r="AA36" s="1052"/>
      <c r="AB36" s="1052"/>
      <c r="AC36" s="1052"/>
      <c r="AD36" s="1052"/>
      <c r="AE36" s="1053"/>
      <c r="AF36" s="1048"/>
      <c r="AG36" s="1049"/>
      <c r="AH36" s="1049"/>
      <c r="AI36" s="1049"/>
      <c r="AJ36" s="1050"/>
      <c r="AK36" s="993"/>
      <c r="AL36" s="984"/>
      <c r="AM36" s="984"/>
      <c r="AN36" s="984"/>
      <c r="AO36" s="984"/>
      <c r="AP36" s="984"/>
      <c r="AQ36" s="984"/>
      <c r="AR36" s="984"/>
      <c r="AS36" s="984"/>
      <c r="AT36" s="984"/>
      <c r="AU36" s="984"/>
      <c r="AV36" s="984"/>
      <c r="AW36" s="984"/>
      <c r="AX36" s="984"/>
      <c r="AY36" s="984"/>
      <c r="AZ36" s="1054"/>
      <c r="BA36" s="1054"/>
      <c r="BB36" s="1054"/>
      <c r="BC36" s="1054"/>
      <c r="BD36" s="1054"/>
      <c r="BE36" s="985"/>
      <c r="BF36" s="985"/>
      <c r="BG36" s="985"/>
      <c r="BH36" s="985"/>
      <c r="BI36" s="986"/>
      <c r="BJ36" s="226"/>
      <c r="BK36" s="226"/>
      <c r="BL36" s="226"/>
      <c r="BM36" s="226"/>
      <c r="BN36" s="226"/>
      <c r="BO36" s="235"/>
      <c r="BP36" s="235"/>
      <c r="BQ36" s="232">
        <v>30</v>
      </c>
      <c r="BR36" s="233"/>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15">
      <c r="A37" s="236">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6"/>
      <c r="BK37" s="226"/>
      <c r="BL37" s="226"/>
      <c r="BM37" s="226"/>
      <c r="BN37" s="226"/>
      <c r="BO37" s="235"/>
      <c r="BP37" s="235"/>
      <c r="BQ37" s="232">
        <v>31</v>
      </c>
      <c r="BR37" s="233"/>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15">
      <c r="A38" s="236">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6"/>
      <c r="BK38" s="226"/>
      <c r="BL38" s="226"/>
      <c r="BM38" s="226"/>
      <c r="BN38" s="226"/>
      <c r="BO38" s="235"/>
      <c r="BP38" s="235"/>
      <c r="BQ38" s="232">
        <v>32</v>
      </c>
      <c r="BR38" s="233"/>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15">
      <c r="A39" s="236">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6"/>
      <c r="BK39" s="226"/>
      <c r="BL39" s="226"/>
      <c r="BM39" s="226"/>
      <c r="BN39" s="226"/>
      <c r="BO39" s="235"/>
      <c r="BP39" s="235"/>
      <c r="BQ39" s="232">
        <v>33</v>
      </c>
      <c r="BR39" s="233"/>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15">
      <c r="A40" s="232">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5"/>
      <c r="BP40" s="235"/>
      <c r="BQ40" s="232">
        <v>34</v>
      </c>
      <c r="BR40" s="233"/>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15">
      <c r="A41" s="232">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5"/>
      <c r="BP41" s="235"/>
      <c r="BQ41" s="232">
        <v>35</v>
      </c>
      <c r="BR41" s="233"/>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15">
      <c r="A42" s="232">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5"/>
      <c r="BP42" s="235"/>
      <c r="BQ42" s="232">
        <v>36</v>
      </c>
      <c r="BR42" s="233"/>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15">
      <c r="A43" s="232">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5"/>
      <c r="BP43" s="235"/>
      <c r="BQ43" s="232">
        <v>37</v>
      </c>
      <c r="BR43" s="233"/>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15">
      <c r="A44" s="232">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5"/>
      <c r="BP44" s="235"/>
      <c r="BQ44" s="232">
        <v>38</v>
      </c>
      <c r="BR44" s="233"/>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15">
      <c r="A45" s="232">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5"/>
      <c r="BP45" s="235"/>
      <c r="BQ45" s="232">
        <v>39</v>
      </c>
      <c r="BR45" s="233"/>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15">
      <c r="A46" s="232">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5"/>
      <c r="BP46" s="235"/>
      <c r="BQ46" s="232">
        <v>40</v>
      </c>
      <c r="BR46" s="233"/>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15">
      <c r="A47" s="232">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5"/>
      <c r="BP47" s="235"/>
      <c r="BQ47" s="232">
        <v>41</v>
      </c>
      <c r="BR47" s="233"/>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15">
      <c r="A48" s="232">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5"/>
      <c r="BP48" s="235"/>
      <c r="BQ48" s="232">
        <v>42</v>
      </c>
      <c r="BR48" s="233"/>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15">
      <c r="A49" s="232">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5"/>
      <c r="BP49" s="235"/>
      <c r="BQ49" s="232">
        <v>43</v>
      </c>
      <c r="BR49" s="233"/>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15">
      <c r="A50" s="232">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5"/>
      <c r="BP50" s="235"/>
      <c r="BQ50" s="232">
        <v>44</v>
      </c>
      <c r="BR50" s="233"/>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15">
      <c r="A51" s="232">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5"/>
      <c r="BP51" s="235"/>
      <c r="BQ51" s="232">
        <v>45</v>
      </c>
      <c r="BR51" s="233"/>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15">
      <c r="A52" s="232">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5"/>
      <c r="BP52" s="235"/>
      <c r="BQ52" s="232">
        <v>46</v>
      </c>
      <c r="BR52" s="233"/>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15">
      <c r="A53" s="232">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5"/>
      <c r="BP53" s="235"/>
      <c r="BQ53" s="232">
        <v>47</v>
      </c>
      <c r="BR53" s="233"/>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15">
      <c r="A54" s="232">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5"/>
      <c r="BP54" s="235"/>
      <c r="BQ54" s="232">
        <v>48</v>
      </c>
      <c r="BR54" s="233"/>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15">
      <c r="A55" s="232">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5"/>
      <c r="BP55" s="235"/>
      <c r="BQ55" s="232">
        <v>49</v>
      </c>
      <c r="BR55" s="233"/>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15">
      <c r="A56" s="232">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5"/>
      <c r="BP56" s="235"/>
      <c r="BQ56" s="232">
        <v>50</v>
      </c>
      <c r="BR56" s="233"/>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15">
      <c r="A57" s="232">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5"/>
      <c r="BP57" s="235"/>
      <c r="BQ57" s="232">
        <v>51</v>
      </c>
      <c r="BR57" s="233"/>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15">
      <c r="A58" s="232">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5"/>
      <c r="BP58" s="235"/>
      <c r="BQ58" s="232">
        <v>52</v>
      </c>
      <c r="BR58" s="233"/>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15">
      <c r="A59" s="232">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5"/>
      <c r="BP59" s="235"/>
      <c r="BQ59" s="232">
        <v>53</v>
      </c>
      <c r="BR59" s="233"/>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15">
      <c r="A60" s="232">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5"/>
      <c r="BP60" s="235"/>
      <c r="BQ60" s="232">
        <v>54</v>
      </c>
      <c r="BR60" s="233"/>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2">
      <c r="A61" s="232">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5"/>
      <c r="BP61" s="235"/>
      <c r="BQ61" s="232">
        <v>55</v>
      </c>
      <c r="BR61" s="233"/>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15">
      <c r="A62" s="232">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412</v>
      </c>
      <c r="BK62" s="1041"/>
      <c r="BL62" s="1041"/>
      <c r="BM62" s="1041"/>
      <c r="BN62" s="1042"/>
      <c r="BO62" s="235"/>
      <c r="BP62" s="235"/>
      <c r="BQ62" s="232">
        <v>56</v>
      </c>
      <c r="BR62" s="233"/>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
      <c r="A63" s="234" t="s">
        <v>391</v>
      </c>
      <c r="B63" s="950" t="s">
        <v>413</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1491</v>
      </c>
      <c r="AG63" s="972"/>
      <c r="AH63" s="972"/>
      <c r="AI63" s="972"/>
      <c r="AJ63" s="1035"/>
      <c r="AK63" s="1036"/>
      <c r="AL63" s="976"/>
      <c r="AM63" s="976"/>
      <c r="AN63" s="976"/>
      <c r="AO63" s="976"/>
      <c r="AP63" s="972"/>
      <c r="AQ63" s="972"/>
      <c r="AR63" s="972"/>
      <c r="AS63" s="972"/>
      <c r="AT63" s="972"/>
      <c r="AU63" s="972"/>
      <c r="AV63" s="972"/>
      <c r="AW63" s="972"/>
      <c r="AX63" s="972"/>
      <c r="AY63" s="972"/>
      <c r="AZ63" s="1030"/>
      <c r="BA63" s="1030"/>
      <c r="BB63" s="1030"/>
      <c r="BC63" s="1030"/>
      <c r="BD63" s="1030"/>
      <c r="BE63" s="973"/>
      <c r="BF63" s="973"/>
      <c r="BG63" s="973"/>
      <c r="BH63" s="973"/>
      <c r="BI63" s="974"/>
      <c r="BJ63" s="1031" t="s">
        <v>141</v>
      </c>
      <c r="BK63" s="966"/>
      <c r="BL63" s="966"/>
      <c r="BM63" s="966"/>
      <c r="BN63" s="1032"/>
      <c r="BO63" s="235"/>
      <c r="BP63" s="235"/>
      <c r="BQ63" s="232">
        <v>57</v>
      </c>
      <c r="BR63" s="233"/>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
      <c r="A65" s="226" t="s">
        <v>414</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15">
      <c r="A66" s="1008" t="s">
        <v>415</v>
      </c>
      <c r="B66" s="1009"/>
      <c r="C66" s="1009"/>
      <c r="D66" s="1009"/>
      <c r="E66" s="1009"/>
      <c r="F66" s="1009"/>
      <c r="G66" s="1009"/>
      <c r="H66" s="1009"/>
      <c r="I66" s="1009"/>
      <c r="J66" s="1009"/>
      <c r="K66" s="1009"/>
      <c r="L66" s="1009"/>
      <c r="M66" s="1009"/>
      <c r="N66" s="1009"/>
      <c r="O66" s="1009"/>
      <c r="P66" s="1010"/>
      <c r="Q66" s="1014" t="s">
        <v>395</v>
      </c>
      <c r="R66" s="1015"/>
      <c r="S66" s="1015"/>
      <c r="T66" s="1015"/>
      <c r="U66" s="1016"/>
      <c r="V66" s="1014" t="s">
        <v>396</v>
      </c>
      <c r="W66" s="1015"/>
      <c r="X66" s="1015"/>
      <c r="Y66" s="1015"/>
      <c r="Z66" s="1016"/>
      <c r="AA66" s="1014" t="s">
        <v>416</v>
      </c>
      <c r="AB66" s="1015"/>
      <c r="AC66" s="1015"/>
      <c r="AD66" s="1015"/>
      <c r="AE66" s="1016"/>
      <c r="AF66" s="1020" t="s">
        <v>417</v>
      </c>
      <c r="AG66" s="1021"/>
      <c r="AH66" s="1021"/>
      <c r="AI66" s="1021"/>
      <c r="AJ66" s="1022"/>
      <c r="AK66" s="1014" t="s">
        <v>418</v>
      </c>
      <c r="AL66" s="1009"/>
      <c r="AM66" s="1009"/>
      <c r="AN66" s="1009"/>
      <c r="AO66" s="1010"/>
      <c r="AP66" s="1014" t="s">
        <v>419</v>
      </c>
      <c r="AQ66" s="1015"/>
      <c r="AR66" s="1015"/>
      <c r="AS66" s="1015"/>
      <c r="AT66" s="1016"/>
      <c r="AU66" s="1014" t="s">
        <v>420</v>
      </c>
      <c r="AV66" s="1015"/>
      <c r="AW66" s="1015"/>
      <c r="AX66" s="1015"/>
      <c r="AY66" s="1016"/>
      <c r="AZ66" s="1014" t="s">
        <v>379</v>
      </c>
      <c r="BA66" s="1015"/>
      <c r="BB66" s="1015"/>
      <c r="BC66" s="1015"/>
      <c r="BD66" s="1028"/>
      <c r="BE66" s="235"/>
      <c r="BF66" s="235"/>
      <c r="BG66" s="235"/>
      <c r="BH66" s="235"/>
      <c r="BI66" s="235"/>
      <c r="BJ66" s="235"/>
      <c r="BK66" s="235"/>
      <c r="BL66" s="235"/>
      <c r="BM66" s="235"/>
      <c r="BN66" s="235"/>
      <c r="BO66" s="235"/>
      <c r="BP66" s="235"/>
      <c r="BQ66" s="232">
        <v>60</v>
      </c>
      <c r="BR66" s="237"/>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5"/>
      <c r="BF67" s="235"/>
      <c r="BG67" s="235"/>
      <c r="BH67" s="235"/>
      <c r="BI67" s="235"/>
      <c r="BJ67" s="235"/>
      <c r="BK67" s="235"/>
      <c r="BL67" s="235"/>
      <c r="BM67" s="235"/>
      <c r="BN67" s="235"/>
      <c r="BO67" s="235"/>
      <c r="BP67" s="235"/>
      <c r="BQ67" s="232">
        <v>61</v>
      </c>
      <c r="BR67" s="237"/>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15">
      <c r="A68" s="230">
        <v>1</v>
      </c>
      <c r="B68" s="998" t="s">
        <v>581</v>
      </c>
      <c r="C68" s="999"/>
      <c r="D68" s="999"/>
      <c r="E68" s="999"/>
      <c r="F68" s="999"/>
      <c r="G68" s="999"/>
      <c r="H68" s="999"/>
      <c r="I68" s="999"/>
      <c r="J68" s="999"/>
      <c r="K68" s="999"/>
      <c r="L68" s="999"/>
      <c r="M68" s="999"/>
      <c r="N68" s="999"/>
      <c r="O68" s="999"/>
      <c r="P68" s="1000"/>
      <c r="Q68" s="1001">
        <v>790</v>
      </c>
      <c r="R68" s="995"/>
      <c r="S68" s="995"/>
      <c r="T68" s="995"/>
      <c r="U68" s="995"/>
      <c r="V68" s="995">
        <v>777</v>
      </c>
      <c r="W68" s="995"/>
      <c r="X68" s="995"/>
      <c r="Y68" s="995"/>
      <c r="Z68" s="995"/>
      <c r="AA68" s="995">
        <v>14</v>
      </c>
      <c r="AB68" s="995"/>
      <c r="AC68" s="995"/>
      <c r="AD68" s="995"/>
      <c r="AE68" s="995"/>
      <c r="AF68" s="995">
        <v>14</v>
      </c>
      <c r="AG68" s="995"/>
      <c r="AH68" s="995"/>
      <c r="AI68" s="995"/>
      <c r="AJ68" s="995"/>
      <c r="AK68" s="995">
        <v>0</v>
      </c>
      <c r="AL68" s="995"/>
      <c r="AM68" s="995"/>
      <c r="AN68" s="995"/>
      <c r="AO68" s="995"/>
      <c r="AP68" s="995">
        <v>1349</v>
      </c>
      <c r="AQ68" s="995"/>
      <c r="AR68" s="995"/>
      <c r="AS68" s="995"/>
      <c r="AT68" s="995"/>
      <c r="AU68" s="995">
        <v>1312</v>
      </c>
      <c r="AV68" s="995"/>
      <c r="AW68" s="995"/>
      <c r="AX68" s="995"/>
      <c r="AY68" s="995"/>
      <c r="AZ68" s="996"/>
      <c r="BA68" s="996"/>
      <c r="BB68" s="996"/>
      <c r="BC68" s="996"/>
      <c r="BD68" s="997"/>
      <c r="BE68" s="235"/>
      <c r="BF68" s="235"/>
      <c r="BG68" s="235"/>
      <c r="BH68" s="235"/>
      <c r="BI68" s="235"/>
      <c r="BJ68" s="235"/>
      <c r="BK68" s="235"/>
      <c r="BL68" s="235"/>
      <c r="BM68" s="235"/>
      <c r="BN68" s="235"/>
      <c r="BO68" s="235"/>
      <c r="BP68" s="235"/>
      <c r="BQ68" s="232">
        <v>62</v>
      </c>
      <c r="BR68" s="237"/>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15">
      <c r="A69" s="232">
        <v>2</v>
      </c>
      <c r="B69" s="987" t="s">
        <v>582</v>
      </c>
      <c r="C69" s="988"/>
      <c r="D69" s="988"/>
      <c r="E69" s="988"/>
      <c r="F69" s="988"/>
      <c r="G69" s="988"/>
      <c r="H69" s="988"/>
      <c r="I69" s="988"/>
      <c r="J69" s="988"/>
      <c r="K69" s="988"/>
      <c r="L69" s="988"/>
      <c r="M69" s="988"/>
      <c r="N69" s="988"/>
      <c r="O69" s="988"/>
      <c r="P69" s="989"/>
      <c r="Q69" s="990">
        <v>17</v>
      </c>
      <c r="R69" s="984"/>
      <c r="S69" s="984"/>
      <c r="T69" s="984"/>
      <c r="U69" s="984"/>
      <c r="V69" s="984">
        <v>14</v>
      </c>
      <c r="W69" s="984"/>
      <c r="X69" s="984"/>
      <c r="Y69" s="984"/>
      <c r="Z69" s="984"/>
      <c r="AA69" s="984">
        <v>3</v>
      </c>
      <c r="AB69" s="984"/>
      <c r="AC69" s="984"/>
      <c r="AD69" s="984"/>
      <c r="AE69" s="984"/>
      <c r="AF69" s="984">
        <v>3</v>
      </c>
      <c r="AG69" s="984"/>
      <c r="AH69" s="984"/>
      <c r="AI69" s="984"/>
      <c r="AJ69" s="984"/>
      <c r="AK69" s="984">
        <v>0</v>
      </c>
      <c r="AL69" s="984"/>
      <c r="AM69" s="984"/>
      <c r="AN69" s="984"/>
      <c r="AO69" s="984"/>
      <c r="AP69" s="984">
        <v>0</v>
      </c>
      <c r="AQ69" s="984"/>
      <c r="AR69" s="984"/>
      <c r="AS69" s="984"/>
      <c r="AT69" s="984"/>
      <c r="AU69" s="984">
        <v>0</v>
      </c>
      <c r="AV69" s="984"/>
      <c r="AW69" s="984"/>
      <c r="AX69" s="984"/>
      <c r="AY69" s="984"/>
      <c r="AZ69" s="985"/>
      <c r="BA69" s="985"/>
      <c r="BB69" s="985"/>
      <c r="BC69" s="985"/>
      <c r="BD69" s="986"/>
      <c r="BE69" s="235"/>
      <c r="BF69" s="235"/>
      <c r="BG69" s="235"/>
      <c r="BH69" s="235"/>
      <c r="BI69" s="235"/>
      <c r="BJ69" s="235"/>
      <c r="BK69" s="235"/>
      <c r="BL69" s="235"/>
      <c r="BM69" s="235"/>
      <c r="BN69" s="235"/>
      <c r="BO69" s="235"/>
      <c r="BP69" s="235"/>
      <c r="BQ69" s="232">
        <v>63</v>
      </c>
      <c r="BR69" s="237"/>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15">
      <c r="A70" s="232">
        <v>3</v>
      </c>
      <c r="B70" s="987"/>
      <c r="C70" s="988"/>
      <c r="D70" s="988"/>
      <c r="E70" s="988"/>
      <c r="F70" s="988"/>
      <c r="G70" s="988"/>
      <c r="H70" s="988"/>
      <c r="I70" s="988"/>
      <c r="J70" s="988"/>
      <c r="K70" s="988"/>
      <c r="L70" s="988"/>
      <c r="M70" s="988"/>
      <c r="N70" s="988"/>
      <c r="O70" s="988"/>
      <c r="P70" s="989"/>
      <c r="Q70" s="990"/>
      <c r="R70" s="984"/>
      <c r="S70" s="984"/>
      <c r="T70" s="984"/>
      <c r="U70" s="984"/>
      <c r="V70" s="984"/>
      <c r="W70" s="984"/>
      <c r="X70" s="984"/>
      <c r="Y70" s="984"/>
      <c r="Z70" s="984"/>
      <c r="AA70" s="984"/>
      <c r="AB70" s="984"/>
      <c r="AC70" s="984"/>
      <c r="AD70" s="984"/>
      <c r="AE70" s="984"/>
      <c r="AF70" s="984"/>
      <c r="AG70" s="984"/>
      <c r="AH70" s="984"/>
      <c r="AI70" s="984"/>
      <c r="AJ70" s="984"/>
      <c r="AK70" s="984"/>
      <c r="AL70" s="984"/>
      <c r="AM70" s="984"/>
      <c r="AN70" s="984"/>
      <c r="AO70" s="984"/>
      <c r="AP70" s="984"/>
      <c r="AQ70" s="984"/>
      <c r="AR70" s="984"/>
      <c r="AS70" s="984"/>
      <c r="AT70" s="984"/>
      <c r="AU70" s="984"/>
      <c r="AV70" s="984"/>
      <c r="AW70" s="984"/>
      <c r="AX70" s="984"/>
      <c r="AY70" s="984"/>
      <c r="AZ70" s="985"/>
      <c r="BA70" s="985"/>
      <c r="BB70" s="985"/>
      <c r="BC70" s="985"/>
      <c r="BD70" s="986"/>
      <c r="BE70" s="235"/>
      <c r="BF70" s="235"/>
      <c r="BG70" s="235"/>
      <c r="BH70" s="235"/>
      <c r="BI70" s="235"/>
      <c r="BJ70" s="235"/>
      <c r="BK70" s="235"/>
      <c r="BL70" s="235"/>
      <c r="BM70" s="235"/>
      <c r="BN70" s="235"/>
      <c r="BO70" s="235"/>
      <c r="BP70" s="235"/>
      <c r="BQ70" s="232">
        <v>64</v>
      </c>
      <c r="BR70" s="237"/>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15">
      <c r="A71" s="232">
        <v>4</v>
      </c>
      <c r="B71" s="987"/>
      <c r="C71" s="988"/>
      <c r="D71" s="988"/>
      <c r="E71" s="988"/>
      <c r="F71" s="988"/>
      <c r="G71" s="988"/>
      <c r="H71" s="988"/>
      <c r="I71" s="988"/>
      <c r="J71" s="988"/>
      <c r="K71" s="988"/>
      <c r="L71" s="988"/>
      <c r="M71" s="988"/>
      <c r="N71" s="988"/>
      <c r="O71" s="988"/>
      <c r="P71" s="989"/>
      <c r="Q71" s="990"/>
      <c r="R71" s="984"/>
      <c r="S71" s="984"/>
      <c r="T71" s="984"/>
      <c r="U71" s="984"/>
      <c r="V71" s="984"/>
      <c r="W71" s="984"/>
      <c r="X71" s="984"/>
      <c r="Y71" s="984"/>
      <c r="Z71" s="984"/>
      <c r="AA71" s="984"/>
      <c r="AB71" s="984"/>
      <c r="AC71" s="984"/>
      <c r="AD71" s="984"/>
      <c r="AE71" s="984"/>
      <c r="AF71" s="984"/>
      <c r="AG71" s="984"/>
      <c r="AH71" s="984"/>
      <c r="AI71" s="984"/>
      <c r="AJ71" s="984"/>
      <c r="AK71" s="984"/>
      <c r="AL71" s="984"/>
      <c r="AM71" s="984"/>
      <c r="AN71" s="984"/>
      <c r="AO71" s="984"/>
      <c r="AP71" s="984"/>
      <c r="AQ71" s="984"/>
      <c r="AR71" s="984"/>
      <c r="AS71" s="984"/>
      <c r="AT71" s="984"/>
      <c r="AU71" s="984"/>
      <c r="AV71" s="984"/>
      <c r="AW71" s="984"/>
      <c r="AX71" s="984"/>
      <c r="AY71" s="984"/>
      <c r="AZ71" s="985"/>
      <c r="BA71" s="985"/>
      <c r="BB71" s="985"/>
      <c r="BC71" s="985"/>
      <c r="BD71" s="986"/>
      <c r="BE71" s="235"/>
      <c r="BF71" s="235"/>
      <c r="BG71" s="235"/>
      <c r="BH71" s="235"/>
      <c r="BI71" s="235"/>
      <c r="BJ71" s="235"/>
      <c r="BK71" s="235"/>
      <c r="BL71" s="235"/>
      <c r="BM71" s="235"/>
      <c r="BN71" s="235"/>
      <c r="BO71" s="235"/>
      <c r="BP71" s="235"/>
      <c r="BQ71" s="232">
        <v>65</v>
      </c>
      <c r="BR71" s="237"/>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15">
      <c r="A72" s="232">
        <v>5</v>
      </c>
      <c r="B72" s="987"/>
      <c r="C72" s="988"/>
      <c r="D72" s="988"/>
      <c r="E72" s="988"/>
      <c r="F72" s="988"/>
      <c r="G72" s="988"/>
      <c r="H72" s="988"/>
      <c r="I72" s="988"/>
      <c r="J72" s="988"/>
      <c r="K72" s="988"/>
      <c r="L72" s="988"/>
      <c r="M72" s="988"/>
      <c r="N72" s="988"/>
      <c r="O72" s="988"/>
      <c r="P72" s="989"/>
      <c r="Q72" s="990"/>
      <c r="R72" s="984"/>
      <c r="S72" s="984"/>
      <c r="T72" s="984"/>
      <c r="U72" s="984"/>
      <c r="V72" s="984"/>
      <c r="W72" s="984"/>
      <c r="X72" s="984"/>
      <c r="Y72" s="984"/>
      <c r="Z72" s="984"/>
      <c r="AA72" s="984"/>
      <c r="AB72" s="984"/>
      <c r="AC72" s="984"/>
      <c r="AD72" s="984"/>
      <c r="AE72" s="984"/>
      <c r="AF72" s="984"/>
      <c r="AG72" s="984"/>
      <c r="AH72" s="984"/>
      <c r="AI72" s="984"/>
      <c r="AJ72" s="984"/>
      <c r="AK72" s="984"/>
      <c r="AL72" s="984"/>
      <c r="AM72" s="984"/>
      <c r="AN72" s="984"/>
      <c r="AO72" s="984"/>
      <c r="AP72" s="984"/>
      <c r="AQ72" s="984"/>
      <c r="AR72" s="984"/>
      <c r="AS72" s="984"/>
      <c r="AT72" s="984"/>
      <c r="AU72" s="984"/>
      <c r="AV72" s="984"/>
      <c r="AW72" s="984"/>
      <c r="AX72" s="984"/>
      <c r="AY72" s="984"/>
      <c r="AZ72" s="985"/>
      <c r="BA72" s="985"/>
      <c r="BB72" s="985"/>
      <c r="BC72" s="985"/>
      <c r="BD72" s="986"/>
      <c r="BE72" s="235"/>
      <c r="BF72" s="235"/>
      <c r="BG72" s="235"/>
      <c r="BH72" s="235"/>
      <c r="BI72" s="235"/>
      <c r="BJ72" s="235"/>
      <c r="BK72" s="235"/>
      <c r="BL72" s="235"/>
      <c r="BM72" s="235"/>
      <c r="BN72" s="235"/>
      <c r="BO72" s="235"/>
      <c r="BP72" s="235"/>
      <c r="BQ72" s="232">
        <v>66</v>
      </c>
      <c r="BR72" s="237"/>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15">
      <c r="A73" s="232">
        <v>6</v>
      </c>
      <c r="B73" s="987"/>
      <c r="C73" s="988"/>
      <c r="D73" s="988"/>
      <c r="E73" s="988"/>
      <c r="F73" s="988"/>
      <c r="G73" s="988"/>
      <c r="H73" s="988"/>
      <c r="I73" s="988"/>
      <c r="J73" s="988"/>
      <c r="K73" s="988"/>
      <c r="L73" s="988"/>
      <c r="M73" s="988"/>
      <c r="N73" s="988"/>
      <c r="O73" s="988"/>
      <c r="P73" s="989"/>
      <c r="Q73" s="990"/>
      <c r="R73" s="984"/>
      <c r="S73" s="984"/>
      <c r="T73" s="984"/>
      <c r="U73" s="984"/>
      <c r="V73" s="984"/>
      <c r="W73" s="984"/>
      <c r="X73" s="984"/>
      <c r="Y73" s="984"/>
      <c r="Z73" s="984"/>
      <c r="AA73" s="984"/>
      <c r="AB73" s="984"/>
      <c r="AC73" s="984"/>
      <c r="AD73" s="984"/>
      <c r="AE73" s="984"/>
      <c r="AF73" s="984"/>
      <c r="AG73" s="984"/>
      <c r="AH73" s="984"/>
      <c r="AI73" s="984"/>
      <c r="AJ73" s="984"/>
      <c r="AK73" s="984"/>
      <c r="AL73" s="984"/>
      <c r="AM73" s="984"/>
      <c r="AN73" s="984"/>
      <c r="AO73" s="984"/>
      <c r="AP73" s="984"/>
      <c r="AQ73" s="984"/>
      <c r="AR73" s="984"/>
      <c r="AS73" s="984"/>
      <c r="AT73" s="984"/>
      <c r="AU73" s="984"/>
      <c r="AV73" s="984"/>
      <c r="AW73" s="984"/>
      <c r="AX73" s="984"/>
      <c r="AY73" s="984"/>
      <c r="AZ73" s="985"/>
      <c r="BA73" s="985"/>
      <c r="BB73" s="985"/>
      <c r="BC73" s="985"/>
      <c r="BD73" s="986"/>
      <c r="BE73" s="235"/>
      <c r="BF73" s="235"/>
      <c r="BG73" s="235"/>
      <c r="BH73" s="235"/>
      <c r="BI73" s="235"/>
      <c r="BJ73" s="235"/>
      <c r="BK73" s="235"/>
      <c r="BL73" s="235"/>
      <c r="BM73" s="235"/>
      <c r="BN73" s="235"/>
      <c r="BO73" s="235"/>
      <c r="BP73" s="235"/>
      <c r="BQ73" s="232">
        <v>67</v>
      </c>
      <c r="BR73" s="237"/>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15">
      <c r="A74" s="232">
        <v>7</v>
      </c>
      <c r="B74" s="987"/>
      <c r="C74" s="988"/>
      <c r="D74" s="988"/>
      <c r="E74" s="988"/>
      <c r="F74" s="988"/>
      <c r="G74" s="988"/>
      <c r="H74" s="988"/>
      <c r="I74" s="988"/>
      <c r="J74" s="988"/>
      <c r="K74" s="988"/>
      <c r="L74" s="988"/>
      <c r="M74" s="988"/>
      <c r="N74" s="988"/>
      <c r="O74" s="988"/>
      <c r="P74" s="989"/>
      <c r="Q74" s="990"/>
      <c r="R74" s="984"/>
      <c r="S74" s="984"/>
      <c r="T74" s="984"/>
      <c r="U74" s="984"/>
      <c r="V74" s="984"/>
      <c r="W74" s="984"/>
      <c r="X74" s="984"/>
      <c r="Y74" s="984"/>
      <c r="Z74" s="984"/>
      <c r="AA74" s="984"/>
      <c r="AB74" s="984"/>
      <c r="AC74" s="984"/>
      <c r="AD74" s="984"/>
      <c r="AE74" s="984"/>
      <c r="AF74" s="984"/>
      <c r="AG74" s="984"/>
      <c r="AH74" s="984"/>
      <c r="AI74" s="984"/>
      <c r="AJ74" s="984"/>
      <c r="AK74" s="984"/>
      <c r="AL74" s="984"/>
      <c r="AM74" s="984"/>
      <c r="AN74" s="984"/>
      <c r="AO74" s="984"/>
      <c r="AP74" s="984"/>
      <c r="AQ74" s="984"/>
      <c r="AR74" s="984"/>
      <c r="AS74" s="984"/>
      <c r="AT74" s="984"/>
      <c r="AU74" s="984"/>
      <c r="AV74" s="984"/>
      <c r="AW74" s="984"/>
      <c r="AX74" s="984"/>
      <c r="AY74" s="984"/>
      <c r="AZ74" s="985"/>
      <c r="BA74" s="985"/>
      <c r="BB74" s="985"/>
      <c r="BC74" s="985"/>
      <c r="BD74" s="986"/>
      <c r="BE74" s="235"/>
      <c r="BF74" s="235"/>
      <c r="BG74" s="235"/>
      <c r="BH74" s="235"/>
      <c r="BI74" s="235"/>
      <c r="BJ74" s="235"/>
      <c r="BK74" s="235"/>
      <c r="BL74" s="235"/>
      <c r="BM74" s="235"/>
      <c r="BN74" s="235"/>
      <c r="BO74" s="235"/>
      <c r="BP74" s="235"/>
      <c r="BQ74" s="232">
        <v>68</v>
      </c>
      <c r="BR74" s="237"/>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15">
      <c r="A75" s="232">
        <v>8</v>
      </c>
      <c r="B75" s="987"/>
      <c r="C75" s="988"/>
      <c r="D75" s="988"/>
      <c r="E75" s="988"/>
      <c r="F75" s="988"/>
      <c r="G75" s="988"/>
      <c r="H75" s="988"/>
      <c r="I75" s="988"/>
      <c r="J75" s="988"/>
      <c r="K75" s="988"/>
      <c r="L75" s="988"/>
      <c r="M75" s="988"/>
      <c r="N75" s="988"/>
      <c r="O75" s="988"/>
      <c r="P75" s="989"/>
      <c r="Q75" s="991"/>
      <c r="R75" s="992"/>
      <c r="S75" s="992"/>
      <c r="T75" s="992"/>
      <c r="U75" s="993"/>
      <c r="V75" s="994"/>
      <c r="W75" s="992"/>
      <c r="X75" s="992"/>
      <c r="Y75" s="992"/>
      <c r="Z75" s="993"/>
      <c r="AA75" s="994"/>
      <c r="AB75" s="992"/>
      <c r="AC75" s="992"/>
      <c r="AD75" s="992"/>
      <c r="AE75" s="993"/>
      <c r="AF75" s="994"/>
      <c r="AG75" s="992"/>
      <c r="AH75" s="992"/>
      <c r="AI75" s="992"/>
      <c r="AJ75" s="993"/>
      <c r="AK75" s="994"/>
      <c r="AL75" s="992"/>
      <c r="AM75" s="992"/>
      <c r="AN75" s="992"/>
      <c r="AO75" s="993"/>
      <c r="AP75" s="994"/>
      <c r="AQ75" s="992"/>
      <c r="AR75" s="992"/>
      <c r="AS75" s="992"/>
      <c r="AT75" s="993"/>
      <c r="AU75" s="994"/>
      <c r="AV75" s="992"/>
      <c r="AW75" s="992"/>
      <c r="AX75" s="992"/>
      <c r="AY75" s="993"/>
      <c r="AZ75" s="985"/>
      <c r="BA75" s="985"/>
      <c r="BB75" s="985"/>
      <c r="BC75" s="985"/>
      <c r="BD75" s="986"/>
      <c r="BE75" s="235"/>
      <c r="BF75" s="235"/>
      <c r="BG75" s="235"/>
      <c r="BH75" s="235"/>
      <c r="BI75" s="235"/>
      <c r="BJ75" s="235"/>
      <c r="BK75" s="235"/>
      <c r="BL75" s="235"/>
      <c r="BM75" s="235"/>
      <c r="BN75" s="235"/>
      <c r="BO75" s="235"/>
      <c r="BP75" s="235"/>
      <c r="BQ75" s="232">
        <v>69</v>
      </c>
      <c r="BR75" s="237"/>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15">
      <c r="A76" s="232">
        <v>9</v>
      </c>
      <c r="B76" s="987"/>
      <c r="C76" s="988"/>
      <c r="D76" s="988"/>
      <c r="E76" s="988"/>
      <c r="F76" s="988"/>
      <c r="G76" s="988"/>
      <c r="H76" s="988"/>
      <c r="I76" s="988"/>
      <c r="J76" s="988"/>
      <c r="K76" s="988"/>
      <c r="L76" s="988"/>
      <c r="M76" s="988"/>
      <c r="N76" s="988"/>
      <c r="O76" s="988"/>
      <c r="P76" s="989"/>
      <c r="Q76" s="991"/>
      <c r="R76" s="992"/>
      <c r="S76" s="992"/>
      <c r="T76" s="992"/>
      <c r="U76" s="993"/>
      <c r="V76" s="994"/>
      <c r="W76" s="992"/>
      <c r="X76" s="992"/>
      <c r="Y76" s="992"/>
      <c r="Z76" s="993"/>
      <c r="AA76" s="994"/>
      <c r="AB76" s="992"/>
      <c r="AC76" s="992"/>
      <c r="AD76" s="992"/>
      <c r="AE76" s="993"/>
      <c r="AF76" s="994"/>
      <c r="AG76" s="992"/>
      <c r="AH76" s="992"/>
      <c r="AI76" s="992"/>
      <c r="AJ76" s="993"/>
      <c r="AK76" s="994"/>
      <c r="AL76" s="992"/>
      <c r="AM76" s="992"/>
      <c r="AN76" s="992"/>
      <c r="AO76" s="993"/>
      <c r="AP76" s="994"/>
      <c r="AQ76" s="992"/>
      <c r="AR76" s="992"/>
      <c r="AS76" s="992"/>
      <c r="AT76" s="993"/>
      <c r="AU76" s="994"/>
      <c r="AV76" s="992"/>
      <c r="AW76" s="992"/>
      <c r="AX76" s="992"/>
      <c r="AY76" s="993"/>
      <c r="AZ76" s="985"/>
      <c r="BA76" s="985"/>
      <c r="BB76" s="985"/>
      <c r="BC76" s="985"/>
      <c r="BD76" s="986"/>
      <c r="BE76" s="235"/>
      <c r="BF76" s="235"/>
      <c r="BG76" s="235"/>
      <c r="BH76" s="235"/>
      <c r="BI76" s="235"/>
      <c r="BJ76" s="235"/>
      <c r="BK76" s="235"/>
      <c r="BL76" s="235"/>
      <c r="BM76" s="235"/>
      <c r="BN76" s="235"/>
      <c r="BO76" s="235"/>
      <c r="BP76" s="235"/>
      <c r="BQ76" s="232">
        <v>70</v>
      </c>
      <c r="BR76" s="237"/>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15">
      <c r="A77" s="232">
        <v>10</v>
      </c>
      <c r="B77" s="987"/>
      <c r="C77" s="988"/>
      <c r="D77" s="988"/>
      <c r="E77" s="988"/>
      <c r="F77" s="988"/>
      <c r="G77" s="988"/>
      <c r="H77" s="988"/>
      <c r="I77" s="988"/>
      <c r="J77" s="988"/>
      <c r="K77" s="988"/>
      <c r="L77" s="988"/>
      <c r="M77" s="988"/>
      <c r="N77" s="988"/>
      <c r="O77" s="988"/>
      <c r="P77" s="989"/>
      <c r="Q77" s="991"/>
      <c r="R77" s="992"/>
      <c r="S77" s="992"/>
      <c r="T77" s="992"/>
      <c r="U77" s="993"/>
      <c r="V77" s="994"/>
      <c r="W77" s="992"/>
      <c r="X77" s="992"/>
      <c r="Y77" s="992"/>
      <c r="Z77" s="993"/>
      <c r="AA77" s="994"/>
      <c r="AB77" s="992"/>
      <c r="AC77" s="992"/>
      <c r="AD77" s="992"/>
      <c r="AE77" s="993"/>
      <c r="AF77" s="994"/>
      <c r="AG77" s="992"/>
      <c r="AH77" s="992"/>
      <c r="AI77" s="992"/>
      <c r="AJ77" s="993"/>
      <c r="AK77" s="994"/>
      <c r="AL77" s="992"/>
      <c r="AM77" s="992"/>
      <c r="AN77" s="992"/>
      <c r="AO77" s="993"/>
      <c r="AP77" s="994"/>
      <c r="AQ77" s="992"/>
      <c r="AR77" s="992"/>
      <c r="AS77" s="992"/>
      <c r="AT77" s="993"/>
      <c r="AU77" s="994"/>
      <c r="AV77" s="992"/>
      <c r="AW77" s="992"/>
      <c r="AX77" s="992"/>
      <c r="AY77" s="993"/>
      <c r="AZ77" s="985"/>
      <c r="BA77" s="985"/>
      <c r="BB77" s="985"/>
      <c r="BC77" s="985"/>
      <c r="BD77" s="986"/>
      <c r="BE77" s="235"/>
      <c r="BF77" s="235"/>
      <c r="BG77" s="235"/>
      <c r="BH77" s="235"/>
      <c r="BI77" s="235"/>
      <c r="BJ77" s="235"/>
      <c r="BK77" s="235"/>
      <c r="BL77" s="235"/>
      <c r="BM77" s="235"/>
      <c r="BN77" s="235"/>
      <c r="BO77" s="235"/>
      <c r="BP77" s="235"/>
      <c r="BQ77" s="232">
        <v>71</v>
      </c>
      <c r="BR77" s="237"/>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15">
      <c r="A78" s="232">
        <v>11</v>
      </c>
      <c r="B78" s="987"/>
      <c r="C78" s="988"/>
      <c r="D78" s="988"/>
      <c r="E78" s="988"/>
      <c r="F78" s="988"/>
      <c r="G78" s="988"/>
      <c r="H78" s="988"/>
      <c r="I78" s="988"/>
      <c r="J78" s="988"/>
      <c r="K78" s="988"/>
      <c r="L78" s="988"/>
      <c r="M78" s="988"/>
      <c r="N78" s="988"/>
      <c r="O78" s="988"/>
      <c r="P78" s="989"/>
      <c r="Q78" s="990"/>
      <c r="R78" s="984"/>
      <c r="S78" s="984"/>
      <c r="T78" s="984"/>
      <c r="U78" s="984"/>
      <c r="V78" s="984"/>
      <c r="W78" s="984"/>
      <c r="X78" s="984"/>
      <c r="Y78" s="984"/>
      <c r="Z78" s="984"/>
      <c r="AA78" s="984"/>
      <c r="AB78" s="984"/>
      <c r="AC78" s="984"/>
      <c r="AD78" s="984"/>
      <c r="AE78" s="984"/>
      <c r="AF78" s="984"/>
      <c r="AG78" s="984"/>
      <c r="AH78" s="984"/>
      <c r="AI78" s="984"/>
      <c r="AJ78" s="984"/>
      <c r="AK78" s="984"/>
      <c r="AL78" s="984"/>
      <c r="AM78" s="984"/>
      <c r="AN78" s="984"/>
      <c r="AO78" s="984"/>
      <c r="AP78" s="984"/>
      <c r="AQ78" s="984"/>
      <c r="AR78" s="984"/>
      <c r="AS78" s="984"/>
      <c r="AT78" s="984"/>
      <c r="AU78" s="984"/>
      <c r="AV78" s="984"/>
      <c r="AW78" s="984"/>
      <c r="AX78" s="984"/>
      <c r="AY78" s="984"/>
      <c r="AZ78" s="985"/>
      <c r="BA78" s="985"/>
      <c r="BB78" s="985"/>
      <c r="BC78" s="985"/>
      <c r="BD78" s="986"/>
      <c r="BE78" s="235"/>
      <c r="BF78" s="235"/>
      <c r="BG78" s="235"/>
      <c r="BH78" s="235"/>
      <c r="BI78" s="235"/>
      <c r="BJ78" s="224"/>
      <c r="BK78" s="224"/>
      <c r="BL78" s="224"/>
      <c r="BM78" s="224"/>
      <c r="BN78" s="224"/>
      <c r="BO78" s="235"/>
      <c r="BP78" s="235"/>
      <c r="BQ78" s="232">
        <v>72</v>
      </c>
      <c r="BR78" s="237"/>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15">
      <c r="A79" s="232">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5"/>
      <c r="BF79" s="235"/>
      <c r="BG79" s="235"/>
      <c r="BH79" s="235"/>
      <c r="BI79" s="235"/>
      <c r="BJ79" s="224"/>
      <c r="BK79" s="224"/>
      <c r="BL79" s="224"/>
      <c r="BM79" s="224"/>
      <c r="BN79" s="224"/>
      <c r="BO79" s="235"/>
      <c r="BP79" s="235"/>
      <c r="BQ79" s="232">
        <v>73</v>
      </c>
      <c r="BR79" s="237"/>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15">
      <c r="A80" s="232">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5"/>
      <c r="BF80" s="235"/>
      <c r="BG80" s="235"/>
      <c r="BH80" s="235"/>
      <c r="BI80" s="235"/>
      <c r="BJ80" s="235"/>
      <c r="BK80" s="235"/>
      <c r="BL80" s="235"/>
      <c r="BM80" s="235"/>
      <c r="BN80" s="235"/>
      <c r="BO80" s="235"/>
      <c r="BP80" s="235"/>
      <c r="BQ80" s="232">
        <v>74</v>
      </c>
      <c r="BR80" s="237"/>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15">
      <c r="A81" s="232">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5"/>
      <c r="BF81" s="235"/>
      <c r="BG81" s="235"/>
      <c r="BH81" s="235"/>
      <c r="BI81" s="235"/>
      <c r="BJ81" s="235"/>
      <c r="BK81" s="235"/>
      <c r="BL81" s="235"/>
      <c r="BM81" s="235"/>
      <c r="BN81" s="235"/>
      <c r="BO81" s="235"/>
      <c r="BP81" s="235"/>
      <c r="BQ81" s="232">
        <v>75</v>
      </c>
      <c r="BR81" s="237"/>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15">
      <c r="A82" s="232">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5"/>
      <c r="BF82" s="235"/>
      <c r="BG82" s="235"/>
      <c r="BH82" s="235"/>
      <c r="BI82" s="235"/>
      <c r="BJ82" s="235"/>
      <c r="BK82" s="235"/>
      <c r="BL82" s="235"/>
      <c r="BM82" s="235"/>
      <c r="BN82" s="235"/>
      <c r="BO82" s="235"/>
      <c r="BP82" s="235"/>
      <c r="BQ82" s="232">
        <v>76</v>
      </c>
      <c r="BR82" s="237"/>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15">
      <c r="A83" s="232">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5"/>
      <c r="BF83" s="235"/>
      <c r="BG83" s="235"/>
      <c r="BH83" s="235"/>
      <c r="BI83" s="235"/>
      <c r="BJ83" s="235"/>
      <c r="BK83" s="235"/>
      <c r="BL83" s="235"/>
      <c r="BM83" s="235"/>
      <c r="BN83" s="235"/>
      <c r="BO83" s="235"/>
      <c r="BP83" s="235"/>
      <c r="BQ83" s="232">
        <v>77</v>
      </c>
      <c r="BR83" s="237"/>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15">
      <c r="A84" s="232">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5"/>
      <c r="BF84" s="235"/>
      <c r="BG84" s="235"/>
      <c r="BH84" s="235"/>
      <c r="BI84" s="235"/>
      <c r="BJ84" s="235"/>
      <c r="BK84" s="235"/>
      <c r="BL84" s="235"/>
      <c r="BM84" s="235"/>
      <c r="BN84" s="235"/>
      <c r="BO84" s="235"/>
      <c r="BP84" s="235"/>
      <c r="BQ84" s="232">
        <v>78</v>
      </c>
      <c r="BR84" s="237"/>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15">
      <c r="A85" s="232">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5"/>
      <c r="BF85" s="235"/>
      <c r="BG85" s="235"/>
      <c r="BH85" s="235"/>
      <c r="BI85" s="235"/>
      <c r="BJ85" s="235"/>
      <c r="BK85" s="235"/>
      <c r="BL85" s="235"/>
      <c r="BM85" s="235"/>
      <c r="BN85" s="235"/>
      <c r="BO85" s="235"/>
      <c r="BP85" s="235"/>
      <c r="BQ85" s="232">
        <v>79</v>
      </c>
      <c r="BR85" s="237"/>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15">
      <c r="A86" s="232">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5"/>
      <c r="BF86" s="235"/>
      <c r="BG86" s="235"/>
      <c r="BH86" s="235"/>
      <c r="BI86" s="235"/>
      <c r="BJ86" s="235"/>
      <c r="BK86" s="235"/>
      <c r="BL86" s="235"/>
      <c r="BM86" s="235"/>
      <c r="BN86" s="235"/>
      <c r="BO86" s="235"/>
      <c r="BP86" s="235"/>
      <c r="BQ86" s="232">
        <v>80</v>
      </c>
      <c r="BR86" s="237"/>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15">
      <c r="A87" s="238">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5"/>
      <c r="BF87" s="235"/>
      <c r="BG87" s="235"/>
      <c r="BH87" s="235"/>
      <c r="BI87" s="235"/>
      <c r="BJ87" s="235"/>
      <c r="BK87" s="235"/>
      <c r="BL87" s="235"/>
      <c r="BM87" s="235"/>
      <c r="BN87" s="235"/>
      <c r="BO87" s="235"/>
      <c r="BP87" s="235"/>
      <c r="BQ87" s="232">
        <v>81</v>
      </c>
      <c r="BR87" s="237"/>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
      <c r="A88" s="234" t="s">
        <v>391</v>
      </c>
      <c r="B88" s="950" t="s">
        <v>421</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c r="AG88" s="972"/>
      <c r="AH88" s="972"/>
      <c r="AI88" s="972"/>
      <c r="AJ88" s="972"/>
      <c r="AK88" s="976"/>
      <c r="AL88" s="976"/>
      <c r="AM88" s="976"/>
      <c r="AN88" s="976"/>
      <c r="AO88" s="976"/>
      <c r="AP88" s="972"/>
      <c r="AQ88" s="972"/>
      <c r="AR88" s="972"/>
      <c r="AS88" s="972"/>
      <c r="AT88" s="972"/>
      <c r="AU88" s="972"/>
      <c r="AV88" s="972"/>
      <c r="AW88" s="972"/>
      <c r="AX88" s="972"/>
      <c r="AY88" s="972"/>
      <c r="AZ88" s="973"/>
      <c r="BA88" s="973"/>
      <c r="BB88" s="973"/>
      <c r="BC88" s="973"/>
      <c r="BD88" s="974"/>
      <c r="BE88" s="235"/>
      <c r="BF88" s="235"/>
      <c r="BG88" s="235"/>
      <c r="BH88" s="235"/>
      <c r="BI88" s="235"/>
      <c r="BJ88" s="235"/>
      <c r="BK88" s="235"/>
      <c r="BL88" s="235"/>
      <c r="BM88" s="235"/>
      <c r="BN88" s="235"/>
      <c r="BO88" s="235"/>
      <c r="BP88" s="235"/>
      <c r="BQ88" s="232">
        <v>82</v>
      </c>
      <c r="BR88" s="237"/>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391</v>
      </c>
      <c r="BR102" s="950" t="s">
        <v>422</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c r="CS102" s="966"/>
      <c r="CT102" s="966"/>
      <c r="CU102" s="966"/>
      <c r="CV102" s="967"/>
      <c r="CW102" s="965"/>
      <c r="CX102" s="966"/>
      <c r="CY102" s="966"/>
      <c r="CZ102" s="966"/>
      <c r="DA102" s="967"/>
      <c r="DB102" s="965"/>
      <c r="DC102" s="966"/>
      <c r="DD102" s="966"/>
      <c r="DE102" s="966"/>
      <c r="DF102" s="967"/>
      <c r="DG102" s="965"/>
      <c r="DH102" s="966"/>
      <c r="DI102" s="966"/>
      <c r="DJ102" s="966"/>
      <c r="DK102" s="967"/>
      <c r="DL102" s="965"/>
      <c r="DM102" s="966"/>
      <c r="DN102" s="966"/>
      <c r="DO102" s="966"/>
      <c r="DP102" s="967"/>
      <c r="DQ102" s="965"/>
      <c r="DR102" s="966"/>
      <c r="DS102" s="966"/>
      <c r="DT102" s="966"/>
      <c r="DU102" s="967"/>
      <c r="DV102" s="950"/>
      <c r="DW102" s="951"/>
      <c r="DX102" s="951"/>
      <c r="DY102" s="951"/>
      <c r="DZ102" s="952"/>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53" t="s">
        <v>423</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54" t="s">
        <v>424</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425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55" t="s">
        <v>427</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428</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15">
      <c r="A109" s="908" t="s">
        <v>429</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430</v>
      </c>
      <c r="AB109" s="909"/>
      <c r="AC109" s="909"/>
      <c r="AD109" s="909"/>
      <c r="AE109" s="910"/>
      <c r="AF109" s="911" t="s">
        <v>431</v>
      </c>
      <c r="AG109" s="909"/>
      <c r="AH109" s="909"/>
      <c r="AI109" s="909"/>
      <c r="AJ109" s="910"/>
      <c r="AK109" s="911" t="s">
        <v>309</v>
      </c>
      <c r="AL109" s="909"/>
      <c r="AM109" s="909"/>
      <c r="AN109" s="909"/>
      <c r="AO109" s="910"/>
      <c r="AP109" s="911" t="s">
        <v>432</v>
      </c>
      <c r="AQ109" s="909"/>
      <c r="AR109" s="909"/>
      <c r="AS109" s="909"/>
      <c r="AT109" s="942"/>
      <c r="AU109" s="908" t="s">
        <v>429</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430</v>
      </c>
      <c r="BR109" s="909"/>
      <c r="BS109" s="909"/>
      <c r="BT109" s="909"/>
      <c r="BU109" s="910"/>
      <c r="BV109" s="911" t="s">
        <v>431</v>
      </c>
      <c r="BW109" s="909"/>
      <c r="BX109" s="909"/>
      <c r="BY109" s="909"/>
      <c r="BZ109" s="910"/>
      <c r="CA109" s="911" t="s">
        <v>309</v>
      </c>
      <c r="CB109" s="909"/>
      <c r="CC109" s="909"/>
      <c r="CD109" s="909"/>
      <c r="CE109" s="910"/>
      <c r="CF109" s="949" t="s">
        <v>432</v>
      </c>
      <c r="CG109" s="949"/>
      <c r="CH109" s="949"/>
      <c r="CI109" s="949"/>
      <c r="CJ109" s="949"/>
      <c r="CK109" s="911" t="s">
        <v>433</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430</v>
      </c>
      <c r="DH109" s="909"/>
      <c r="DI109" s="909"/>
      <c r="DJ109" s="909"/>
      <c r="DK109" s="910"/>
      <c r="DL109" s="911" t="s">
        <v>431</v>
      </c>
      <c r="DM109" s="909"/>
      <c r="DN109" s="909"/>
      <c r="DO109" s="909"/>
      <c r="DP109" s="910"/>
      <c r="DQ109" s="911" t="s">
        <v>309</v>
      </c>
      <c r="DR109" s="909"/>
      <c r="DS109" s="909"/>
      <c r="DT109" s="909"/>
      <c r="DU109" s="910"/>
      <c r="DV109" s="911" t="s">
        <v>432</v>
      </c>
      <c r="DW109" s="909"/>
      <c r="DX109" s="909"/>
      <c r="DY109" s="909"/>
      <c r="DZ109" s="942"/>
    </row>
    <row r="110" spans="1:131" s="224" customFormat="1" ht="26.25" customHeight="1" x14ac:dyDescent="0.15">
      <c r="A110" s="820" t="s">
        <v>434</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896799</v>
      </c>
      <c r="AB110" s="902"/>
      <c r="AC110" s="902"/>
      <c r="AD110" s="902"/>
      <c r="AE110" s="903"/>
      <c r="AF110" s="904">
        <v>983389</v>
      </c>
      <c r="AG110" s="902"/>
      <c r="AH110" s="902"/>
      <c r="AI110" s="902"/>
      <c r="AJ110" s="903"/>
      <c r="AK110" s="904">
        <v>1106092</v>
      </c>
      <c r="AL110" s="902"/>
      <c r="AM110" s="902"/>
      <c r="AN110" s="902"/>
      <c r="AO110" s="903"/>
      <c r="AP110" s="905">
        <v>18.3</v>
      </c>
      <c r="AQ110" s="906"/>
      <c r="AR110" s="906"/>
      <c r="AS110" s="906"/>
      <c r="AT110" s="907"/>
      <c r="AU110" s="943" t="s">
        <v>75</v>
      </c>
      <c r="AV110" s="944"/>
      <c r="AW110" s="944"/>
      <c r="AX110" s="944"/>
      <c r="AY110" s="944"/>
      <c r="AZ110" s="873" t="s">
        <v>435</v>
      </c>
      <c r="BA110" s="821"/>
      <c r="BB110" s="821"/>
      <c r="BC110" s="821"/>
      <c r="BD110" s="821"/>
      <c r="BE110" s="821"/>
      <c r="BF110" s="821"/>
      <c r="BG110" s="821"/>
      <c r="BH110" s="821"/>
      <c r="BI110" s="821"/>
      <c r="BJ110" s="821"/>
      <c r="BK110" s="821"/>
      <c r="BL110" s="821"/>
      <c r="BM110" s="821"/>
      <c r="BN110" s="821"/>
      <c r="BO110" s="821"/>
      <c r="BP110" s="822"/>
      <c r="BQ110" s="874">
        <v>11041994</v>
      </c>
      <c r="BR110" s="855"/>
      <c r="BS110" s="855"/>
      <c r="BT110" s="855"/>
      <c r="BU110" s="855"/>
      <c r="BV110" s="855">
        <v>10974445</v>
      </c>
      <c r="BW110" s="855"/>
      <c r="BX110" s="855"/>
      <c r="BY110" s="855"/>
      <c r="BZ110" s="855"/>
      <c r="CA110" s="855">
        <v>10634113</v>
      </c>
      <c r="CB110" s="855"/>
      <c r="CC110" s="855"/>
      <c r="CD110" s="855"/>
      <c r="CE110" s="855"/>
      <c r="CF110" s="879">
        <v>176.4</v>
      </c>
      <c r="CG110" s="880"/>
      <c r="CH110" s="880"/>
      <c r="CI110" s="880"/>
      <c r="CJ110" s="880"/>
      <c r="CK110" s="939" t="s">
        <v>436</v>
      </c>
      <c r="CL110" s="832"/>
      <c r="CM110" s="873" t="s">
        <v>437</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438</v>
      </c>
      <c r="DH110" s="855"/>
      <c r="DI110" s="855"/>
      <c r="DJ110" s="855"/>
      <c r="DK110" s="855"/>
      <c r="DL110" s="855" t="s">
        <v>438</v>
      </c>
      <c r="DM110" s="855"/>
      <c r="DN110" s="855"/>
      <c r="DO110" s="855"/>
      <c r="DP110" s="855"/>
      <c r="DQ110" s="855" t="s">
        <v>438</v>
      </c>
      <c r="DR110" s="855"/>
      <c r="DS110" s="855"/>
      <c r="DT110" s="855"/>
      <c r="DU110" s="855"/>
      <c r="DV110" s="856" t="s">
        <v>141</v>
      </c>
      <c r="DW110" s="856"/>
      <c r="DX110" s="856"/>
      <c r="DY110" s="856"/>
      <c r="DZ110" s="857"/>
    </row>
    <row r="111" spans="1:131" s="224" customFormat="1" ht="26.25" customHeight="1" x14ac:dyDescent="0.15">
      <c r="A111" s="787" t="s">
        <v>439</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438</v>
      </c>
      <c r="AB111" s="932"/>
      <c r="AC111" s="932"/>
      <c r="AD111" s="932"/>
      <c r="AE111" s="933"/>
      <c r="AF111" s="934" t="s">
        <v>440</v>
      </c>
      <c r="AG111" s="932"/>
      <c r="AH111" s="932"/>
      <c r="AI111" s="932"/>
      <c r="AJ111" s="933"/>
      <c r="AK111" s="934" t="s">
        <v>438</v>
      </c>
      <c r="AL111" s="932"/>
      <c r="AM111" s="932"/>
      <c r="AN111" s="932"/>
      <c r="AO111" s="933"/>
      <c r="AP111" s="935" t="s">
        <v>438</v>
      </c>
      <c r="AQ111" s="936"/>
      <c r="AR111" s="936"/>
      <c r="AS111" s="936"/>
      <c r="AT111" s="937"/>
      <c r="AU111" s="945"/>
      <c r="AV111" s="946"/>
      <c r="AW111" s="946"/>
      <c r="AX111" s="946"/>
      <c r="AY111" s="946"/>
      <c r="AZ111" s="828" t="s">
        <v>441</v>
      </c>
      <c r="BA111" s="765"/>
      <c r="BB111" s="765"/>
      <c r="BC111" s="765"/>
      <c r="BD111" s="765"/>
      <c r="BE111" s="765"/>
      <c r="BF111" s="765"/>
      <c r="BG111" s="765"/>
      <c r="BH111" s="765"/>
      <c r="BI111" s="765"/>
      <c r="BJ111" s="765"/>
      <c r="BK111" s="765"/>
      <c r="BL111" s="765"/>
      <c r="BM111" s="765"/>
      <c r="BN111" s="765"/>
      <c r="BO111" s="765"/>
      <c r="BP111" s="766"/>
      <c r="BQ111" s="829">
        <v>20242</v>
      </c>
      <c r="BR111" s="830"/>
      <c r="BS111" s="830"/>
      <c r="BT111" s="830"/>
      <c r="BU111" s="830"/>
      <c r="BV111" s="830">
        <v>15816</v>
      </c>
      <c r="BW111" s="830"/>
      <c r="BX111" s="830"/>
      <c r="BY111" s="830"/>
      <c r="BZ111" s="830"/>
      <c r="CA111" s="830">
        <v>11390</v>
      </c>
      <c r="CB111" s="830"/>
      <c r="CC111" s="830"/>
      <c r="CD111" s="830"/>
      <c r="CE111" s="830"/>
      <c r="CF111" s="888">
        <v>0.2</v>
      </c>
      <c r="CG111" s="889"/>
      <c r="CH111" s="889"/>
      <c r="CI111" s="889"/>
      <c r="CJ111" s="889"/>
      <c r="CK111" s="940"/>
      <c r="CL111" s="834"/>
      <c r="CM111" s="828" t="s">
        <v>442</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438</v>
      </c>
      <c r="DH111" s="830"/>
      <c r="DI111" s="830"/>
      <c r="DJ111" s="830"/>
      <c r="DK111" s="830"/>
      <c r="DL111" s="830" t="s">
        <v>438</v>
      </c>
      <c r="DM111" s="830"/>
      <c r="DN111" s="830"/>
      <c r="DO111" s="830"/>
      <c r="DP111" s="830"/>
      <c r="DQ111" s="830" t="s">
        <v>438</v>
      </c>
      <c r="DR111" s="830"/>
      <c r="DS111" s="830"/>
      <c r="DT111" s="830"/>
      <c r="DU111" s="830"/>
      <c r="DV111" s="807" t="s">
        <v>443</v>
      </c>
      <c r="DW111" s="807"/>
      <c r="DX111" s="807"/>
      <c r="DY111" s="807"/>
      <c r="DZ111" s="808"/>
    </row>
    <row r="112" spans="1:131" s="224" customFormat="1" ht="26.25" customHeight="1" x14ac:dyDescent="0.15">
      <c r="A112" s="925" t="s">
        <v>444</v>
      </c>
      <c r="B112" s="926"/>
      <c r="C112" s="765" t="s">
        <v>445</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438</v>
      </c>
      <c r="AB112" s="793"/>
      <c r="AC112" s="793"/>
      <c r="AD112" s="793"/>
      <c r="AE112" s="794"/>
      <c r="AF112" s="795" t="s">
        <v>443</v>
      </c>
      <c r="AG112" s="793"/>
      <c r="AH112" s="793"/>
      <c r="AI112" s="793"/>
      <c r="AJ112" s="794"/>
      <c r="AK112" s="795" t="s">
        <v>438</v>
      </c>
      <c r="AL112" s="793"/>
      <c r="AM112" s="793"/>
      <c r="AN112" s="793"/>
      <c r="AO112" s="794"/>
      <c r="AP112" s="837" t="s">
        <v>438</v>
      </c>
      <c r="AQ112" s="838"/>
      <c r="AR112" s="838"/>
      <c r="AS112" s="838"/>
      <c r="AT112" s="839"/>
      <c r="AU112" s="945"/>
      <c r="AV112" s="946"/>
      <c r="AW112" s="946"/>
      <c r="AX112" s="946"/>
      <c r="AY112" s="946"/>
      <c r="AZ112" s="828" t="s">
        <v>446</v>
      </c>
      <c r="BA112" s="765"/>
      <c r="BB112" s="765"/>
      <c r="BC112" s="765"/>
      <c r="BD112" s="765"/>
      <c r="BE112" s="765"/>
      <c r="BF112" s="765"/>
      <c r="BG112" s="765"/>
      <c r="BH112" s="765"/>
      <c r="BI112" s="765"/>
      <c r="BJ112" s="765"/>
      <c r="BK112" s="765"/>
      <c r="BL112" s="765"/>
      <c r="BM112" s="765"/>
      <c r="BN112" s="765"/>
      <c r="BO112" s="765"/>
      <c r="BP112" s="766"/>
      <c r="BQ112" s="829">
        <v>4234484</v>
      </c>
      <c r="BR112" s="830"/>
      <c r="BS112" s="830"/>
      <c r="BT112" s="830"/>
      <c r="BU112" s="830"/>
      <c r="BV112" s="830">
        <v>3967097</v>
      </c>
      <c r="BW112" s="830"/>
      <c r="BX112" s="830"/>
      <c r="BY112" s="830"/>
      <c r="BZ112" s="830"/>
      <c r="CA112" s="830">
        <v>3722763</v>
      </c>
      <c r="CB112" s="830"/>
      <c r="CC112" s="830"/>
      <c r="CD112" s="830"/>
      <c r="CE112" s="830"/>
      <c r="CF112" s="888">
        <v>61.8</v>
      </c>
      <c r="CG112" s="889"/>
      <c r="CH112" s="889"/>
      <c r="CI112" s="889"/>
      <c r="CJ112" s="889"/>
      <c r="CK112" s="940"/>
      <c r="CL112" s="834"/>
      <c r="CM112" s="828" t="s">
        <v>447</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438</v>
      </c>
      <c r="DH112" s="830"/>
      <c r="DI112" s="830"/>
      <c r="DJ112" s="830"/>
      <c r="DK112" s="830"/>
      <c r="DL112" s="830" t="s">
        <v>438</v>
      </c>
      <c r="DM112" s="830"/>
      <c r="DN112" s="830"/>
      <c r="DO112" s="830"/>
      <c r="DP112" s="830"/>
      <c r="DQ112" s="830" t="s">
        <v>443</v>
      </c>
      <c r="DR112" s="830"/>
      <c r="DS112" s="830"/>
      <c r="DT112" s="830"/>
      <c r="DU112" s="830"/>
      <c r="DV112" s="807" t="s">
        <v>438</v>
      </c>
      <c r="DW112" s="807"/>
      <c r="DX112" s="807"/>
      <c r="DY112" s="807"/>
      <c r="DZ112" s="808"/>
    </row>
    <row r="113" spans="1:130" s="224" customFormat="1" ht="26.25" customHeight="1" x14ac:dyDescent="0.15">
      <c r="A113" s="927"/>
      <c r="B113" s="928"/>
      <c r="C113" s="765" t="s">
        <v>448</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521173</v>
      </c>
      <c r="AB113" s="932"/>
      <c r="AC113" s="932"/>
      <c r="AD113" s="932"/>
      <c r="AE113" s="933"/>
      <c r="AF113" s="934">
        <v>507436</v>
      </c>
      <c r="AG113" s="932"/>
      <c r="AH113" s="932"/>
      <c r="AI113" s="932"/>
      <c r="AJ113" s="933"/>
      <c r="AK113" s="934">
        <v>550634</v>
      </c>
      <c r="AL113" s="932"/>
      <c r="AM113" s="932"/>
      <c r="AN113" s="932"/>
      <c r="AO113" s="933"/>
      <c r="AP113" s="935">
        <v>9.1</v>
      </c>
      <c r="AQ113" s="936"/>
      <c r="AR113" s="936"/>
      <c r="AS113" s="936"/>
      <c r="AT113" s="937"/>
      <c r="AU113" s="945"/>
      <c r="AV113" s="946"/>
      <c r="AW113" s="946"/>
      <c r="AX113" s="946"/>
      <c r="AY113" s="946"/>
      <c r="AZ113" s="828" t="s">
        <v>449</v>
      </c>
      <c r="BA113" s="765"/>
      <c r="BB113" s="765"/>
      <c r="BC113" s="765"/>
      <c r="BD113" s="765"/>
      <c r="BE113" s="765"/>
      <c r="BF113" s="765"/>
      <c r="BG113" s="765"/>
      <c r="BH113" s="765"/>
      <c r="BI113" s="765"/>
      <c r="BJ113" s="765"/>
      <c r="BK113" s="765"/>
      <c r="BL113" s="765"/>
      <c r="BM113" s="765"/>
      <c r="BN113" s="765"/>
      <c r="BO113" s="765"/>
      <c r="BP113" s="766"/>
      <c r="BQ113" s="829">
        <v>1303495</v>
      </c>
      <c r="BR113" s="830"/>
      <c r="BS113" s="830"/>
      <c r="BT113" s="830"/>
      <c r="BU113" s="830"/>
      <c r="BV113" s="830">
        <v>1343812</v>
      </c>
      <c r="BW113" s="830"/>
      <c r="BX113" s="830"/>
      <c r="BY113" s="830"/>
      <c r="BZ113" s="830"/>
      <c r="CA113" s="830">
        <v>1312091</v>
      </c>
      <c r="CB113" s="830"/>
      <c r="CC113" s="830"/>
      <c r="CD113" s="830"/>
      <c r="CE113" s="830"/>
      <c r="CF113" s="888">
        <v>21.8</v>
      </c>
      <c r="CG113" s="889"/>
      <c r="CH113" s="889"/>
      <c r="CI113" s="889"/>
      <c r="CJ113" s="889"/>
      <c r="CK113" s="940"/>
      <c r="CL113" s="834"/>
      <c r="CM113" s="828" t="s">
        <v>450</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438</v>
      </c>
      <c r="DH113" s="793"/>
      <c r="DI113" s="793"/>
      <c r="DJ113" s="793"/>
      <c r="DK113" s="794"/>
      <c r="DL113" s="795" t="s">
        <v>438</v>
      </c>
      <c r="DM113" s="793"/>
      <c r="DN113" s="793"/>
      <c r="DO113" s="793"/>
      <c r="DP113" s="794"/>
      <c r="DQ113" s="795" t="s">
        <v>438</v>
      </c>
      <c r="DR113" s="793"/>
      <c r="DS113" s="793"/>
      <c r="DT113" s="793"/>
      <c r="DU113" s="794"/>
      <c r="DV113" s="837" t="s">
        <v>438</v>
      </c>
      <c r="DW113" s="838"/>
      <c r="DX113" s="838"/>
      <c r="DY113" s="838"/>
      <c r="DZ113" s="839"/>
    </row>
    <row r="114" spans="1:130" s="224" customFormat="1" ht="26.25" customHeight="1" x14ac:dyDescent="0.15">
      <c r="A114" s="927"/>
      <c r="B114" s="928"/>
      <c r="C114" s="765" t="s">
        <v>451</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33685</v>
      </c>
      <c r="AB114" s="793"/>
      <c r="AC114" s="793"/>
      <c r="AD114" s="793"/>
      <c r="AE114" s="794"/>
      <c r="AF114" s="795">
        <v>32664</v>
      </c>
      <c r="AG114" s="793"/>
      <c r="AH114" s="793"/>
      <c r="AI114" s="793"/>
      <c r="AJ114" s="794"/>
      <c r="AK114" s="795">
        <v>40930</v>
      </c>
      <c r="AL114" s="793"/>
      <c r="AM114" s="793"/>
      <c r="AN114" s="793"/>
      <c r="AO114" s="794"/>
      <c r="AP114" s="837">
        <v>0.7</v>
      </c>
      <c r="AQ114" s="838"/>
      <c r="AR114" s="838"/>
      <c r="AS114" s="838"/>
      <c r="AT114" s="839"/>
      <c r="AU114" s="945"/>
      <c r="AV114" s="946"/>
      <c r="AW114" s="946"/>
      <c r="AX114" s="946"/>
      <c r="AY114" s="946"/>
      <c r="AZ114" s="828" t="s">
        <v>452</v>
      </c>
      <c r="BA114" s="765"/>
      <c r="BB114" s="765"/>
      <c r="BC114" s="765"/>
      <c r="BD114" s="765"/>
      <c r="BE114" s="765"/>
      <c r="BF114" s="765"/>
      <c r="BG114" s="765"/>
      <c r="BH114" s="765"/>
      <c r="BI114" s="765"/>
      <c r="BJ114" s="765"/>
      <c r="BK114" s="765"/>
      <c r="BL114" s="765"/>
      <c r="BM114" s="765"/>
      <c r="BN114" s="765"/>
      <c r="BO114" s="765"/>
      <c r="BP114" s="766"/>
      <c r="BQ114" s="829">
        <v>831657</v>
      </c>
      <c r="BR114" s="830"/>
      <c r="BS114" s="830"/>
      <c r="BT114" s="830"/>
      <c r="BU114" s="830"/>
      <c r="BV114" s="830">
        <v>748270</v>
      </c>
      <c r="BW114" s="830"/>
      <c r="BX114" s="830"/>
      <c r="BY114" s="830"/>
      <c r="BZ114" s="830"/>
      <c r="CA114" s="830">
        <v>611363</v>
      </c>
      <c r="CB114" s="830"/>
      <c r="CC114" s="830"/>
      <c r="CD114" s="830"/>
      <c r="CE114" s="830"/>
      <c r="CF114" s="888">
        <v>10.1</v>
      </c>
      <c r="CG114" s="889"/>
      <c r="CH114" s="889"/>
      <c r="CI114" s="889"/>
      <c r="CJ114" s="889"/>
      <c r="CK114" s="940"/>
      <c r="CL114" s="834"/>
      <c r="CM114" s="828" t="s">
        <v>453</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438</v>
      </c>
      <c r="DH114" s="793"/>
      <c r="DI114" s="793"/>
      <c r="DJ114" s="793"/>
      <c r="DK114" s="794"/>
      <c r="DL114" s="795" t="s">
        <v>438</v>
      </c>
      <c r="DM114" s="793"/>
      <c r="DN114" s="793"/>
      <c r="DO114" s="793"/>
      <c r="DP114" s="794"/>
      <c r="DQ114" s="795" t="s">
        <v>438</v>
      </c>
      <c r="DR114" s="793"/>
      <c r="DS114" s="793"/>
      <c r="DT114" s="793"/>
      <c r="DU114" s="794"/>
      <c r="DV114" s="837" t="s">
        <v>438</v>
      </c>
      <c r="DW114" s="838"/>
      <c r="DX114" s="838"/>
      <c r="DY114" s="838"/>
      <c r="DZ114" s="839"/>
    </row>
    <row r="115" spans="1:130" s="224" customFormat="1" ht="26.25" customHeight="1" x14ac:dyDescent="0.15">
      <c r="A115" s="927"/>
      <c r="B115" s="928"/>
      <c r="C115" s="765" t="s">
        <v>454</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v>53854</v>
      </c>
      <c r="AB115" s="932"/>
      <c r="AC115" s="932"/>
      <c r="AD115" s="932"/>
      <c r="AE115" s="933"/>
      <c r="AF115" s="934">
        <v>52167</v>
      </c>
      <c r="AG115" s="932"/>
      <c r="AH115" s="932"/>
      <c r="AI115" s="932"/>
      <c r="AJ115" s="933"/>
      <c r="AK115" s="934">
        <v>52112</v>
      </c>
      <c r="AL115" s="932"/>
      <c r="AM115" s="932"/>
      <c r="AN115" s="932"/>
      <c r="AO115" s="933"/>
      <c r="AP115" s="935">
        <v>0.9</v>
      </c>
      <c r="AQ115" s="936"/>
      <c r="AR115" s="936"/>
      <c r="AS115" s="936"/>
      <c r="AT115" s="937"/>
      <c r="AU115" s="945"/>
      <c r="AV115" s="946"/>
      <c r="AW115" s="946"/>
      <c r="AX115" s="946"/>
      <c r="AY115" s="946"/>
      <c r="AZ115" s="828" t="s">
        <v>455</v>
      </c>
      <c r="BA115" s="765"/>
      <c r="BB115" s="765"/>
      <c r="BC115" s="765"/>
      <c r="BD115" s="765"/>
      <c r="BE115" s="765"/>
      <c r="BF115" s="765"/>
      <c r="BG115" s="765"/>
      <c r="BH115" s="765"/>
      <c r="BI115" s="765"/>
      <c r="BJ115" s="765"/>
      <c r="BK115" s="765"/>
      <c r="BL115" s="765"/>
      <c r="BM115" s="765"/>
      <c r="BN115" s="765"/>
      <c r="BO115" s="765"/>
      <c r="BP115" s="766"/>
      <c r="BQ115" s="829" t="s">
        <v>438</v>
      </c>
      <c r="BR115" s="830"/>
      <c r="BS115" s="830"/>
      <c r="BT115" s="830"/>
      <c r="BU115" s="830"/>
      <c r="BV115" s="830" t="s">
        <v>438</v>
      </c>
      <c r="BW115" s="830"/>
      <c r="BX115" s="830"/>
      <c r="BY115" s="830"/>
      <c r="BZ115" s="830"/>
      <c r="CA115" s="830" t="s">
        <v>438</v>
      </c>
      <c r="CB115" s="830"/>
      <c r="CC115" s="830"/>
      <c r="CD115" s="830"/>
      <c r="CE115" s="830"/>
      <c r="CF115" s="888" t="s">
        <v>443</v>
      </c>
      <c r="CG115" s="889"/>
      <c r="CH115" s="889"/>
      <c r="CI115" s="889"/>
      <c r="CJ115" s="889"/>
      <c r="CK115" s="940"/>
      <c r="CL115" s="834"/>
      <c r="CM115" s="828" t="s">
        <v>456</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438</v>
      </c>
      <c r="DH115" s="793"/>
      <c r="DI115" s="793"/>
      <c r="DJ115" s="793"/>
      <c r="DK115" s="794"/>
      <c r="DL115" s="795" t="s">
        <v>438</v>
      </c>
      <c r="DM115" s="793"/>
      <c r="DN115" s="793"/>
      <c r="DO115" s="793"/>
      <c r="DP115" s="794"/>
      <c r="DQ115" s="795" t="s">
        <v>438</v>
      </c>
      <c r="DR115" s="793"/>
      <c r="DS115" s="793"/>
      <c r="DT115" s="793"/>
      <c r="DU115" s="794"/>
      <c r="DV115" s="837" t="s">
        <v>438</v>
      </c>
      <c r="DW115" s="838"/>
      <c r="DX115" s="838"/>
      <c r="DY115" s="838"/>
      <c r="DZ115" s="839"/>
    </row>
    <row r="116" spans="1:130" s="224" customFormat="1" ht="26.25" customHeight="1" x14ac:dyDescent="0.15">
      <c r="A116" s="929"/>
      <c r="B116" s="930"/>
      <c r="C116" s="852" t="s">
        <v>457</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438</v>
      </c>
      <c r="AB116" s="793"/>
      <c r="AC116" s="793"/>
      <c r="AD116" s="793"/>
      <c r="AE116" s="794"/>
      <c r="AF116" s="795" t="s">
        <v>438</v>
      </c>
      <c r="AG116" s="793"/>
      <c r="AH116" s="793"/>
      <c r="AI116" s="793"/>
      <c r="AJ116" s="794"/>
      <c r="AK116" s="795" t="s">
        <v>438</v>
      </c>
      <c r="AL116" s="793"/>
      <c r="AM116" s="793"/>
      <c r="AN116" s="793"/>
      <c r="AO116" s="794"/>
      <c r="AP116" s="837" t="s">
        <v>438</v>
      </c>
      <c r="AQ116" s="838"/>
      <c r="AR116" s="838"/>
      <c r="AS116" s="838"/>
      <c r="AT116" s="839"/>
      <c r="AU116" s="945"/>
      <c r="AV116" s="946"/>
      <c r="AW116" s="946"/>
      <c r="AX116" s="946"/>
      <c r="AY116" s="946"/>
      <c r="AZ116" s="922" t="s">
        <v>458</v>
      </c>
      <c r="BA116" s="923"/>
      <c r="BB116" s="923"/>
      <c r="BC116" s="923"/>
      <c r="BD116" s="923"/>
      <c r="BE116" s="923"/>
      <c r="BF116" s="923"/>
      <c r="BG116" s="923"/>
      <c r="BH116" s="923"/>
      <c r="BI116" s="923"/>
      <c r="BJ116" s="923"/>
      <c r="BK116" s="923"/>
      <c r="BL116" s="923"/>
      <c r="BM116" s="923"/>
      <c r="BN116" s="923"/>
      <c r="BO116" s="923"/>
      <c r="BP116" s="924"/>
      <c r="BQ116" s="829" t="s">
        <v>438</v>
      </c>
      <c r="BR116" s="830"/>
      <c r="BS116" s="830"/>
      <c r="BT116" s="830"/>
      <c r="BU116" s="830"/>
      <c r="BV116" s="830" t="s">
        <v>438</v>
      </c>
      <c r="BW116" s="830"/>
      <c r="BX116" s="830"/>
      <c r="BY116" s="830"/>
      <c r="BZ116" s="830"/>
      <c r="CA116" s="830" t="s">
        <v>438</v>
      </c>
      <c r="CB116" s="830"/>
      <c r="CC116" s="830"/>
      <c r="CD116" s="830"/>
      <c r="CE116" s="830"/>
      <c r="CF116" s="888" t="s">
        <v>438</v>
      </c>
      <c r="CG116" s="889"/>
      <c r="CH116" s="889"/>
      <c r="CI116" s="889"/>
      <c r="CJ116" s="889"/>
      <c r="CK116" s="940"/>
      <c r="CL116" s="834"/>
      <c r="CM116" s="828" t="s">
        <v>459</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438</v>
      </c>
      <c r="DH116" s="793"/>
      <c r="DI116" s="793"/>
      <c r="DJ116" s="793"/>
      <c r="DK116" s="794"/>
      <c r="DL116" s="795" t="s">
        <v>438</v>
      </c>
      <c r="DM116" s="793"/>
      <c r="DN116" s="793"/>
      <c r="DO116" s="793"/>
      <c r="DP116" s="794"/>
      <c r="DQ116" s="795" t="s">
        <v>438</v>
      </c>
      <c r="DR116" s="793"/>
      <c r="DS116" s="793"/>
      <c r="DT116" s="793"/>
      <c r="DU116" s="794"/>
      <c r="DV116" s="837" t="s">
        <v>438</v>
      </c>
      <c r="DW116" s="838"/>
      <c r="DX116" s="838"/>
      <c r="DY116" s="838"/>
      <c r="DZ116" s="839"/>
    </row>
    <row r="117" spans="1:130" s="224" customFormat="1" ht="26.25" customHeight="1" x14ac:dyDescent="0.15">
      <c r="A117" s="908" t="s">
        <v>191</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460</v>
      </c>
      <c r="Z117" s="910"/>
      <c r="AA117" s="915">
        <v>1505511</v>
      </c>
      <c r="AB117" s="916"/>
      <c r="AC117" s="916"/>
      <c r="AD117" s="916"/>
      <c r="AE117" s="917"/>
      <c r="AF117" s="918">
        <v>1575656</v>
      </c>
      <c r="AG117" s="916"/>
      <c r="AH117" s="916"/>
      <c r="AI117" s="916"/>
      <c r="AJ117" s="917"/>
      <c r="AK117" s="918">
        <v>1749768</v>
      </c>
      <c r="AL117" s="916"/>
      <c r="AM117" s="916"/>
      <c r="AN117" s="916"/>
      <c r="AO117" s="917"/>
      <c r="AP117" s="919"/>
      <c r="AQ117" s="920"/>
      <c r="AR117" s="920"/>
      <c r="AS117" s="920"/>
      <c r="AT117" s="921"/>
      <c r="AU117" s="945"/>
      <c r="AV117" s="946"/>
      <c r="AW117" s="946"/>
      <c r="AX117" s="946"/>
      <c r="AY117" s="946"/>
      <c r="AZ117" s="876" t="s">
        <v>461</v>
      </c>
      <c r="BA117" s="877"/>
      <c r="BB117" s="877"/>
      <c r="BC117" s="877"/>
      <c r="BD117" s="877"/>
      <c r="BE117" s="877"/>
      <c r="BF117" s="877"/>
      <c r="BG117" s="877"/>
      <c r="BH117" s="877"/>
      <c r="BI117" s="877"/>
      <c r="BJ117" s="877"/>
      <c r="BK117" s="877"/>
      <c r="BL117" s="877"/>
      <c r="BM117" s="877"/>
      <c r="BN117" s="877"/>
      <c r="BO117" s="877"/>
      <c r="BP117" s="878"/>
      <c r="BQ117" s="829" t="s">
        <v>141</v>
      </c>
      <c r="BR117" s="830"/>
      <c r="BS117" s="830"/>
      <c r="BT117" s="830"/>
      <c r="BU117" s="830"/>
      <c r="BV117" s="830" t="s">
        <v>141</v>
      </c>
      <c r="BW117" s="830"/>
      <c r="BX117" s="830"/>
      <c r="BY117" s="830"/>
      <c r="BZ117" s="830"/>
      <c r="CA117" s="830" t="s">
        <v>141</v>
      </c>
      <c r="CB117" s="830"/>
      <c r="CC117" s="830"/>
      <c r="CD117" s="830"/>
      <c r="CE117" s="830"/>
      <c r="CF117" s="888" t="s">
        <v>141</v>
      </c>
      <c r="CG117" s="889"/>
      <c r="CH117" s="889"/>
      <c r="CI117" s="889"/>
      <c r="CJ117" s="889"/>
      <c r="CK117" s="940"/>
      <c r="CL117" s="834"/>
      <c r="CM117" s="828" t="s">
        <v>462</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443</v>
      </c>
      <c r="DH117" s="793"/>
      <c r="DI117" s="793"/>
      <c r="DJ117" s="793"/>
      <c r="DK117" s="794"/>
      <c r="DL117" s="795" t="s">
        <v>141</v>
      </c>
      <c r="DM117" s="793"/>
      <c r="DN117" s="793"/>
      <c r="DO117" s="793"/>
      <c r="DP117" s="794"/>
      <c r="DQ117" s="795" t="s">
        <v>141</v>
      </c>
      <c r="DR117" s="793"/>
      <c r="DS117" s="793"/>
      <c r="DT117" s="793"/>
      <c r="DU117" s="794"/>
      <c r="DV117" s="837" t="s">
        <v>141</v>
      </c>
      <c r="DW117" s="838"/>
      <c r="DX117" s="838"/>
      <c r="DY117" s="838"/>
      <c r="DZ117" s="839"/>
    </row>
    <row r="118" spans="1:130" s="224" customFormat="1" ht="26.25" customHeight="1" x14ac:dyDescent="0.15">
      <c r="A118" s="908" t="s">
        <v>433</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430</v>
      </c>
      <c r="AB118" s="909"/>
      <c r="AC118" s="909"/>
      <c r="AD118" s="909"/>
      <c r="AE118" s="910"/>
      <c r="AF118" s="911" t="s">
        <v>431</v>
      </c>
      <c r="AG118" s="909"/>
      <c r="AH118" s="909"/>
      <c r="AI118" s="909"/>
      <c r="AJ118" s="910"/>
      <c r="AK118" s="911" t="s">
        <v>309</v>
      </c>
      <c r="AL118" s="909"/>
      <c r="AM118" s="909"/>
      <c r="AN118" s="909"/>
      <c r="AO118" s="910"/>
      <c r="AP118" s="912" t="s">
        <v>432</v>
      </c>
      <c r="AQ118" s="913"/>
      <c r="AR118" s="913"/>
      <c r="AS118" s="913"/>
      <c r="AT118" s="914"/>
      <c r="AU118" s="945"/>
      <c r="AV118" s="946"/>
      <c r="AW118" s="946"/>
      <c r="AX118" s="946"/>
      <c r="AY118" s="946"/>
      <c r="AZ118" s="851" t="s">
        <v>463</v>
      </c>
      <c r="BA118" s="852"/>
      <c r="BB118" s="852"/>
      <c r="BC118" s="852"/>
      <c r="BD118" s="852"/>
      <c r="BE118" s="852"/>
      <c r="BF118" s="852"/>
      <c r="BG118" s="852"/>
      <c r="BH118" s="852"/>
      <c r="BI118" s="852"/>
      <c r="BJ118" s="852"/>
      <c r="BK118" s="852"/>
      <c r="BL118" s="852"/>
      <c r="BM118" s="852"/>
      <c r="BN118" s="852"/>
      <c r="BO118" s="852"/>
      <c r="BP118" s="853"/>
      <c r="BQ118" s="892" t="s">
        <v>141</v>
      </c>
      <c r="BR118" s="858"/>
      <c r="BS118" s="858"/>
      <c r="BT118" s="858"/>
      <c r="BU118" s="858"/>
      <c r="BV118" s="858" t="s">
        <v>464</v>
      </c>
      <c r="BW118" s="858"/>
      <c r="BX118" s="858"/>
      <c r="BY118" s="858"/>
      <c r="BZ118" s="858"/>
      <c r="CA118" s="858" t="s">
        <v>141</v>
      </c>
      <c r="CB118" s="858"/>
      <c r="CC118" s="858"/>
      <c r="CD118" s="858"/>
      <c r="CE118" s="858"/>
      <c r="CF118" s="888" t="s">
        <v>141</v>
      </c>
      <c r="CG118" s="889"/>
      <c r="CH118" s="889"/>
      <c r="CI118" s="889"/>
      <c r="CJ118" s="889"/>
      <c r="CK118" s="940"/>
      <c r="CL118" s="834"/>
      <c r="CM118" s="828" t="s">
        <v>465</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141</v>
      </c>
      <c r="DH118" s="793"/>
      <c r="DI118" s="793"/>
      <c r="DJ118" s="793"/>
      <c r="DK118" s="794"/>
      <c r="DL118" s="795" t="s">
        <v>141</v>
      </c>
      <c r="DM118" s="793"/>
      <c r="DN118" s="793"/>
      <c r="DO118" s="793"/>
      <c r="DP118" s="794"/>
      <c r="DQ118" s="795" t="s">
        <v>141</v>
      </c>
      <c r="DR118" s="793"/>
      <c r="DS118" s="793"/>
      <c r="DT118" s="793"/>
      <c r="DU118" s="794"/>
      <c r="DV118" s="837" t="s">
        <v>141</v>
      </c>
      <c r="DW118" s="838"/>
      <c r="DX118" s="838"/>
      <c r="DY118" s="838"/>
      <c r="DZ118" s="839"/>
    </row>
    <row r="119" spans="1:130" s="224" customFormat="1" ht="26.25" customHeight="1" x14ac:dyDescent="0.15">
      <c r="A119" s="831" t="s">
        <v>436</v>
      </c>
      <c r="B119" s="832"/>
      <c r="C119" s="873" t="s">
        <v>437</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141</v>
      </c>
      <c r="AB119" s="902"/>
      <c r="AC119" s="902"/>
      <c r="AD119" s="902"/>
      <c r="AE119" s="903"/>
      <c r="AF119" s="904" t="s">
        <v>141</v>
      </c>
      <c r="AG119" s="902"/>
      <c r="AH119" s="902"/>
      <c r="AI119" s="902"/>
      <c r="AJ119" s="903"/>
      <c r="AK119" s="904" t="s">
        <v>443</v>
      </c>
      <c r="AL119" s="902"/>
      <c r="AM119" s="902"/>
      <c r="AN119" s="902"/>
      <c r="AO119" s="903"/>
      <c r="AP119" s="905" t="s">
        <v>141</v>
      </c>
      <c r="AQ119" s="906"/>
      <c r="AR119" s="906"/>
      <c r="AS119" s="906"/>
      <c r="AT119" s="907"/>
      <c r="AU119" s="947"/>
      <c r="AV119" s="948"/>
      <c r="AW119" s="948"/>
      <c r="AX119" s="948"/>
      <c r="AY119" s="948"/>
      <c r="AZ119" s="245" t="s">
        <v>191</v>
      </c>
      <c r="BA119" s="245"/>
      <c r="BB119" s="245"/>
      <c r="BC119" s="245"/>
      <c r="BD119" s="245"/>
      <c r="BE119" s="245"/>
      <c r="BF119" s="245"/>
      <c r="BG119" s="245"/>
      <c r="BH119" s="245"/>
      <c r="BI119" s="245"/>
      <c r="BJ119" s="245"/>
      <c r="BK119" s="245"/>
      <c r="BL119" s="245"/>
      <c r="BM119" s="245"/>
      <c r="BN119" s="245"/>
      <c r="BO119" s="890" t="s">
        <v>466</v>
      </c>
      <c r="BP119" s="891"/>
      <c r="BQ119" s="892">
        <v>17431872</v>
      </c>
      <c r="BR119" s="858"/>
      <c r="BS119" s="858"/>
      <c r="BT119" s="858"/>
      <c r="BU119" s="858"/>
      <c r="BV119" s="858">
        <v>17049440</v>
      </c>
      <c r="BW119" s="858"/>
      <c r="BX119" s="858"/>
      <c r="BY119" s="858"/>
      <c r="BZ119" s="858"/>
      <c r="CA119" s="858">
        <v>16291720</v>
      </c>
      <c r="CB119" s="858"/>
      <c r="CC119" s="858"/>
      <c r="CD119" s="858"/>
      <c r="CE119" s="858"/>
      <c r="CF119" s="761"/>
      <c r="CG119" s="762"/>
      <c r="CH119" s="762"/>
      <c r="CI119" s="762"/>
      <c r="CJ119" s="847"/>
      <c r="CK119" s="941"/>
      <c r="CL119" s="836"/>
      <c r="CM119" s="851" t="s">
        <v>467</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v>20242</v>
      </c>
      <c r="DH119" s="777"/>
      <c r="DI119" s="777"/>
      <c r="DJ119" s="777"/>
      <c r="DK119" s="778"/>
      <c r="DL119" s="779">
        <v>15816</v>
      </c>
      <c r="DM119" s="777"/>
      <c r="DN119" s="777"/>
      <c r="DO119" s="777"/>
      <c r="DP119" s="778"/>
      <c r="DQ119" s="779">
        <v>11390</v>
      </c>
      <c r="DR119" s="777"/>
      <c r="DS119" s="777"/>
      <c r="DT119" s="777"/>
      <c r="DU119" s="778"/>
      <c r="DV119" s="861">
        <v>0.2</v>
      </c>
      <c r="DW119" s="862"/>
      <c r="DX119" s="862"/>
      <c r="DY119" s="862"/>
      <c r="DZ119" s="863"/>
    </row>
    <row r="120" spans="1:130" s="224" customFormat="1" ht="26.25" customHeight="1" x14ac:dyDescent="0.15">
      <c r="A120" s="833"/>
      <c r="B120" s="834"/>
      <c r="C120" s="828" t="s">
        <v>442</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141</v>
      </c>
      <c r="AB120" s="793"/>
      <c r="AC120" s="793"/>
      <c r="AD120" s="793"/>
      <c r="AE120" s="794"/>
      <c r="AF120" s="795" t="s">
        <v>443</v>
      </c>
      <c r="AG120" s="793"/>
      <c r="AH120" s="793"/>
      <c r="AI120" s="793"/>
      <c r="AJ120" s="794"/>
      <c r="AK120" s="795" t="s">
        <v>141</v>
      </c>
      <c r="AL120" s="793"/>
      <c r="AM120" s="793"/>
      <c r="AN120" s="793"/>
      <c r="AO120" s="794"/>
      <c r="AP120" s="837" t="s">
        <v>141</v>
      </c>
      <c r="AQ120" s="838"/>
      <c r="AR120" s="838"/>
      <c r="AS120" s="838"/>
      <c r="AT120" s="839"/>
      <c r="AU120" s="893" t="s">
        <v>468</v>
      </c>
      <c r="AV120" s="894"/>
      <c r="AW120" s="894"/>
      <c r="AX120" s="894"/>
      <c r="AY120" s="895"/>
      <c r="AZ120" s="873" t="s">
        <v>469</v>
      </c>
      <c r="BA120" s="821"/>
      <c r="BB120" s="821"/>
      <c r="BC120" s="821"/>
      <c r="BD120" s="821"/>
      <c r="BE120" s="821"/>
      <c r="BF120" s="821"/>
      <c r="BG120" s="821"/>
      <c r="BH120" s="821"/>
      <c r="BI120" s="821"/>
      <c r="BJ120" s="821"/>
      <c r="BK120" s="821"/>
      <c r="BL120" s="821"/>
      <c r="BM120" s="821"/>
      <c r="BN120" s="821"/>
      <c r="BO120" s="821"/>
      <c r="BP120" s="822"/>
      <c r="BQ120" s="874">
        <v>5693593</v>
      </c>
      <c r="BR120" s="855"/>
      <c r="BS120" s="855"/>
      <c r="BT120" s="855"/>
      <c r="BU120" s="855"/>
      <c r="BV120" s="855">
        <v>6340820</v>
      </c>
      <c r="BW120" s="855"/>
      <c r="BX120" s="855"/>
      <c r="BY120" s="855"/>
      <c r="BZ120" s="855"/>
      <c r="CA120" s="855">
        <v>6680575</v>
      </c>
      <c r="CB120" s="855"/>
      <c r="CC120" s="855"/>
      <c r="CD120" s="855"/>
      <c r="CE120" s="855"/>
      <c r="CF120" s="879">
        <v>110.8</v>
      </c>
      <c r="CG120" s="880"/>
      <c r="CH120" s="880"/>
      <c r="CI120" s="880"/>
      <c r="CJ120" s="880"/>
      <c r="CK120" s="881" t="s">
        <v>470</v>
      </c>
      <c r="CL120" s="865"/>
      <c r="CM120" s="865"/>
      <c r="CN120" s="865"/>
      <c r="CO120" s="866"/>
      <c r="CP120" s="885" t="s">
        <v>156</v>
      </c>
      <c r="CQ120" s="886"/>
      <c r="CR120" s="886"/>
      <c r="CS120" s="886"/>
      <c r="CT120" s="886"/>
      <c r="CU120" s="886"/>
      <c r="CV120" s="886"/>
      <c r="CW120" s="886"/>
      <c r="CX120" s="886"/>
      <c r="CY120" s="886"/>
      <c r="CZ120" s="886"/>
      <c r="DA120" s="886"/>
      <c r="DB120" s="886"/>
      <c r="DC120" s="886"/>
      <c r="DD120" s="886"/>
      <c r="DE120" s="886"/>
      <c r="DF120" s="887"/>
      <c r="DG120" s="874">
        <v>2966726</v>
      </c>
      <c r="DH120" s="855"/>
      <c r="DI120" s="855"/>
      <c r="DJ120" s="855"/>
      <c r="DK120" s="855"/>
      <c r="DL120" s="855">
        <v>2776782</v>
      </c>
      <c r="DM120" s="855"/>
      <c r="DN120" s="855"/>
      <c r="DO120" s="855"/>
      <c r="DP120" s="855"/>
      <c r="DQ120" s="855">
        <v>2626152</v>
      </c>
      <c r="DR120" s="855"/>
      <c r="DS120" s="855"/>
      <c r="DT120" s="855"/>
      <c r="DU120" s="855"/>
      <c r="DV120" s="856">
        <v>43.6</v>
      </c>
      <c r="DW120" s="856"/>
      <c r="DX120" s="856"/>
      <c r="DY120" s="856"/>
      <c r="DZ120" s="857"/>
    </row>
    <row r="121" spans="1:130" s="224" customFormat="1" ht="26.25" customHeight="1" x14ac:dyDescent="0.15">
      <c r="A121" s="833"/>
      <c r="B121" s="834"/>
      <c r="C121" s="876" t="s">
        <v>471</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141</v>
      </c>
      <c r="AB121" s="793"/>
      <c r="AC121" s="793"/>
      <c r="AD121" s="793"/>
      <c r="AE121" s="794"/>
      <c r="AF121" s="795" t="s">
        <v>141</v>
      </c>
      <c r="AG121" s="793"/>
      <c r="AH121" s="793"/>
      <c r="AI121" s="793"/>
      <c r="AJ121" s="794"/>
      <c r="AK121" s="795" t="s">
        <v>141</v>
      </c>
      <c r="AL121" s="793"/>
      <c r="AM121" s="793"/>
      <c r="AN121" s="793"/>
      <c r="AO121" s="794"/>
      <c r="AP121" s="837" t="s">
        <v>141</v>
      </c>
      <c r="AQ121" s="838"/>
      <c r="AR121" s="838"/>
      <c r="AS121" s="838"/>
      <c r="AT121" s="839"/>
      <c r="AU121" s="896"/>
      <c r="AV121" s="897"/>
      <c r="AW121" s="897"/>
      <c r="AX121" s="897"/>
      <c r="AY121" s="898"/>
      <c r="AZ121" s="828" t="s">
        <v>472</v>
      </c>
      <c r="BA121" s="765"/>
      <c r="BB121" s="765"/>
      <c r="BC121" s="765"/>
      <c r="BD121" s="765"/>
      <c r="BE121" s="765"/>
      <c r="BF121" s="765"/>
      <c r="BG121" s="765"/>
      <c r="BH121" s="765"/>
      <c r="BI121" s="765"/>
      <c r="BJ121" s="765"/>
      <c r="BK121" s="765"/>
      <c r="BL121" s="765"/>
      <c r="BM121" s="765"/>
      <c r="BN121" s="765"/>
      <c r="BO121" s="765"/>
      <c r="BP121" s="766"/>
      <c r="BQ121" s="829">
        <v>1417309</v>
      </c>
      <c r="BR121" s="830"/>
      <c r="BS121" s="830"/>
      <c r="BT121" s="830"/>
      <c r="BU121" s="830"/>
      <c r="BV121" s="830">
        <v>1324601</v>
      </c>
      <c r="BW121" s="830"/>
      <c r="BX121" s="830"/>
      <c r="BY121" s="830"/>
      <c r="BZ121" s="830"/>
      <c r="CA121" s="830">
        <v>1290829</v>
      </c>
      <c r="CB121" s="830"/>
      <c r="CC121" s="830"/>
      <c r="CD121" s="830"/>
      <c r="CE121" s="830"/>
      <c r="CF121" s="888">
        <v>21.4</v>
      </c>
      <c r="CG121" s="889"/>
      <c r="CH121" s="889"/>
      <c r="CI121" s="889"/>
      <c r="CJ121" s="889"/>
      <c r="CK121" s="882"/>
      <c r="CL121" s="868"/>
      <c r="CM121" s="868"/>
      <c r="CN121" s="868"/>
      <c r="CO121" s="869"/>
      <c r="CP121" s="848" t="s">
        <v>407</v>
      </c>
      <c r="CQ121" s="849"/>
      <c r="CR121" s="849"/>
      <c r="CS121" s="849"/>
      <c r="CT121" s="849"/>
      <c r="CU121" s="849"/>
      <c r="CV121" s="849"/>
      <c r="CW121" s="849"/>
      <c r="CX121" s="849"/>
      <c r="CY121" s="849"/>
      <c r="CZ121" s="849"/>
      <c r="DA121" s="849"/>
      <c r="DB121" s="849"/>
      <c r="DC121" s="849"/>
      <c r="DD121" s="849"/>
      <c r="DE121" s="849"/>
      <c r="DF121" s="850"/>
      <c r="DG121" s="829">
        <v>870167</v>
      </c>
      <c r="DH121" s="830"/>
      <c r="DI121" s="830"/>
      <c r="DJ121" s="830"/>
      <c r="DK121" s="830"/>
      <c r="DL121" s="830">
        <v>763248</v>
      </c>
      <c r="DM121" s="830"/>
      <c r="DN121" s="830"/>
      <c r="DO121" s="830"/>
      <c r="DP121" s="830"/>
      <c r="DQ121" s="830">
        <v>672834</v>
      </c>
      <c r="DR121" s="830"/>
      <c r="DS121" s="830"/>
      <c r="DT121" s="830"/>
      <c r="DU121" s="830"/>
      <c r="DV121" s="807">
        <v>11.2</v>
      </c>
      <c r="DW121" s="807"/>
      <c r="DX121" s="807"/>
      <c r="DY121" s="807"/>
      <c r="DZ121" s="808"/>
    </row>
    <row r="122" spans="1:130" s="224" customFormat="1" ht="26.25" customHeight="1" x14ac:dyDescent="0.15">
      <c r="A122" s="833"/>
      <c r="B122" s="834"/>
      <c r="C122" s="828" t="s">
        <v>453</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443</v>
      </c>
      <c r="AB122" s="793"/>
      <c r="AC122" s="793"/>
      <c r="AD122" s="793"/>
      <c r="AE122" s="794"/>
      <c r="AF122" s="795" t="s">
        <v>141</v>
      </c>
      <c r="AG122" s="793"/>
      <c r="AH122" s="793"/>
      <c r="AI122" s="793"/>
      <c r="AJ122" s="794"/>
      <c r="AK122" s="795" t="s">
        <v>141</v>
      </c>
      <c r="AL122" s="793"/>
      <c r="AM122" s="793"/>
      <c r="AN122" s="793"/>
      <c r="AO122" s="794"/>
      <c r="AP122" s="837" t="s">
        <v>141</v>
      </c>
      <c r="AQ122" s="838"/>
      <c r="AR122" s="838"/>
      <c r="AS122" s="838"/>
      <c r="AT122" s="839"/>
      <c r="AU122" s="896"/>
      <c r="AV122" s="897"/>
      <c r="AW122" s="897"/>
      <c r="AX122" s="897"/>
      <c r="AY122" s="898"/>
      <c r="AZ122" s="851" t="s">
        <v>473</v>
      </c>
      <c r="BA122" s="852"/>
      <c r="BB122" s="852"/>
      <c r="BC122" s="852"/>
      <c r="BD122" s="852"/>
      <c r="BE122" s="852"/>
      <c r="BF122" s="852"/>
      <c r="BG122" s="852"/>
      <c r="BH122" s="852"/>
      <c r="BI122" s="852"/>
      <c r="BJ122" s="852"/>
      <c r="BK122" s="852"/>
      <c r="BL122" s="852"/>
      <c r="BM122" s="852"/>
      <c r="BN122" s="852"/>
      <c r="BO122" s="852"/>
      <c r="BP122" s="853"/>
      <c r="BQ122" s="892">
        <v>11701674</v>
      </c>
      <c r="BR122" s="858"/>
      <c r="BS122" s="858"/>
      <c r="BT122" s="858"/>
      <c r="BU122" s="858"/>
      <c r="BV122" s="858">
        <v>11555332</v>
      </c>
      <c r="BW122" s="858"/>
      <c r="BX122" s="858"/>
      <c r="BY122" s="858"/>
      <c r="BZ122" s="858"/>
      <c r="CA122" s="858">
        <v>11040935</v>
      </c>
      <c r="CB122" s="858"/>
      <c r="CC122" s="858"/>
      <c r="CD122" s="858"/>
      <c r="CE122" s="858"/>
      <c r="CF122" s="859">
        <v>183.2</v>
      </c>
      <c r="CG122" s="860"/>
      <c r="CH122" s="860"/>
      <c r="CI122" s="860"/>
      <c r="CJ122" s="860"/>
      <c r="CK122" s="882"/>
      <c r="CL122" s="868"/>
      <c r="CM122" s="868"/>
      <c r="CN122" s="868"/>
      <c r="CO122" s="869"/>
      <c r="CP122" s="848" t="s">
        <v>474</v>
      </c>
      <c r="CQ122" s="849"/>
      <c r="CR122" s="849"/>
      <c r="CS122" s="849"/>
      <c r="CT122" s="849"/>
      <c r="CU122" s="849"/>
      <c r="CV122" s="849"/>
      <c r="CW122" s="849"/>
      <c r="CX122" s="849"/>
      <c r="CY122" s="849"/>
      <c r="CZ122" s="849"/>
      <c r="DA122" s="849"/>
      <c r="DB122" s="849"/>
      <c r="DC122" s="849"/>
      <c r="DD122" s="849"/>
      <c r="DE122" s="849"/>
      <c r="DF122" s="850"/>
      <c r="DG122" s="829">
        <v>395462</v>
      </c>
      <c r="DH122" s="830"/>
      <c r="DI122" s="830"/>
      <c r="DJ122" s="830"/>
      <c r="DK122" s="830"/>
      <c r="DL122" s="830">
        <v>424756</v>
      </c>
      <c r="DM122" s="830"/>
      <c r="DN122" s="830"/>
      <c r="DO122" s="830"/>
      <c r="DP122" s="830"/>
      <c r="DQ122" s="830">
        <v>423777</v>
      </c>
      <c r="DR122" s="830"/>
      <c r="DS122" s="830"/>
      <c r="DT122" s="830"/>
      <c r="DU122" s="830"/>
      <c r="DV122" s="807">
        <v>7</v>
      </c>
      <c r="DW122" s="807"/>
      <c r="DX122" s="807"/>
      <c r="DY122" s="807"/>
      <c r="DZ122" s="808"/>
    </row>
    <row r="123" spans="1:130" s="224" customFormat="1" ht="26.25" customHeight="1" x14ac:dyDescent="0.15">
      <c r="A123" s="833"/>
      <c r="B123" s="834"/>
      <c r="C123" s="828" t="s">
        <v>459</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141</v>
      </c>
      <c r="AB123" s="793"/>
      <c r="AC123" s="793"/>
      <c r="AD123" s="793"/>
      <c r="AE123" s="794"/>
      <c r="AF123" s="795" t="s">
        <v>464</v>
      </c>
      <c r="AG123" s="793"/>
      <c r="AH123" s="793"/>
      <c r="AI123" s="793"/>
      <c r="AJ123" s="794"/>
      <c r="AK123" s="795" t="s">
        <v>443</v>
      </c>
      <c r="AL123" s="793"/>
      <c r="AM123" s="793"/>
      <c r="AN123" s="793"/>
      <c r="AO123" s="794"/>
      <c r="AP123" s="837" t="s">
        <v>141</v>
      </c>
      <c r="AQ123" s="838"/>
      <c r="AR123" s="838"/>
      <c r="AS123" s="838"/>
      <c r="AT123" s="839"/>
      <c r="AU123" s="899"/>
      <c r="AV123" s="900"/>
      <c r="AW123" s="900"/>
      <c r="AX123" s="900"/>
      <c r="AY123" s="900"/>
      <c r="AZ123" s="245" t="s">
        <v>191</v>
      </c>
      <c r="BA123" s="245"/>
      <c r="BB123" s="245"/>
      <c r="BC123" s="245"/>
      <c r="BD123" s="245"/>
      <c r="BE123" s="245"/>
      <c r="BF123" s="245"/>
      <c r="BG123" s="245"/>
      <c r="BH123" s="245"/>
      <c r="BI123" s="245"/>
      <c r="BJ123" s="245"/>
      <c r="BK123" s="245"/>
      <c r="BL123" s="245"/>
      <c r="BM123" s="245"/>
      <c r="BN123" s="245"/>
      <c r="BO123" s="890" t="s">
        <v>475</v>
      </c>
      <c r="BP123" s="891"/>
      <c r="BQ123" s="845">
        <v>18812576</v>
      </c>
      <c r="BR123" s="846"/>
      <c r="BS123" s="846"/>
      <c r="BT123" s="846"/>
      <c r="BU123" s="846"/>
      <c r="BV123" s="846">
        <v>19220753</v>
      </c>
      <c r="BW123" s="846"/>
      <c r="BX123" s="846"/>
      <c r="BY123" s="846"/>
      <c r="BZ123" s="846"/>
      <c r="CA123" s="846">
        <v>19012339</v>
      </c>
      <c r="CB123" s="846"/>
      <c r="CC123" s="846"/>
      <c r="CD123" s="846"/>
      <c r="CE123" s="846"/>
      <c r="CF123" s="761"/>
      <c r="CG123" s="762"/>
      <c r="CH123" s="762"/>
      <c r="CI123" s="762"/>
      <c r="CJ123" s="847"/>
      <c r="CK123" s="882"/>
      <c r="CL123" s="868"/>
      <c r="CM123" s="868"/>
      <c r="CN123" s="868"/>
      <c r="CO123" s="869"/>
      <c r="CP123" s="848" t="s">
        <v>476</v>
      </c>
      <c r="CQ123" s="849"/>
      <c r="CR123" s="849"/>
      <c r="CS123" s="849"/>
      <c r="CT123" s="849"/>
      <c r="CU123" s="849"/>
      <c r="CV123" s="849"/>
      <c r="CW123" s="849"/>
      <c r="CX123" s="849"/>
      <c r="CY123" s="849"/>
      <c r="CZ123" s="849"/>
      <c r="DA123" s="849"/>
      <c r="DB123" s="849"/>
      <c r="DC123" s="849"/>
      <c r="DD123" s="849"/>
      <c r="DE123" s="849"/>
      <c r="DF123" s="850"/>
      <c r="DG123" s="792" t="s">
        <v>141</v>
      </c>
      <c r="DH123" s="793"/>
      <c r="DI123" s="793"/>
      <c r="DJ123" s="793"/>
      <c r="DK123" s="794"/>
      <c r="DL123" s="795" t="s">
        <v>141</v>
      </c>
      <c r="DM123" s="793"/>
      <c r="DN123" s="793"/>
      <c r="DO123" s="793"/>
      <c r="DP123" s="794"/>
      <c r="DQ123" s="795" t="s">
        <v>443</v>
      </c>
      <c r="DR123" s="793"/>
      <c r="DS123" s="793"/>
      <c r="DT123" s="793"/>
      <c r="DU123" s="794"/>
      <c r="DV123" s="837" t="s">
        <v>141</v>
      </c>
      <c r="DW123" s="838"/>
      <c r="DX123" s="838"/>
      <c r="DY123" s="838"/>
      <c r="DZ123" s="839"/>
    </row>
    <row r="124" spans="1:130" s="224" customFormat="1" ht="26.25" customHeight="1" thickBot="1" x14ac:dyDescent="0.2">
      <c r="A124" s="833"/>
      <c r="B124" s="834"/>
      <c r="C124" s="828" t="s">
        <v>462</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141</v>
      </c>
      <c r="AB124" s="793"/>
      <c r="AC124" s="793"/>
      <c r="AD124" s="793"/>
      <c r="AE124" s="794"/>
      <c r="AF124" s="795" t="s">
        <v>443</v>
      </c>
      <c r="AG124" s="793"/>
      <c r="AH124" s="793"/>
      <c r="AI124" s="793"/>
      <c r="AJ124" s="794"/>
      <c r="AK124" s="795" t="s">
        <v>141</v>
      </c>
      <c r="AL124" s="793"/>
      <c r="AM124" s="793"/>
      <c r="AN124" s="793"/>
      <c r="AO124" s="794"/>
      <c r="AP124" s="837" t="s">
        <v>141</v>
      </c>
      <c r="AQ124" s="838"/>
      <c r="AR124" s="838"/>
      <c r="AS124" s="838"/>
      <c r="AT124" s="839"/>
      <c r="AU124" s="840" t="s">
        <v>477</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t="s">
        <v>141</v>
      </c>
      <c r="BR124" s="844"/>
      <c r="BS124" s="844"/>
      <c r="BT124" s="844"/>
      <c r="BU124" s="844"/>
      <c r="BV124" s="844" t="s">
        <v>141</v>
      </c>
      <c r="BW124" s="844"/>
      <c r="BX124" s="844"/>
      <c r="BY124" s="844"/>
      <c r="BZ124" s="844"/>
      <c r="CA124" s="844" t="s">
        <v>141</v>
      </c>
      <c r="CB124" s="844"/>
      <c r="CC124" s="844"/>
      <c r="CD124" s="844"/>
      <c r="CE124" s="844"/>
      <c r="CF124" s="739"/>
      <c r="CG124" s="740"/>
      <c r="CH124" s="740"/>
      <c r="CI124" s="740"/>
      <c r="CJ124" s="875"/>
      <c r="CK124" s="883"/>
      <c r="CL124" s="883"/>
      <c r="CM124" s="883"/>
      <c r="CN124" s="883"/>
      <c r="CO124" s="884"/>
      <c r="CP124" s="848" t="s">
        <v>478</v>
      </c>
      <c r="CQ124" s="849"/>
      <c r="CR124" s="849"/>
      <c r="CS124" s="849"/>
      <c r="CT124" s="849"/>
      <c r="CU124" s="849"/>
      <c r="CV124" s="849"/>
      <c r="CW124" s="849"/>
      <c r="CX124" s="849"/>
      <c r="CY124" s="849"/>
      <c r="CZ124" s="849"/>
      <c r="DA124" s="849"/>
      <c r="DB124" s="849"/>
      <c r="DC124" s="849"/>
      <c r="DD124" s="849"/>
      <c r="DE124" s="849"/>
      <c r="DF124" s="850"/>
      <c r="DG124" s="776">
        <v>2129</v>
      </c>
      <c r="DH124" s="777"/>
      <c r="DI124" s="777"/>
      <c r="DJ124" s="777"/>
      <c r="DK124" s="778"/>
      <c r="DL124" s="779">
        <v>2311</v>
      </c>
      <c r="DM124" s="777"/>
      <c r="DN124" s="777"/>
      <c r="DO124" s="777"/>
      <c r="DP124" s="778"/>
      <c r="DQ124" s="779" t="s">
        <v>141</v>
      </c>
      <c r="DR124" s="777"/>
      <c r="DS124" s="777"/>
      <c r="DT124" s="777"/>
      <c r="DU124" s="778"/>
      <c r="DV124" s="861" t="s">
        <v>141</v>
      </c>
      <c r="DW124" s="862"/>
      <c r="DX124" s="862"/>
      <c r="DY124" s="862"/>
      <c r="DZ124" s="863"/>
    </row>
    <row r="125" spans="1:130" s="224" customFormat="1" ht="26.25" customHeight="1" x14ac:dyDescent="0.15">
      <c r="A125" s="833"/>
      <c r="B125" s="834"/>
      <c r="C125" s="828" t="s">
        <v>465</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141</v>
      </c>
      <c r="AB125" s="793"/>
      <c r="AC125" s="793"/>
      <c r="AD125" s="793"/>
      <c r="AE125" s="794"/>
      <c r="AF125" s="795" t="s">
        <v>141</v>
      </c>
      <c r="AG125" s="793"/>
      <c r="AH125" s="793"/>
      <c r="AI125" s="793"/>
      <c r="AJ125" s="794"/>
      <c r="AK125" s="795" t="s">
        <v>141</v>
      </c>
      <c r="AL125" s="793"/>
      <c r="AM125" s="793"/>
      <c r="AN125" s="793"/>
      <c r="AO125" s="794"/>
      <c r="AP125" s="837" t="s">
        <v>443</v>
      </c>
      <c r="AQ125" s="838"/>
      <c r="AR125" s="838"/>
      <c r="AS125" s="838"/>
      <c r="AT125" s="839"/>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479</v>
      </c>
      <c r="CL125" s="865"/>
      <c r="CM125" s="865"/>
      <c r="CN125" s="865"/>
      <c r="CO125" s="866"/>
      <c r="CP125" s="873" t="s">
        <v>480</v>
      </c>
      <c r="CQ125" s="821"/>
      <c r="CR125" s="821"/>
      <c r="CS125" s="821"/>
      <c r="CT125" s="821"/>
      <c r="CU125" s="821"/>
      <c r="CV125" s="821"/>
      <c r="CW125" s="821"/>
      <c r="CX125" s="821"/>
      <c r="CY125" s="821"/>
      <c r="CZ125" s="821"/>
      <c r="DA125" s="821"/>
      <c r="DB125" s="821"/>
      <c r="DC125" s="821"/>
      <c r="DD125" s="821"/>
      <c r="DE125" s="821"/>
      <c r="DF125" s="822"/>
      <c r="DG125" s="874" t="s">
        <v>443</v>
      </c>
      <c r="DH125" s="855"/>
      <c r="DI125" s="855"/>
      <c r="DJ125" s="855"/>
      <c r="DK125" s="855"/>
      <c r="DL125" s="855" t="s">
        <v>141</v>
      </c>
      <c r="DM125" s="855"/>
      <c r="DN125" s="855"/>
      <c r="DO125" s="855"/>
      <c r="DP125" s="855"/>
      <c r="DQ125" s="855" t="s">
        <v>141</v>
      </c>
      <c r="DR125" s="855"/>
      <c r="DS125" s="855"/>
      <c r="DT125" s="855"/>
      <c r="DU125" s="855"/>
      <c r="DV125" s="856" t="s">
        <v>464</v>
      </c>
      <c r="DW125" s="856"/>
      <c r="DX125" s="856"/>
      <c r="DY125" s="856"/>
      <c r="DZ125" s="857"/>
    </row>
    <row r="126" spans="1:130" s="224" customFormat="1" ht="26.25" customHeight="1" thickBot="1" x14ac:dyDescent="0.2">
      <c r="A126" s="833"/>
      <c r="B126" s="834"/>
      <c r="C126" s="828" t="s">
        <v>467</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v>51715</v>
      </c>
      <c r="AB126" s="793"/>
      <c r="AC126" s="793"/>
      <c r="AD126" s="793"/>
      <c r="AE126" s="794"/>
      <c r="AF126" s="795">
        <v>51783</v>
      </c>
      <c r="AG126" s="793"/>
      <c r="AH126" s="793"/>
      <c r="AI126" s="793"/>
      <c r="AJ126" s="794"/>
      <c r="AK126" s="795">
        <v>51817</v>
      </c>
      <c r="AL126" s="793"/>
      <c r="AM126" s="793"/>
      <c r="AN126" s="793"/>
      <c r="AO126" s="794"/>
      <c r="AP126" s="837">
        <v>0.9</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481</v>
      </c>
      <c r="CQ126" s="765"/>
      <c r="CR126" s="765"/>
      <c r="CS126" s="765"/>
      <c r="CT126" s="765"/>
      <c r="CU126" s="765"/>
      <c r="CV126" s="765"/>
      <c r="CW126" s="765"/>
      <c r="CX126" s="765"/>
      <c r="CY126" s="765"/>
      <c r="CZ126" s="765"/>
      <c r="DA126" s="765"/>
      <c r="DB126" s="765"/>
      <c r="DC126" s="765"/>
      <c r="DD126" s="765"/>
      <c r="DE126" s="765"/>
      <c r="DF126" s="766"/>
      <c r="DG126" s="829" t="s">
        <v>141</v>
      </c>
      <c r="DH126" s="830"/>
      <c r="DI126" s="830"/>
      <c r="DJ126" s="830"/>
      <c r="DK126" s="830"/>
      <c r="DL126" s="830" t="s">
        <v>141</v>
      </c>
      <c r="DM126" s="830"/>
      <c r="DN126" s="830"/>
      <c r="DO126" s="830"/>
      <c r="DP126" s="830"/>
      <c r="DQ126" s="830" t="s">
        <v>141</v>
      </c>
      <c r="DR126" s="830"/>
      <c r="DS126" s="830"/>
      <c r="DT126" s="830"/>
      <c r="DU126" s="830"/>
      <c r="DV126" s="807" t="s">
        <v>141</v>
      </c>
      <c r="DW126" s="807"/>
      <c r="DX126" s="807"/>
      <c r="DY126" s="807"/>
      <c r="DZ126" s="808"/>
    </row>
    <row r="127" spans="1:130" s="224" customFormat="1" ht="26.25" customHeight="1" x14ac:dyDescent="0.15">
      <c r="A127" s="835"/>
      <c r="B127" s="836"/>
      <c r="C127" s="851" t="s">
        <v>482</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v>2139</v>
      </c>
      <c r="AB127" s="793"/>
      <c r="AC127" s="793"/>
      <c r="AD127" s="793"/>
      <c r="AE127" s="794"/>
      <c r="AF127" s="795">
        <v>384</v>
      </c>
      <c r="AG127" s="793"/>
      <c r="AH127" s="793"/>
      <c r="AI127" s="793"/>
      <c r="AJ127" s="794"/>
      <c r="AK127" s="795">
        <v>295</v>
      </c>
      <c r="AL127" s="793"/>
      <c r="AM127" s="793"/>
      <c r="AN127" s="793"/>
      <c r="AO127" s="794"/>
      <c r="AP127" s="837">
        <v>0</v>
      </c>
      <c r="AQ127" s="838"/>
      <c r="AR127" s="838"/>
      <c r="AS127" s="838"/>
      <c r="AT127" s="839"/>
      <c r="AU127" s="226"/>
      <c r="AV127" s="226"/>
      <c r="AW127" s="226"/>
      <c r="AX127" s="854" t="s">
        <v>483</v>
      </c>
      <c r="AY127" s="825"/>
      <c r="AZ127" s="825"/>
      <c r="BA127" s="825"/>
      <c r="BB127" s="825"/>
      <c r="BC127" s="825"/>
      <c r="BD127" s="825"/>
      <c r="BE127" s="826"/>
      <c r="BF127" s="824" t="s">
        <v>484</v>
      </c>
      <c r="BG127" s="825"/>
      <c r="BH127" s="825"/>
      <c r="BI127" s="825"/>
      <c r="BJ127" s="825"/>
      <c r="BK127" s="825"/>
      <c r="BL127" s="826"/>
      <c r="BM127" s="824" t="s">
        <v>485</v>
      </c>
      <c r="BN127" s="825"/>
      <c r="BO127" s="825"/>
      <c r="BP127" s="825"/>
      <c r="BQ127" s="825"/>
      <c r="BR127" s="825"/>
      <c r="BS127" s="826"/>
      <c r="BT127" s="824" t="s">
        <v>486</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487</v>
      </c>
      <c r="CQ127" s="765"/>
      <c r="CR127" s="765"/>
      <c r="CS127" s="765"/>
      <c r="CT127" s="765"/>
      <c r="CU127" s="765"/>
      <c r="CV127" s="765"/>
      <c r="CW127" s="765"/>
      <c r="CX127" s="765"/>
      <c r="CY127" s="765"/>
      <c r="CZ127" s="765"/>
      <c r="DA127" s="765"/>
      <c r="DB127" s="765"/>
      <c r="DC127" s="765"/>
      <c r="DD127" s="765"/>
      <c r="DE127" s="765"/>
      <c r="DF127" s="766"/>
      <c r="DG127" s="829" t="s">
        <v>141</v>
      </c>
      <c r="DH127" s="830"/>
      <c r="DI127" s="830"/>
      <c r="DJ127" s="830"/>
      <c r="DK127" s="830"/>
      <c r="DL127" s="830" t="s">
        <v>141</v>
      </c>
      <c r="DM127" s="830"/>
      <c r="DN127" s="830"/>
      <c r="DO127" s="830"/>
      <c r="DP127" s="830"/>
      <c r="DQ127" s="830" t="s">
        <v>141</v>
      </c>
      <c r="DR127" s="830"/>
      <c r="DS127" s="830"/>
      <c r="DT127" s="830"/>
      <c r="DU127" s="830"/>
      <c r="DV127" s="807" t="s">
        <v>141</v>
      </c>
      <c r="DW127" s="807"/>
      <c r="DX127" s="807"/>
      <c r="DY127" s="807"/>
      <c r="DZ127" s="808"/>
    </row>
    <row r="128" spans="1:130" s="224" customFormat="1" ht="26.25" customHeight="1" thickBot="1" x14ac:dyDescent="0.2">
      <c r="A128" s="809" t="s">
        <v>488</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489</v>
      </c>
      <c r="X128" s="811"/>
      <c r="Y128" s="811"/>
      <c r="Z128" s="812"/>
      <c r="AA128" s="813">
        <v>184232</v>
      </c>
      <c r="AB128" s="814"/>
      <c r="AC128" s="814"/>
      <c r="AD128" s="814"/>
      <c r="AE128" s="815"/>
      <c r="AF128" s="816">
        <v>175007</v>
      </c>
      <c r="AG128" s="814"/>
      <c r="AH128" s="814"/>
      <c r="AI128" s="814"/>
      <c r="AJ128" s="815"/>
      <c r="AK128" s="816">
        <v>176010</v>
      </c>
      <c r="AL128" s="814"/>
      <c r="AM128" s="814"/>
      <c r="AN128" s="814"/>
      <c r="AO128" s="815"/>
      <c r="AP128" s="817"/>
      <c r="AQ128" s="818"/>
      <c r="AR128" s="818"/>
      <c r="AS128" s="818"/>
      <c r="AT128" s="819"/>
      <c r="AU128" s="226"/>
      <c r="AV128" s="226"/>
      <c r="AW128" s="226"/>
      <c r="AX128" s="820" t="s">
        <v>490</v>
      </c>
      <c r="AY128" s="821"/>
      <c r="AZ128" s="821"/>
      <c r="BA128" s="821"/>
      <c r="BB128" s="821"/>
      <c r="BC128" s="821"/>
      <c r="BD128" s="821"/>
      <c r="BE128" s="822"/>
      <c r="BF128" s="799" t="s">
        <v>443</v>
      </c>
      <c r="BG128" s="800"/>
      <c r="BH128" s="800"/>
      <c r="BI128" s="800"/>
      <c r="BJ128" s="800"/>
      <c r="BK128" s="800"/>
      <c r="BL128" s="823"/>
      <c r="BM128" s="799">
        <v>14.03</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491</v>
      </c>
      <c r="CQ128" s="743"/>
      <c r="CR128" s="743"/>
      <c r="CS128" s="743"/>
      <c r="CT128" s="743"/>
      <c r="CU128" s="743"/>
      <c r="CV128" s="743"/>
      <c r="CW128" s="743"/>
      <c r="CX128" s="743"/>
      <c r="CY128" s="743"/>
      <c r="CZ128" s="743"/>
      <c r="DA128" s="743"/>
      <c r="DB128" s="743"/>
      <c r="DC128" s="743"/>
      <c r="DD128" s="743"/>
      <c r="DE128" s="743"/>
      <c r="DF128" s="744"/>
      <c r="DG128" s="803" t="s">
        <v>141</v>
      </c>
      <c r="DH128" s="804"/>
      <c r="DI128" s="804"/>
      <c r="DJ128" s="804"/>
      <c r="DK128" s="804"/>
      <c r="DL128" s="804" t="s">
        <v>443</v>
      </c>
      <c r="DM128" s="804"/>
      <c r="DN128" s="804"/>
      <c r="DO128" s="804"/>
      <c r="DP128" s="804"/>
      <c r="DQ128" s="804" t="s">
        <v>443</v>
      </c>
      <c r="DR128" s="804"/>
      <c r="DS128" s="804"/>
      <c r="DT128" s="804"/>
      <c r="DU128" s="804"/>
      <c r="DV128" s="805" t="s">
        <v>141</v>
      </c>
      <c r="DW128" s="805"/>
      <c r="DX128" s="805"/>
      <c r="DY128" s="805"/>
      <c r="DZ128" s="806"/>
    </row>
    <row r="129" spans="1:131" s="224" customFormat="1" ht="26.25" customHeight="1" x14ac:dyDescent="0.15">
      <c r="A129" s="787" t="s">
        <v>109</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492</v>
      </c>
      <c r="X129" s="790"/>
      <c r="Y129" s="790"/>
      <c r="Z129" s="791"/>
      <c r="AA129" s="792">
        <v>6839425</v>
      </c>
      <c r="AB129" s="793"/>
      <c r="AC129" s="793"/>
      <c r="AD129" s="793"/>
      <c r="AE129" s="794"/>
      <c r="AF129" s="795">
        <v>7262111</v>
      </c>
      <c r="AG129" s="793"/>
      <c r="AH129" s="793"/>
      <c r="AI129" s="793"/>
      <c r="AJ129" s="794"/>
      <c r="AK129" s="795">
        <v>7055812</v>
      </c>
      <c r="AL129" s="793"/>
      <c r="AM129" s="793"/>
      <c r="AN129" s="793"/>
      <c r="AO129" s="794"/>
      <c r="AP129" s="796"/>
      <c r="AQ129" s="797"/>
      <c r="AR129" s="797"/>
      <c r="AS129" s="797"/>
      <c r="AT129" s="798"/>
      <c r="AU129" s="227"/>
      <c r="AV129" s="227"/>
      <c r="AW129" s="227"/>
      <c r="AX129" s="764" t="s">
        <v>493</v>
      </c>
      <c r="AY129" s="765"/>
      <c r="AZ129" s="765"/>
      <c r="BA129" s="765"/>
      <c r="BB129" s="765"/>
      <c r="BC129" s="765"/>
      <c r="BD129" s="765"/>
      <c r="BE129" s="766"/>
      <c r="BF129" s="783" t="s">
        <v>141</v>
      </c>
      <c r="BG129" s="784"/>
      <c r="BH129" s="784"/>
      <c r="BI129" s="784"/>
      <c r="BJ129" s="784"/>
      <c r="BK129" s="784"/>
      <c r="BL129" s="785"/>
      <c r="BM129" s="783">
        <v>19.03</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87" t="s">
        <v>494</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495</v>
      </c>
      <c r="X130" s="790"/>
      <c r="Y130" s="790"/>
      <c r="Z130" s="791"/>
      <c r="AA130" s="792">
        <v>979722</v>
      </c>
      <c r="AB130" s="793"/>
      <c r="AC130" s="793"/>
      <c r="AD130" s="793"/>
      <c r="AE130" s="794"/>
      <c r="AF130" s="795">
        <v>1030651</v>
      </c>
      <c r="AG130" s="793"/>
      <c r="AH130" s="793"/>
      <c r="AI130" s="793"/>
      <c r="AJ130" s="794"/>
      <c r="AK130" s="795">
        <v>1027741</v>
      </c>
      <c r="AL130" s="793"/>
      <c r="AM130" s="793"/>
      <c r="AN130" s="793"/>
      <c r="AO130" s="794"/>
      <c r="AP130" s="796"/>
      <c r="AQ130" s="797"/>
      <c r="AR130" s="797"/>
      <c r="AS130" s="797"/>
      <c r="AT130" s="798"/>
      <c r="AU130" s="227"/>
      <c r="AV130" s="227"/>
      <c r="AW130" s="227"/>
      <c r="AX130" s="764" t="s">
        <v>496</v>
      </c>
      <c r="AY130" s="765"/>
      <c r="AZ130" s="765"/>
      <c r="BA130" s="765"/>
      <c r="BB130" s="765"/>
      <c r="BC130" s="765"/>
      <c r="BD130" s="765"/>
      <c r="BE130" s="766"/>
      <c r="BF130" s="767">
        <v>6.9</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497</v>
      </c>
      <c r="X131" s="774"/>
      <c r="Y131" s="774"/>
      <c r="Z131" s="775"/>
      <c r="AA131" s="776">
        <v>5859703</v>
      </c>
      <c r="AB131" s="777"/>
      <c r="AC131" s="777"/>
      <c r="AD131" s="777"/>
      <c r="AE131" s="778"/>
      <c r="AF131" s="779">
        <v>6231460</v>
      </c>
      <c r="AG131" s="777"/>
      <c r="AH131" s="777"/>
      <c r="AI131" s="777"/>
      <c r="AJ131" s="778"/>
      <c r="AK131" s="779">
        <v>6028071</v>
      </c>
      <c r="AL131" s="777"/>
      <c r="AM131" s="777"/>
      <c r="AN131" s="777"/>
      <c r="AO131" s="778"/>
      <c r="AP131" s="780"/>
      <c r="AQ131" s="781"/>
      <c r="AR131" s="781"/>
      <c r="AS131" s="781"/>
      <c r="AT131" s="782"/>
      <c r="AU131" s="227"/>
      <c r="AV131" s="227"/>
      <c r="AW131" s="227"/>
      <c r="AX131" s="742" t="s">
        <v>498</v>
      </c>
      <c r="AY131" s="743"/>
      <c r="AZ131" s="743"/>
      <c r="BA131" s="743"/>
      <c r="BB131" s="743"/>
      <c r="BC131" s="743"/>
      <c r="BD131" s="743"/>
      <c r="BE131" s="744"/>
      <c r="BF131" s="745" t="s">
        <v>141</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51" t="s">
        <v>499</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500</v>
      </c>
      <c r="W132" s="755"/>
      <c r="X132" s="755"/>
      <c r="Y132" s="755"/>
      <c r="Z132" s="756"/>
      <c r="AA132" s="757">
        <v>5.828913172</v>
      </c>
      <c r="AB132" s="758"/>
      <c r="AC132" s="758"/>
      <c r="AD132" s="758"/>
      <c r="AE132" s="759"/>
      <c r="AF132" s="760">
        <v>5.9375812410000002</v>
      </c>
      <c r="AG132" s="758"/>
      <c r="AH132" s="758"/>
      <c r="AI132" s="758"/>
      <c r="AJ132" s="759"/>
      <c r="AK132" s="760">
        <v>9.0579059199999996</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501</v>
      </c>
      <c r="W133" s="734"/>
      <c r="X133" s="734"/>
      <c r="Y133" s="734"/>
      <c r="Z133" s="735"/>
      <c r="AA133" s="736">
        <v>7.4</v>
      </c>
      <c r="AB133" s="737"/>
      <c r="AC133" s="737"/>
      <c r="AD133" s="737"/>
      <c r="AE133" s="738"/>
      <c r="AF133" s="736">
        <v>6.3</v>
      </c>
      <c r="AG133" s="737"/>
      <c r="AH133" s="737"/>
      <c r="AI133" s="737"/>
      <c r="AJ133" s="738"/>
      <c r="AK133" s="736">
        <v>6.9</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RIScL451bpmO63fUbe2Z070u3CzHzJlY/B+Gqn/rC2tbdn6bye/s4kDxUhp1A2Ya8wiPwcmj4pBA9sLbd3WqeQ==" saltValue="q8rS0F5Zfprz36Mc56aXC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502</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ryABkkackiyKyd7KSDDxSFst4G09iBStVpfJrQcmW8FUeIXfQGO6/QGcXCdEkDxkhGWY5YlOcGhOqZa2efvNQg==" saltValue="61v0JpCxUwz818q9zLmfSQ==" spinCount="100000" sheet="1" objects="1" scenarios="1"/>
  <dataConsolidate/>
  <phoneticPr fontId="2"/>
  <printOptions horizontalCentered="1" verticalCentered="1"/>
  <pageMargins left="0" right="0" top="0" bottom="0" header="0" footer="0"/>
  <pageSetup paperSize="9" scale="32"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QAL/gfKUkj8H/ND/jEFv0W8Vq/x8EC52TBkbCFLJblo/QGHY2sVeTxFVcVMkgWqSvc4/TYoRcx5l+11A4koXg==" saltValue="wNceM1olj0hG73JDIHl8c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503</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504</v>
      </c>
      <c r="AL6" s="260"/>
      <c r="AM6" s="260"/>
      <c r="AN6" s="260"/>
    </row>
    <row r="7" spans="1:46" ht="13.5" customHeight="1" x14ac:dyDescent="0.15">
      <c r="A7" s="259"/>
      <c r="AK7" s="262"/>
      <c r="AL7" s="263"/>
      <c r="AM7" s="263"/>
      <c r="AN7" s="264"/>
      <c r="AO7" s="1142" t="s">
        <v>505</v>
      </c>
      <c r="AP7" s="265"/>
      <c r="AQ7" s="266" t="s">
        <v>506</v>
      </c>
      <c r="AR7" s="267"/>
    </row>
    <row r="8" spans="1:46" x14ac:dyDescent="0.15">
      <c r="A8" s="259"/>
      <c r="AK8" s="268"/>
      <c r="AL8" s="269"/>
      <c r="AM8" s="269"/>
      <c r="AN8" s="270"/>
      <c r="AO8" s="1143"/>
      <c r="AP8" s="271" t="s">
        <v>507</v>
      </c>
      <c r="AQ8" s="272" t="s">
        <v>508</v>
      </c>
      <c r="AR8" s="273" t="s">
        <v>509</v>
      </c>
    </row>
    <row r="9" spans="1:46" x14ac:dyDescent="0.15">
      <c r="A9" s="259"/>
      <c r="AK9" s="1154" t="s">
        <v>510</v>
      </c>
      <c r="AL9" s="1155"/>
      <c r="AM9" s="1155"/>
      <c r="AN9" s="1156"/>
      <c r="AO9" s="274">
        <v>1880053</v>
      </c>
      <c r="AP9" s="274">
        <v>103464</v>
      </c>
      <c r="AQ9" s="275">
        <v>91991</v>
      </c>
      <c r="AR9" s="276">
        <v>12.5</v>
      </c>
    </row>
    <row r="10" spans="1:46" ht="13.5" customHeight="1" x14ac:dyDescent="0.15">
      <c r="A10" s="259"/>
      <c r="AK10" s="1154" t="s">
        <v>511</v>
      </c>
      <c r="AL10" s="1155"/>
      <c r="AM10" s="1155"/>
      <c r="AN10" s="1156"/>
      <c r="AO10" s="277">
        <v>347455</v>
      </c>
      <c r="AP10" s="277">
        <v>19121</v>
      </c>
      <c r="AQ10" s="278">
        <v>12405</v>
      </c>
      <c r="AR10" s="279">
        <v>54.1</v>
      </c>
    </row>
    <row r="11" spans="1:46" ht="13.5" customHeight="1" x14ac:dyDescent="0.15">
      <c r="A11" s="259"/>
      <c r="AK11" s="1154" t="s">
        <v>512</v>
      </c>
      <c r="AL11" s="1155"/>
      <c r="AM11" s="1155"/>
      <c r="AN11" s="1156"/>
      <c r="AO11" s="277">
        <v>30346</v>
      </c>
      <c r="AP11" s="277">
        <v>1670</v>
      </c>
      <c r="AQ11" s="278">
        <v>395</v>
      </c>
      <c r="AR11" s="279">
        <v>322.8</v>
      </c>
    </row>
    <row r="12" spans="1:46" ht="13.5" customHeight="1" x14ac:dyDescent="0.15">
      <c r="A12" s="259"/>
      <c r="AK12" s="1154" t="s">
        <v>513</v>
      </c>
      <c r="AL12" s="1155"/>
      <c r="AM12" s="1155"/>
      <c r="AN12" s="1156"/>
      <c r="AO12" s="277" t="s">
        <v>514</v>
      </c>
      <c r="AP12" s="277" t="s">
        <v>514</v>
      </c>
      <c r="AQ12" s="278">
        <v>19</v>
      </c>
      <c r="AR12" s="279" t="s">
        <v>514</v>
      </c>
    </row>
    <row r="13" spans="1:46" ht="13.5" customHeight="1" x14ac:dyDescent="0.15">
      <c r="A13" s="259"/>
      <c r="AK13" s="1154" t="s">
        <v>515</v>
      </c>
      <c r="AL13" s="1155"/>
      <c r="AM13" s="1155"/>
      <c r="AN13" s="1156"/>
      <c r="AO13" s="277">
        <v>60008</v>
      </c>
      <c r="AP13" s="277">
        <v>3302</v>
      </c>
      <c r="AQ13" s="278">
        <v>3751</v>
      </c>
      <c r="AR13" s="279">
        <v>-12</v>
      </c>
    </row>
    <row r="14" spans="1:46" ht="13.5" customHeight="1" x14ac:dyDescent="0.15">
      <c r="A14" s="259"/>
      <c r="AK14" s="1154" t="s">
        <v>516</v>
      </c>
      <c r="AL14" s="1155"/>
      <c r="AM14" s="1155"/>
      <c r="AN14" s="1156"/>
      <c r="AO14" s="277" t="s">
        <v>514</v>
      </c>
      <c r="AP14" s="277" t="s">
        <v>514</v>
      </c>
      <c r="AQ14" s="278">
        <v>1672</v>
      </c>
      <c r="AR14" s="279" t="s">
        <v>514</v>
      </c>
    </row>
    <row r="15" spans="1:46" ht="13.5" customHeight="1" x14ac:dyDescent="0.15">
      <c r="A15" s="259"/>
      <c r="AK15" s="1157" t="s">
        <v>517</v>
      </c>
      <c r="AL15" s="1158"/>
      <c r="AM15" s="1158"/>
      <c r="AN15" s="1159"/>
      <c r="AO15" s="277">
        <v>-134884</v>
      </c>
      <c r="AP15" s="277">
        <v>-7423</v>
      </c>
      <c r="AQ15" s="278">
        <v>-6358</v>
      </c>
      <c r="AR15" s="279">
        <v>16.8</v>
      </c>
    </row>
    <row r="16" spans="1:46" x14ac:dyDescent="0.15">
      <c r="A16" s="259"/>
      <c r="AK16" s="1157" t="s">
        <v>191</v>
      </c>
      <c r="AL16" s="1158"/>
      <c r="AM16" s="1158"/>
      <c r="AN16" s="1159"/>
      <c r="AO16" s="277">
        <v>2182978</v>
      </c>
      <c r="AP16" s="277">
        <v>120135</v>
      </c>
      <c r="AQ16" s="278">
        <v>103876</v>
      </c>
      <c r="AR16" s="279">
        <v>15.7</v>
      </c>
    </row>
    <row r="17" spans="1:46" x14ac:dyDescent="0.15">
      <c r="A17" s="259"/>
    </row>
    <row r="18" spans="1:46" x14ac:dyDescent="0.15">
      <c r="A18" s="259"/>
      <c r="AQ18" s="280"/>
      <c r="AR18" s="280"/>
    </row>
    <row r="19" spans="1:46" x14ac:dyDescent="0.15">
      <c r="A19" s="259"/>
      <c r="AK19" s="255" t="s">
        <v>518</v>
      </c>
    </row>
    <row r="20" spans="1:46" x14ac:dyDescent="0.15">
      <c r="A20" s="259"/>
      <c r="AK20" s="281"/>
      <c r="AL20" s="282"/>
      <c r="AM20" s="282"/>
      <c r="AN20" s="283"/>
      <c r="AO20" s="284" t="s">
        <v>519</v>
      </c>
      <c r="AP20" s="285" t="s">
        <v>520</v>
      </c>
      <c r="AQ20" s="286" t="s">
        <v>521</v>
      </c>
      <c r="AR20" s="287"/>
    </row>
    <row r="21" spans="1:46" s="260" customFormat="1" x14ac:dyDescent="0.15">
      <c r="A21" s="288"/>
      <c r="AK21" s="1160" t="s">
        <v>522</v>
      </c>
      <c r="AL21" s="1161"/>
      <c r="AM21" s="1161"/>
      <c r="AN21" s="1162"/>
      <c r="AO21" s="289">
        <v>9.14</v>
      </c>
      <c r="AP21" s="290">
        <v>9.2899999999999991</v>
      </c>
      <c r="AQ21" s="291">
        <v>-0.15</v>
      </c>
      <c r="AS21" s="292"/>
      <c r="AT21" s="288"/>
    </row>
    <row r="22" spans="1:46" s="260" customFormat="1" x14ac:dyDescent="0.15">
      <c r="A22" s="288"/>
      <c r="AK22" s="1160" t="s">
        <v>523</v>
      </c>
      <c r="AL22" s="1161"/>
      <c r="AM22" s="1161"/>
      <c r="AN22" s="1162"/>
      <c r="AO22" s="293">
        <v>96.6</v>
      </c>
      <c r="AP22" s="294">
        <v>96.9</v>
      </c>
      <c r="AQ22" s="295">
        <v>-0.3</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53" t="s">
        <v>524</v>
      </c>
      <c r="B26" s="1153"/>
      <c r="C26" s="1153"/>
      <c r="D26" s="1153"/>
      <c r="E26" s="1153"/>
      <c r="F26" s="1153"/>
      <c r="G26" s="1153"/>
      <c r="H26" s="1153"/>
      <c r="I26" s="1153"/>
      <c r="J26" s="1153"/>
      <c r="K26" s="1153"/>
      <c r="L26" s="1153"/>
      <c r="M26" s="1153"/>
      <c r="N26" s="1153"/>
      <c r="O26" s="1153"/>
      <c r="P26" s="1153"/>
      <c r="Q26" s="1153"/>
      <c r="R26" s="1153"/>
      <c r="S26" s="1153"/>
      <c r="T26" s="1153"/>
      <c r="U26" s="1153"/>
      <c r="V26" s="1153"/>
      <c r="W26" s="1153"/>
      <c r="X26" s="1153"/>
      <c r="Y26" s="1153"/>
      <c r="Z26" s="1153"/>
      <c r="AA26" s="1153"/>
      <c r="AB26" s="1153"/>
      <c r="AC26" s="1153"/>
      <c r="AD26" s="1153"/>
      <c r="AE26" s="1153"/>
      <c r="AF26" s="1153"/>
      <c r="AG26" s="1153"/>
      <c r="AH26" s="1153"/>
      <c r="AI26" s="1153"/>
      <c r="AJ26" s="1153"/>
      <c r="AK26" s="1153"/>
      <c r="AL26" s="1153"/>
      <c r="AM26" s="1153"/>
      <c r="AN26" s="1153"/>
      <c r="AO26" s="1153"/>
      <c r="AP26" s="1153"/>
      <c r="AQ26" s="1153"/>
      <c r="AR26" s="1153"/>
      <c r="AS26" s="1153"/>
    </row>
    <row r="27" spans="1:46" x14ac:dyDescent="0.15">
      <c r="A27" s="300"/>
      <c r="AS27" s="255"/>
      <c r="AT27" s="255"/>
    </row>
    <row r="28" spans="1:46" ht="17.25" x14ac:dyDescent="0.15">
      <c r="A28" s="256" t="s">
        <v>525</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526</v>
      </c>
      <c r="AL29" s="260"/>
      <c r="AM29" s="260"/>
      <c r="AN29" s="260"/>
      <c r="AS29" s="302"/>
    </row>
    <row r="30" spans="1:46" ht="13.5" customHeight="1" x14ac:dyDescent="0.15">
      <c r="A30" s="259"/>
      <c r="AK30" s="262"/>
      <c r="AL30" s="263"/>
      <c r="AM30" s="263"/>
      <c r="AN30" s="264"/>
      <c r="AO30" s="1142" t="s">
        <v>505</v>
      </c>
      <c r="AP30" s="265"/>
      <c r="AQ30" s="266" t="s">
        <v>506</v>
      </c>
      <c r="AR30" s="267"/>
    </row>
    <row r="31" spans="1:46" x14ac:dyDescent="0.15">
      <c r="A31" s="259"/>
      <c r="AK31" s="268"/>
      <c r="AL31" s="269"/>
      <c r="AM31" s="269"/>
      <c r="AN31" s="270"/>
      <c r="AO31" s="1143"/>
      <c r="AP31" s="271" t="s">
        <v>507</v>
      </c>
      <c r="AQ31" s="272" t="s">
        <v>508</v>
      </c>
      <c r="AR31" s="273" t="s">
        <v>509</v>
      </c>
    </row>
    <row r="32" spans="1:46" ht="27" customHeight="1" x14ac:dyDescent="0.15">
      <c r="A32" s="259"/>
      <c r="AK32" s="1144" t="s">
        <v>527</v>
      </c>
      <c r="AL32" s="1145"/>
      <c r="AM32" s="1145"/>
      <c r="AN32" s="1146"/>
      <c r="AO32" s="303">
        <v>1106092</v>
      </c>
      <c r="AP32" s="303">
        <v>60871</v>
      </c>
      <c r="AQ32" s="304">
        <v>51927</v>
      </c>
      <c r="AR32" s="305">
        <v>17.2</v>
      </c>
    </row>
    <row r="33" spans="1:46" ht="13.5" customHeight="1" x14ac:dyDescent="0.15">
      <c r="A33" s="259"/>
      <c r="AK33" s="1144" t="s">
        <v>528</v>
      </c>
      <c r="AL33" s="1145"/>
      <c r="AM33" s="1145"/>
      <c r="AN33" s="1146"/>
      <c r="AO33" s="303" t="s">
        <v>514</v>
      </c>
      <c r="AP33" s="303" t="s">
        <v>514</v>
      </c>
      <c r="AQ33" s="304" t="s">
        <v>514</v>
      </c>
      <c r="AR33" s="305" t="s">
        <v>514</v>
      </c>
    </row>
    <row r="34" spans="1:46" ht="27" customHeight="1" x14ac:dyDescent="0.15">
      <c r="A34" s="259"/>
      <c r="AK34" s="1144" t="s">
        <v>529</v>
      </c>
      <c r="AL34" s="1145"/>
      <c r="AM34" s="1145"/>
      <c r="AN34" s="1146"/>
      <c r="AO34" s="303" t="s">
        <v>514</v>
      </c>
      <c r="AP34" s="303" t="s">
        <v>514</v>
      </c>
      <c r="AQ34" s="304" t="s">
        <v>514</v>
      </c>
      <c r="AR34" s="305" t="s">
        <v>514</v>
      </c>
    </row>
    <row r="35" spans="1:46" ht="27" customHeight="1" x14ac:dyDescent="0.15">
      <c r="A35" s="259"/>
      <c r="AK35" s="1144" t="s">
        <v>530</v>
      </c>
      <c r="AL35" s="1145"/>
      <c r="AM35" s="1145"/>
      <c r="AN35" s="1146"/>
      <c r="AO35" s="303">
        <v>550634</v>
      </c>
      <c r="AP35" s="303">
        <v>30303</v>
      </c>
      <c r="AQ35" s="304">
        <v>15337</v>
      </c>
      <c r="AR35" s="305">
        <v>97.6</v>
      </c>
    </row>
    <row r="36" spans="1:46" ht="27" customHeight="1" x14ac:dyDescent="0.15">
      <c r="A36" s="259"/>
      <c r="AK36" s="1144" t="s">
        <v>531</v>
      </c>
      <c r="AL36" s="1145"/>
      <c r="AM36" s="1145"/>
      <c r="AN36" s="1146"/>
      <c r="AO36" s="303">
        <v>40930</v>
      </c>
      <c r="AP36" s="303">
        <v>2252</v>
      </c>
      <c r="AQ36" s="304">
        <v>2347</v>
      </c>
      <c r="AR36" s="305">
        <v>-4</v>
      </c>
    </row>
    <row r="37" spans="1:46" ht="13.5" customHeight="1" x14ac:dyDescent="0.15">
      <c r="A37" s="259"/>
      <c r="AK37" s="1144" t="s">
        <v>532</v>
      </c>
      <c r="AL37" s="1145"/>
      <c r="AM37" s="1145"/>
      <c r="AN37" s="1146"/>
      <c r="AO37" s="303">
        <v>52112</v>
      </c>
      <c r="AP37" s="303">
        <v>2868</v>
      </c>
      <c r="AQ37" s="304">
        <v>463</v>
      </c>
      <c r="AR37" s="305">
        <v>519.4</v>
      </c>
    </row>
    <row r="38" spans="1:46" ht="27" customHeight="1" x14ac:dyDescent="0.15">
      <c r="A38" s="259"/>
      <c r="AK38" s="1147" t="s">
        <v>533</v>
      </c>
      <c r="AL38" s="1148"/>
      <c r="AM38" s="1148"/>
      <c r="AN38" s="1149"/>
      <c r="AO38" s="306" t="s">
        <v>514</v>
      </c>
      <c r="AP38" s="306" t="s">
        <v>514</v>
      </c>
      <c r="AQ38" s="307">
        <v>1</v>
      </c>
      <c r="AR38" s="295" t="s">
        <v>514</v>
      </c>
      <c r="AS38" s="302"/>
    </row>
    <row r="39" spans="1:46" x14ac:dyDescent="0.15">
      <c r="A39" s="259"/>
      <c r="AK39" s="1147" t="s">
        <v>534</v>
      </c>
      <c r="AL39" s="1148"/>
      <c r="AM39" s="1148"/>
      <c r="AN39" s="1149"/>
      <c r="AO39" s="303">
        <v>-176010</v>
      </c>
      <c r="AP39" s="303">
        <v>-9686</v>
      </c>
      <c r="AQ39" s="304">
        <v>-3326</v>
      </c>
      <c r="AR39" s="305">
        <v>191.2</v>
      </c>
      <c r="AS39" s="302"/>
    </row>
    <row r="40" spans="1:46" ht="27" customHeight="1" x14ac:dyDescent="0.15">
      <c r="A40" s="259"/>
      <c r="AK40" s="1144" t="s">
        <v>535</v>
      </c>
      <c r="AL40" s="1145"/>
      <c r="AM40" s="1145"/>
      <c r="AN40" s="1146"/>
      <c r="AO40" s="303">
        <v>-1027741</v>
      </c>
      <c r="AP40" s="303">
        <v>-56559</v>
      </c>
      <c r="AQ40" s="304">
        <v>-45680</v>
      </c>
      <c r="AR40" s="305">
        <v>23.8</v>
      </c>
      <c r="AS40" s="302"/>
    </row>
    <row r="41" spans="1:46" x14ac:dyDescent="0.15">
      <c r="A41" s="259"/>
      <c r="AK41" s="1150" t="s">
        <v>302</v>
      </c>
      <c r="AL41" s="1151"/>
      <c r="AM41" s="1151"/>
      <c r="AN41" s="1152"/>
      <c r="AO41" s="303">
        <v>546017</v>
      </c>
      <c r="AP41" s="303">
        <v>30049</v>
      </c>
      <c r="AQ41" s="304">
        <v>21069</v>
      </c>
      <c r="AR41" s="305">
        <v>42.6</v>
      </c>
      <c r="AS41" s="302"/>
    </row>
    <row r="42" spans="1:46" x14ac:dyDescent="0.15">
      <c r="A42" s="259"/>
      <c r="AK42" s="308" t="s">
        <v>536</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537</v>
      </c>
    </row>
    <row r="48" spans="1:46" x14ac:dyDescent="0.15">
      <c r="A48" s="259"/>
      <c r="AK48" s="313" t="s">
        <v>538</v>
      </c>
      <c r="AL48" s="313"/>
      <c r="AM48" s="313"/>
      <c r="AN48" s="313"/>
      <c r="AO48" s="313"/>
      <c r="AP48" s="313"/>
      <c r="AQ48" s="314"/>
      <c r="AR48" s="313"/>
    </row>
    <row r="49" spans="1:44" ht="13.5" customHeight="1" x14ac:dyDescent="0.15">
      <c r="A49" s="259"/>
      <c r="AK49" s="315"/>
      <c r="AL49" s="316"/>
      <c r="AM49" s="1137" t="s">
        <v>505</v>
      </c>
      <c r="AN49" s="1139" t="s">
        <v>539</v>
      </c>
      <c r="AO49" s="1140"/>
      <c r="AP49" s="1140"/>
      <c r="AQ49" s="1140"/>
      <c r="AR49" s="1141"/>
    </row>
    <row r="50" spans="1:44" x14ac:dyDescent="0.15">
      <c r="A50" s="259"/>
      <c r="AK50" s="317"/>
      <c r="AL50" s="318"/>
      <c r="AM50" s="1138"/>
      <c r="AN50" s="319" t="s">
        <v>540</v>
      </c>
      <c r="AO50" s="320" t="s">
        <v>541</v>
      </c>
      <c r="AP50" s="321" t="s">
        <v>542</v>
      </c>
      <c r="AQ50" s="322" t="s">
        <v>543</v>
      </c>
      <c r="AR50" s="323" t="s">
        <v>544</v>
      </c>
    </row>
    <row r="51" spans="1:44" x14ac:dyDescent="0.15">
      <c r="A51" s="259"/>
      <c r="AK51" s="315" t="s">
        <v>545</v>
      </c>
      <c r="AL51" s="316"/>
      <c r="AM51" s="324">
        <v>1698823</v>
      </c>
      <c r="AN51" s="325">
        <v>86772</v>
      </c>
      <c r="AO51" s="326">
        <v>-27.9</v>
      </c>
      <c r="AP51" s="327">
        <v>47387</v>
      </c>
      <c r="AQ51" s="328">
        <v>-9.1999999999999993</v>
      </c>
      <c r="AR51" s="329">
        <v>-18.7</v>
      </c>
    </row>
    <row r="52" spans="1:44" x14ac:dyDescent="0.15">
      <c r="A52" s="259"/>
      <c r="AK52" s="330"/>
      <c r="AL52" s="331" t="s">
        <v>546</v>
      </c>
      <c r="AM52" s="332">
        <v>675248</v>
      </c>
      <c r="AN52" s="333">
        <v>34490</v>
      </c>
      <c r="AO52" s="334">
        <v>18.5</v>
      </c>
      <c r="AP52" s="335">
        <v>24928</v>
      </c>
      <c r="AQ52" s="336">
        <v>0.3</v>
      </c>
      <c r="AR52" s="337">
        <v>18.2</v>
      </c>
    </row>
    <row r="53" spans="1:44" x14ac:dyDescent="0.15">
      <c r="A53" s="259"/>
      <c r="AK53" s="315" t="s">
        <v>547</v>
      </c>
      <c r="AL53" s="316"/>
      <c r="AM53" s="324">
        <v>1724248</v>
      </c>
      <c r="AN53" s="325">
        <v>89650</v>
      </c>
      <c r="AO53" s="326">
        <v>3.3</v>
      </c>
      <c r="AP53" s="327">
        <v>51264</v>
      </c>
      <c r="AQ53" s="328">
        <v>8.1999999999999993</v>
      </c>
      <c r="AR53" s="329">
        <v>-4.9000000000000004</v>
      </c>
    </row>
    <row r="54" spans="1:44" x14ac:dyDescent="0.15">
      <c r="A54" s="259"/>
      <c r="AK54" s="330"/>
      <c r="AL54" s="331" t="s">
        <v>546</v>
      </c>
      <c r="AM54" s="332">
        <v>853424</v>
      </c>
      <c r="AN54" s="333">
        <v>44373</v>
      </c>
      <c r="AO54" s="334">
        <v>28.7</v>
      </c>
      <c r="AP54" s="335">
        <v>26040</v>
      </c>
      <c r="AQ54" s="336">
        <v>4.5</v>
      </c>
      <c r="AR54" s="337">
        <v>24.2</v>
      </c>
    </row>
    <row r="55" spans="1:44" x14ac:dyDescent="0.15">
      <c r="A55" s="259"/>
      <c r="AK55" s="315" t="s">
        <v>548</v>
      </c>
      <c r="AL55" s="316"/>
      <c r="AM55" s="324">
        <v>5285441</v>
      </c>
      <c r="AN55" s="325">
        <v>279048</v>
      </c>
      <c r="AO55" s="326">
        <v>211.3</v>
      </c>
      <c r="AP55" s="327">
        <v>96248</v>
      </c>
      <c r="AQ55" s="328">
        <v>87.7</v>
      </c>
      <c r="AR55" s="329">
        <v>123.6</v>
      </c>
    </row>
    <row r="56" spans="1:44" x14ac:dyDescent="0.15">
      <c r="A56" s="259"/>
      <c r="AK56" s="330"/>
      <c r="AL56" s="331" t="s">
        <v>546</v>
      </c>
      <c r="AM56" s="332">
        <v>3341906</v>
      </c>
      <c r="AN56" s="333">
        <v>176438</v>
      </c>
      <c r="AO56" s="334">
        <v>297.60000000000002</v>
      </c>
      <c r="AP56" s="335">
        <v>55768</v>
      </c>
      <c r="AQ56" s="336">
        <v>114.2</v>
      </c>
      <c r="AR56" s="337">
        <v>183.4</v>
      </c>
    </row>
    <row r="57" spans="1:44" x14ac:dyDescent="0.15">
      <c r="A57" s="259"/>
      <c r="AK57" s="315" t="s">
        <v>549</v>
      </c>
      <c r="AL57" s="316"/>
      <c r="AM57" s="324">
        <v>1720118</v>
      </c>
      <c r="AN57" s="325">
        <v>92664</v>
      </c>
      <c r="AO57" s="326">
        <v>-66.8</v>
      </c>
      <c r="AP57" s="327">
        <v>76413</v>
      </c>
      <c r="AQ57" s="328">
        <v>-20.6</v>
      </c>
      <c r="AR57" s="329">
        <v>-46.2</v>
      </c>
    </row>
    <row r="58" spans="1:44" x14ac:dyDescent="0.15">
      <c r="A58" s="259"/>
      <c r="AK58" s="330"/>
      <c r="AL58" s="331" t="s">
        <v>546</v>
      </c>
      <c r="AM58" s="332">
        <v>933477</v>
      </c>
      <c r="AN58" s="333">
        <v>50287</v>
      </c>
      <c r="AO58" s="334">
        <v>-71.5</v>
      </c>
      <c r="AP58" s="335">
        <v>39658</v>
      </c>
      <c r="AQ58" s="336">
        <v>-28.9</v>
      </c>
      <c r="AR58" s="337">
        <v>-42.6</v>
      </c>
    </row>
    <row r="59" spans="1:44" x14ac:dyDescent="0.15">
      <c r="A59" s="259"/>
      <c r="AK59" s="315" t="s">
        <v>550</v>
      </c>
      <c r="AL59" s="316"/>
      <c r="AM59" s="324">
        <v>1859306</v>
      </c>
      <c r="AN59" s="325">
        <v>102323</v>
      </c>
      <c r="AO59" s="326">
        <v>10.4</v>
      </c>
      <c r="AP59" s="327">
        <v>66481</v>
      </c>
      <c r="AQ59" s="328">
        <v>-13</v>
      </c>
      <c r="AR59" s="329">
        <v>23.4</v>
      </c>
    </row>
    <row r="60" spans="1:44" x14ac:dyDescent="0.15">
      <c r="A60" s="259"/>
      <c r="AK60" s="330"/>
      <c r="AL60" s="331" t="s">
        <v>546</v>
      </c>
      <c r="AM60" s="332">
        <v>903986</v>
      </c>
      <c r="AN60" s="333">
        <v>49749</v>
      </c>
      <c r="AO60" s="334">
        <v>-1.1000000000000001</v>
      </c>
      <c r="AP60" s="335">
        <v>36120</v>
      </c>
      <c r="AQ60" s="336">
        <v>-8.9</v>
      </c>
      <c r="AR60" s="337">
        <v>7.8</v>
      </c>
    </row>
    <row r="61" spans="1:44" x14ac:dyDescent="0.15">
      <c r="A61" s="259"/>
      <c r="AK61" s="315" t="s">
        <v>551</v>
      </c>
      <c r="AL61" s="338"/>
      <c r="AM61" s="324">
        <v>2457587</v>
      </c>
      <c r="AN61" s="325">
        <v>130091</v>
      </c>
      <c r="AO61" s="326">
        <v>26.1</v>
      </c>
      <c r="AP61" s="327">
        <v>67559</v>
      </c>
      <c r="AQ61" s="339">
        <v>10.6</v>
      </c>
      <c r="AR61" s="329">
        <v>15.5</v>
      </c>
    </row>
    <row r="62" spans="1:44" x14ac:dyDescent="0.15">
      <c r="A62" s="259"/>
      <c r="AK62" s="330"/>
      <c r="AL62" s="331" t="s">
        <v>546</v>
      </c>
      <c r="AM62" s="332">
        <v>1341608</v>
      </c>
      <c r="AN62" s="333">
        <v>71067</v>
      </c>
      <c r="AO62" s="334">
        <v>54.4</v>
      </c>
      <c r="AP62" s="335">
        <v>36503</v>
      </c>
      <c r="AQ62" s="336">
        <v>16.2</v>
      </c>
      <c r="AR62" s="337">
        <v>38.200000000000003</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XK2uEvk+2kHKFZFdlrhtmyOqqg4tilQvZ7CQ2/pxrZQX5YGzwXrPCVK7wwdUZPOudAapVDedN0+/mCvBKLjH5g==" saltValue="K55gPJfoKZ8dSxlifh8Xj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553</v>
      </c>
    </row>
    <row r="121" spans="125:125" ht="13.5" hidden="1" customHeight="1" x14ac:dyDescent="0.15">
      <c r="DU121" s="253"/>
    </row>
  </sheetData>
  <sheetProtection algorithmName="SHA-512" hashValue="Bhx+lpNQeSWcqBPWYaCf+lbKLFB3zNOg6Jb0UDfB+o9sPXLoPg+A+vaqcKgvMKKbGhsvAzZgWk7gg4RkfxOweA==" saltValue="GqMV3B/x15RK6DJFJxnDT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554</v>
      </c>
    </row>
  </sheetData>
  <sheetProtection algorithmName="SHA-512" hashValue="0NsZoicj1eVEvNSfLupbcNT7ubYYgCBxa7MgfrPGVEbx4w7ipUbGJgJ1QjtpV0qmSuTo2/ig4hY07BagGWfzMg==" saltValue="RkXPXzh3Z2uwyMRuhaSCv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63" t="s">
        <v>3</v>
      </c>
      <c r="D47" s="1163"/>
      <c r="E47" s="1164"/>
      <c r="F47" s="11">
        <v>21.87</v>
      </c>
      <c r="G47" s="12">
        <v>24.09</v>
      </c>
      <c r="H47" s="12">
        <v>25.95</v>
      </c>
      <c r="I47" s="12">
        <v>28.01</v>
      </c>
      <c r="J47" s="13">
        <v>30.12</v>
      </c>
    </row>
    <row r="48" spans="2:10" ht="57.75" customHeight="1" x14ac:dyDescent="0.15">
      <c r="B48" s="14"/>
      <c r="C48" s="1165" t="s">
        <v>4</v>
      </c>
      <c r="D48" s="1165"/>
      <c r="E48" s="1166"/>
      <c r="F48" s="15">
        <v>1.08</v>
      </c>
      <c r="G48" s="16">
        <v>1.35</v>
      </c>
      <c r="H48" s="16">
        <v>1.22</v>
      </c>
      <c r="I48" s="16">
        <v>1.21</v>
      </c>
      <c r="J48" s="17">
        <v>2.4700000000000002</v>
      </c>
    </row>
    <row r="49" spans="2:10" ht="57.75" customHeight="1" thickBot="1" x14ac:dyDescent="0.2">
      <c r="B49" s="18"/>
      <c r="C49" s="1167" t="s">
        <v>5</v>
      </c>
      <c r="D49" s="1167"/>
      <c r="E49" s="1168"/>
      <c r="F49" s="19">
        <v>0.5</v>
      </c>
      <c r="G49" s="20">
        <v>2.56</v>
      </c>
      <c r="H49" s="20">
        <v>2.21</v>
      </c>
      <c r="I49" s="20">
        <v>3.63</v>
      </c>
      <c r="J49" s="21">
        <v>2.5099999999999998</v>
      </c>
    </row>
    <row r="50" spans="2:10" x14ac:dyDescent="0.15"/>
  </sheetData>
  <sheetProtection algorithmName="SHA-512" hashValue="fEzOTltl0z2GYwYKiYFlb3m/+4j6fsywR2TUciJwTcrDgWS7Ej71StDmOvZhQPsH4gJ0gSY2/Ncci49rQX5BoA==" saltValue="y65vA2l96RBb4LFLASbjb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173" t="s">
        <v>560</v>
      </c>
      <c r="D34" s="1173"/>
      <c r="E34" s="1174"/>
      <c r="F34" s="32">
        <v>0.04</v>
      </c>
      <c r="G34" s="33">
        <v>0.06</v>
      </c>
      <c r="H34" s="33">
        <v>0.03</v>
      </c>
      <c r="I34" s="33">
        <v>0.03</v>
      </c>
      <c r="J34" s="34" t="s">
        <v>561</v>
      </c>
      <c r="K34" s="22"/>
      <c r="L34" s="22"/>
      <c r="M34" s="22"/>
      <c r="N34" s="22"/>
      <c r="O34" s="22"/>
      <c r="P34" s="22"/>
    </row>
    <row r="35" spans="1:16" ht="39" customHeight="1" x14ac:dyDescent="0.15">
      <c r="A35" s="22"/>
      <c r="B35" s="35"/>
      <c r="C35" s="1169" t="s">
        <v>562</v>
      </c>
      <c r="D35" s="1169"/>
      <c r="E35" s="1170"/>
      <c r="F35" s="36">
        <v>12.04</v>
      </c>
      <c r="G35" s="37">
        <v>13.53</v>
      </c>
      <c r="H35" s="37">
        <v>14.45</v>
      </c>
      <c r="I35" s="37">
        <v>14.91</v>
      </c>
      <c r="J35" s="38">
        <v>14.4</v>
      </c>
      <c r="K35" s="22"/>
      <c r="L35" s="22"/>
      <c r="M35" s="22"/>
      <c r="N35" s="22"/>
      <c r="O35" s="22"/>
      <c r="P35" s="22"/>
    </row>
    <row r="36" spans="1:16" ht="39" customHeight="1" x14ac:dyDescent="0.15">
      <c r="A36" s="22"/>
      <c r="B36" s="35"/>
      <c r="C36" s="1169" t="s">
        <v>563</v>
      </c>
      <c r="D36" s="1169"/>
      <c r="E36" s="1170"/>
      <c r="F36" s="36">
        <v>4.17</v>
      </c>
      <c r="G36" s="37">
        <v>3.9</v>
      </c>
      <c r="H36" s="37">
        <v>3.54</v>
      </c>
      <c r="I36" s="37">
        <v>4.7</v>
      </c>
      <c r="J36" s="38">
        <v>6.3</v>
      </c>
      <c r="K36" s="22"/>
      <c r="L36" s="22"/>
      <c r="M36" s="22"/>
      <c r="N36" s="22"/>
      <c r="O36" s="22"/>
      <c r="P36" s="22"/>
    </row>
    <row r="37" spans="1:16" ht="39" customHeight="1" x14ac:dyDescent="0.15">
      <c r="A37" s="22"/>
      <c r="B37" s="35"/>
      <c r="C37" s="1169" t="s">
        <v>564</v>
      </c>
      <c r="D37" s="1169"/>
      <c r="E37" s="1170"/>
      <c r="F37" s="36">
        <v>1.07</v>
      </c>
      <c r="G37" s="37">
        <v>1.35</v>
      </c>
      <c r="H37" s="37">
        <v>1.21</v>
      </c>
      <c r="I37" s="37">
        <v>1.2</v>
      </c>
      <c r="J37" s="38">
        <v>2.4700000000000002</v>
      </c>
      <c r="K37" s="22"/>
      <c r="L37" s="22"/>
      <c r="M37" s="22"/>
      <c r="N37" s="22"/>
      <c r="O37" s="22"/>
      <c r="P37" s="22"/>
    </row>
    <row r="38" spans="1:16" ht="39" customHeight="1" x14ac:dyDescent="0.15">
      <c r="A38" s="22"/>
      <c r="B38" s="35"/>
      <c r="C38" s="1169" t="s">
        <v>565</v>
      </c>
      <c r="D38" s="1169"/>
      <c r="E38" s="1170"/>
      <c r="F38" s="36">
        <v>0.42</v>
      </c>
      <c r="G38" s="37">
        <v>0.61</v>
      </c>
      <c r="H38" s="37">
        <v>0.46</v>
      </c>
      <c r="I38" s="37">
        <v>0.43</v>
      </c>
      <c r="J38" s="38">
        <v>0.3</v>
      </c>
      <c r="K38" s="22"/>
      <c r="L38" s="22"/>
      <c r="M38" s="22"/>
      <c r="N38" s="22"/>
      <c r="O38" s="22"/>
      <c r="P38" s="22"/>
    </row>
    <row r="39" spans="1:16" ht="39" customHeight="1" x14ac:dyDescent="0.15">
      <c r="A39" s="22"/>
      <c r="B39" s="35"/>
      <c r="C39" s="1169" t="s">
        <v>566</v>
      </c>
      <c r="D39" s="1169"/>
      <c r="E39" s="1170"/>
      <c r="F39" s="36">
        <v>0</v>
      </c>
      <c r="G39" s="37">
        <v>0</v>
      </c>
      <c r="H39" s="37">
        <v>0</v>
      </c>
      <c r="I39" s="37">
        <v>0</v>
      </c>
      <c r="J39" s="38">
        <v>0.16</v>
      </c>
      <c r="K39" s="22"/>
      <c r="L39" s="22"/>
      <c r="M39" s="22"/>
      <c r="N39" s="22"/>
      <c r="O39" s="22"/>
      <c r="P39" s="22"/>
    </row>
    <row r="40" spans="1:16" ht="39" customHeight="1" x14ac:dyDescent="0.15">
      <c r="A40" s="22"/>
      <c r="B40" s="35"/>
      <c r="C40" s="1169" t="s">
        <v>567</v>
      </c>
      <c r="D40" s="1169"/>
      <c r="E40" s="1170"/>
      <c r="F40" s="36">
        <v>0</v>
      </c>
      <c r="G40" s="37">
        <v>0</v>
      </c>
      <c r="H40" s="37">
        <v>0</v>
      </c>
      <c r="I40" s="37">
        <v>0.01</v>
      </c>
      <c r="J40" s="38">
        <v>0.01</v>
      </c>
      <c r="K40" s="22"/>
      <c r="L40" s="22"/>
      <c r="M40" s="22"/>
      <c r="N40" s="22"/>
      <c r="O40" s="22"/>
      <c r="P40" s="22"/>
    </row>
    <row r="41" spans="1:16" ht="39" customHeight="1" x14ac:dyDescent="0.15">
      <c r="A41" s="22"/>
      <c r="B41" s="35"/>
      <c r="C41" s="1169" t="s">
        <v>568</v>
      </c>
      <c r="D41" s="1169"/>
      <c r="E41" s="1170"/>
      <c r="F41" s="36">
        <v>0.03</v>
      </c>
      <c r="G41" s="37">
        <v>0.01</v>
      </c>
      <c r="H41" s="37">
        <v>0.04</v>
      </c>
      <c r="I41" s="37">
        <v>0.01</v>
      </c>
      <c r="J41" s="38">
        <v>0.01</v>
      </c>
      <c r="K41" s="22"/>
      <c r="L41" s="22"/>
      <c r="M41" s="22"/>
      <c r="N41" s="22"/>
      <c r="O41" s="22"/>
      <c r="P41" s="22"/>
    </row>
    <row r="42" spans="1:16" ht="39" customHeight="1" x14ac:dyDescent="0.15">
      <c r="A42" s="22"/>
      <c r="B42" s="39"/>
      <c r="C42" s="1169" t="s">
        <v>569</v>
      </c>
      <c r="D42" s="1169"/>
      <c r="E42" s="1170"/>
      <c r="F42" s="36" t="s">
        <v>514</v>
      </c>
      <c r="G42" s="37" t="s">
        <v>514</v>
      </c>
      <c r="H42" s="37" t="s">
        <v>514</v>
      </c>
      <c r="I42" s="37" t="s">
        <v>514</v>
      </c>
      <c r="J42" s="38" t="s">
        <v>514</v>
      </c>
      <c r="K42" s="22"/>
      <c r="L42" s="22"/>
      <c r="M42" s="22"/>
      <c r="N42" s="22"/>
      <c r="O42" s="22"/>
      <c r="P42" s="22"/>
    </row>
    <row r="43" spans="1:16" ht="39" customHeight="1" thickBot="1" x14ac:dyDescent="0.2">
      <c r="A43" s="22"/>
      <c r="B43" s="40"/>
      <c r="C43" s="1171" t="s">
        <v>570</v>
      </c>
      <c r="D43" s="1171"/>
      <c r="E43" s="1172"/>
      <c r="F43" s="41" t="s">
        <v>514</v>
      </c>
      <c r="G43" s="42" t="s">
        <v>514</v>
      </c>
      <c r="H43" s="42" t="s">
        <v>514</v>
      </c>
      <c r="I43" s="42" t="s">
        <v>514</v>
      </c>
      <c r="J43" s="43" t="s">
        <v>514</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6MqEJifPiRIiFL43NQ4vQ/7nXcT6Bx/KYDe74quSvERPLUqbpr1mPPJJX2nmMmAk84/dylO/N9AVhjqUAMB6Hw==" saltValue="TlZGoPOPaK6drd202VwS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555</v>
      </c>
      <c r="L44" s="54" t="s">
        <v>556</v>
      </c>
      <c r="M44" s="54" t="s">
        <v>557</v>
      </c>
      <c r="N44" s="54" t="s">
        <v>558</v>
      </c>
      <c r="O44" s="55" t="s">
        <v>559</v>
      </c>
      <c r="P44" s="46"/>
      <c r="Q44" s="46"/>
      <c r="R44" s="46"/>
      <c r="S44" s="46"/>
      <c r="T44" s="46"/>
      <c r="U44" s="46"/>
    </row>
    <row r="45" spans="1:21" ht="30.75" customHeight="1" x14ac:dyDescent="0.15">
      <c r="A45" s="46"/>
      <c r="B45" s="1198" t="s">
        <v>11</v>
      </c>
      <c r="C45" s="1199"/>
      <c r="D45" s="56"/>
      <c r="E45" s="1204" t="s">
        <v>12</v>
      </c>
      <c r="F45" s="1204"/>
      <c r="G45" s="1204"/>
      <c r="H45" s="1204"/>
      <c r="I45" s="1204"/>
      <c r="J45" s="1205"/>
      <c r="K45" s="57">
        <v>1074</v>
      </c>
      <c r="L45" s="58">
        <v>995</v>
      </c>
      <c r="M45" s="58">
        <v>897</v>
      </c>
      <c r="N45" s="58">
        <v>983</v>
      </c>
      <c r="O45" s="59">
        <v>1106</v>
      </c>
      <c r="P45" s="46"/>
      <c r="Q45" s="46"/>
      <c r="R45" s="46"/>
      <c r="S45" s="46"/>
      <c r="T45" s="46"/>
      <c r="U45" s="46"/>
    </row>
    <row r="46" spans="1:21" ht="30.75" customHeight="1" x14ac:dyDescent="0.15">
      <c r="A46" s="46"/>
      <c r="B46" s="1200"/>
      <c r="C46" s="1201"/>
      <c r="D46" s="60"/>
      <c r="E46" s="1177" t="s">
        <v>13</v>
      </c>
      <c r="F46" s="1177"/>
      <c r="G46" s="1177"/>
      <c r="H46" s="1177"/>
      <c r="I46" s="1177"/>
      <c r="J46" s="1178"/>
      <c r="K46" s="61" t="s">
        <v>514</v>
      </c>
      <c r="L46" s="62" t="s">
        <v>514</v>
      </c>
      <c r="M46" s="62" t="s">
        <v>514</v>
      </c>
      <c r="N46" s="62" t="s">
        <v>514</v>
      </c>
      <c r="O46" s="63" t="s">
        <v>514</v>
      </c>
      <c r="P46" s="46"/>
      <c r="Q46" s="46"/>
      <c r="R46" s="46"/>
      <c r="S46" s="46"/>
      <c r="T46" s="46"/>
      <c r="U46" s="46"/>
    </row>
    <row r="47" spans="1:21" ht="30.75" customHeight="1" x14ac:dyDescent="0.15">
      <c r="A47" s="46"/>
      <c r="B47" s="1200"/>
      <c r="C47" s="1201"/>
      <c r="D47" s="60"/>
      <c r="E47" s="1177" t="s">
        <v>14</v>
      </c>
      <c r="F47" s="1177"/>
      <c r="G47" s="1177"/>
      <c r="H47" s="1177"/>
      <c r="I47" s="1177"/>
      <c r="J47" s="1178"/>
      <c r="K47" s="61" t="s">
        <v>514</v>
      </c>
      <c r="L47" s="62" t="s">
        <v>514</v>
      </c>
      <c r="M47" s="62" t="s">
        <v>514</v>
      </c>
      <c r="N47" s="62" t="s">
        <v>514</v>
      </c>
      <c r="O47" s="63" t="s">
        <v>514</v>
      </c>
      <c r="P47" s="46"/>
      <c r="Q47" s="46"/>
      <c r="R47" s="46"/>
      <c r="S47" s="46"/>
      <c r="T47" s="46"/>
      <c r="U47" s="46"/>
    </row>
    <row r="48" spans="1:21" ht="30.75" customHeight="1" x14ac:dyDescent="0.15">
      <c r="A48" s="46"/>
      <c r="B48" s="1200"/>
      <c r="C48" s="1201"/>
      <c r="D48" s="60"/>
      <c r="E48" s="1177" t="s">
        <v>15</v>
      </c>
      <c r="F48" s="1177"/>
      <c r="G48" s="1177"/>
      <c r="H48" s="1177"/>
      <c r="I48" s="1177"/>
      <c r="J48" s="1178"/>
      <c r="K48" s="61">
        <v>510</v>
      </c>
      <c r="L48" s="62">
        <v>548</v>
      </c>
      <c r="M48" s="62">
        <v>521</v>
      </c>
      <c r="N48" s="62">
        <v>507</v>
      </c>
      <c r="O48" s="63">
        <v>551</v>
      </c>
      <c r="P48" s="46"/>
      <c r="Q48" s="46"/>
      <c r="R48" s="46"/>
      <c r="S48" s="46"/>
      <c r="T48" s="46"/>
      <c r="U48" s="46"/>
    </row>
    <row r="49" spans="1:21" ht="30.75" customHeight="1" x14ac:dyDescent="0.15">
      <c r="A49" s="46"/>
      <c r="B49" s="1200"/>
      <c r="C49" s="1201"/>
      <c r="D49" s="60"/>
      <c r="E49" s="1177" t="s">
        <v>16</v>
      </c>
      <c r="F49" s="1177"/>
      <c r="G49" s="1177"/>
      <c r="H49" s="1177"/>
      <c r="I49" s="1177"/>
      <c r="J49" s="1178"/>
      <c r="K49" s="61">
        <v>21</v>
      </c>
      <c r="L49" s="62">
        <v>19</v>
      </c>
      <c r="M49" s="62">
        <v>34</v>
      </c>
      <c r="N49" s="62">
        <v>33</v>
      </c>
      <c r="O49" s="63">
        <v>41</v>
      </c>
      <c r="P49" s="46"/>
      <c r="Q49" s="46"/>
      <c r="R49" s="46"/>
      <c r="S49" s="46"/>
      <c r="T49" s="46"/>
      <c r="U49" s="46"/>
    </row>
    <row r="50" spans="1:21" ht="30.75" customHeight="1" x14ac:dyDescent="0.15">
      <c r="A50" s="46"/>
      <c r="B50" s="1200"/>
      <c r="C50" s="1201"/>
      <c r="D50" s="60"/>
      <c r="E50" s="1177" t="s">
        <v>17</v>
      </c>
      <c r="F50" s="1177"/>
      <c r="G50" s="1177"/>
      <c r="H50" s="1177"/>
      <c r="I50" s="1177"/>
      <c r="J50" s="1178"/>
      <c r="K50" s="61">
        <v>41</v>
      </c>
      <c r="L50" s="62">
        <v>100</v>
      </c>
      <c r="M50" s="62">
        <v>54</v>
      </c>
      <c r="N50" s="62">
        <v>52</v>
      </c>
      <c r="O50" s="63">
        <v>52</v>
      </c>
      <c r="P50" s="46"/>
      <c r="Q50" s="46"/>
      <c r="R50" s="46"/>
      <c r="S50" s="46"/>
      <c r="T50" s="46"/>
      <c r="U50" s="46"/>
    </row>
    <row r="51" spans="1:21" ht="30.75" customHeight="1" x14ac:dyDescent="0.15">
      <c r="A51" s="46"/>
      <c r="B51" s="1202"/>
      <c r="C51" s="1203"/>
      <c r="D51" s="64"/>
      <c r="E51" s="1177" t="s">
        <v>18</v>
      </c>
      <c r="F51" s="1177"/>
      <c r="G51" s="1177"/>
      <c r="H51" s="1177"/>
      <c r="I51" s="1177"/>
      <c r="J51" s="1178"/>
      <c r="K51" s="61" t="s">
        <v>514</v>
      </c>
      <c r="L51" s="62" t="s">
        <v>514</v>
      </c>
      <c r="M51" s="62" t="s">
        <v>514</v>
      </c>
      <c r="N51" s="62" t="s">
        <v>514</v>
      </c>
      <c r="O51" s="63" t="s">
        <v>514</v>
      </c>
      <c r="P51" s="46"/>
      <c r="Q51" s="46"/>
      <c r="R51" s="46"/>
      <c r="S51" s="46"/>
      <c r="T51" s="46"/>
      <c r="U51" s="46"/>
    </row>
    <row r="52" spans="1:21" ht="30.75" customHeight="1" x14ac:dyDescent="0.15">
      <c r="A52" s="46"/>
      <c r="B52" s="1175" t="s">
        <v>19</v>
      </c>
      <c r="C52" s="1176"/>
      <c r="D52" s="64"/>
      <c r="E52" s="1177" t="s">
        <v>20</v>
      </c>
      <c r="F52" s="1177"/>
      <c r="G52" s="1177"/>
      <c r="H52" s="1177"/>
      <c r="I52" s="1177"/>
      <c r="J52" s="1178"/>
      <c r="K52" s="61">
        <v>1114</v>
      </c>
      <c r="L52" s="62">
        <v>1245</v>
      </c>
      <c r="M52" s="62">
        <v>1163</v>
      </c>
      <c r="N52" s="62">
        <v>1206</v>
      </c>
      <c r="O52" s="63">
        <v>1203</v>
      </c>
      <c r="P52" s="46"/>
      <c r="Q52" s="46"/>
      <c r="R52" s="46"/>
      <c r="S52" s="46"/>
      <c r="T52" s="46"/>
      <c r="U52" s="46"/>
    </row>
    <row r="53" spans="1:21" ht="30.75" customHeight="1" thickBot="1" x14ac:dyDescent="0.2">
      <c r="A53" s="46"/>
      <c r="B53" s="1179" t="s">
        <v>21</v>
      </c>
      <c r="C53" s="1180"/>
      <c r="D53" s="65"/>
      <c r="E53" s="1181" t="s">
        <v>22</v>
      </c>
      <c r="F53" s="1181"/>
      <c r="G53" s="1181"/>
      <c r="H53" s="1181"/>
      <c r="I53" s="1181"/>
      <c r="J53" s="1182"/>
      <c r="K53" s="66">
        <v>532</v>
      </c>
      <c r="L53" s="67">
        <v>417</v>
      </c>
      <c r="M53" s="67">
        <v>343</v>
      </c>
      <c r="N53" s="67">
        <v>369</v>
      </c>
      <c r="O53" s="68">
        <v>547</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571</v>
      </c>
      <c r="P56" s="46"/>
      <c r="Q56" s="46"/>
      <c r="R56" s="46"/>
      <c r="S56" s="46"/>
      <c r="T56" s="46"/>
      <c r="U56" s="46"/>
    </row>
    <row r="57" spans="1:21" ht="31.5" customHeight="1" thickBot="1" x14ac:dyDescent="0.2">
      <c r="A57" s="46"/>
      <c r="B57" s="74"/>
      <c r="C57" s="75"/>
      <c r="D57" s="75"/>
      <c r="E57" s="76"/>
      <c r="F57" s="76"/>
      <c r="G57" s="76"/>
      <c r="H57" s="76"/>
      <c r="I57" s="76"/>
      <c r="J57" s="77" t="s">
        <v>2</v>
      </c>
      <c r="K57" s="78" t="s">
        <v>572</v>
      </c>
      <c r="L57" s="79" t="s">
        <v>573</v>
      </c>
      <c r="M57" s="79" t="s">
        <v>574</v>
      </c>
      <c r="N57" s="79" t="s">
        <v>575</v>
      </c>
      <c r="O57" s="80" t="s">
        <v>576</v>
      </c>
      <c r="P57" s="46"/>
      <c r="Q57" s="46"/>
      <c r="R57" s="46"/>
      <c r="S57" s="46"/>
      <c r="T57" s="46"/>
      <c r="U57" s="46"/>
    </row>
    <row r="58" spans="1:21" ht="31.5" customHeight="1" x14ac:dyDescent="0.15">
      <c r="B58" s="1183" t="s">
        <v>26</v>
      </c>
      <c r="C58" s="1184"/>
      <c r="D58" s="1189" t="s">
        <v>27</v>
      </c>
      <c r="E58" s="1190"/>
      <c r="F58" s="1190"/>
      <c r="G58" s="1190"/>
      <c r="H58" s="1190"/>
      <c r="I58" s="1190"/>
      <c r="J58" s="1191"/>
      <c r="K58" s="81"/>
      <c r="L58" s="82"/>
      <c r="M58" s="82"/>
      <c r="N58" s="82"/>
      <c r="O58" s="83"/>
    </row>
    <row r="59" spans="1:21" ht="31.5" customHeight="1" x14ac:dyDescent="0.15">
      <c r="B59" s="1185"/>
      <c r="C59" s="1186"/>
      <c r="D59" s="1192" t="s">
        <v>28</v>
      </c>
      <c r="E59" s="1193"/>
      <c r="F59" s="1193"/>
      <c r="G59" s="1193"/>
      <c r="H59" s="1193"/>
      <c r="I59" s="1193"/>
      <c r="J59" s="1194"/>
      <c r="K59" s="84"/>
      <c r="L59" s="85"/>
      <c r="M59" s="85"/>
      <c r="N59" s="85"/>
      <c r="O59" s="86"/>
    </row>
    <row r="60" spans="1:21" ht="31.5" customHeight="1" thickBot="1" x14ac:dyDescent="0.2">
      <c r="B60" s="1187"/>
      <c r="C60" s="1188"/>
      <c r="D60" s="1195" t="s">
        <v>29</v>
      </c>
      <c r="E60" s="1196"/>
      <c r="F60" s="1196"/>
      <c r="G60" s="1196"/>
      <c r="H60" s="1196"/>
      <c r="I60" s="1196"/>
      <c r="J60" s="1197"/>
      <c r="K60" s="87"/>
      <c r="L60" s="88"/>
      <c r="M60" s="88"/>
      <c r="N60" s="88"/>
      <c r="O60" s="89"/>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dwq9ers/O00fddcYVk4fhrhYgmxm2qHmu9p8GkERj40SqdcgiwX3/EdUyhQwoo9mm9eKB0vCWJRFIRPz6OnFQQ==" saltValue="rfGIqvz9iaElvVCWJlCJh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555</v>
      </c>
      <c r="J40" s="101" t="s">
        <v>556</v>
      </c>
      <c r="K40" s="101" t="s">
        <v>557</v>
      </c>
      <c r="L40" s="101" t="s">
        <v>558</v>
      </c>
      <c r="M40" s="102" t="s">
        <v>559</v>
      </c>
    </row>
    <row r="41" spans="2:13" ht="27.75" customHeight="1" x14ac:dyDescent="0.15">
      <c r="B41" s="1218" t="s">
        <v>32</v>
      </c>
      <c r="C41" s="1219"/>
      <c r="D41" s="103"/>
      <c r="E41" s="1220" t="s">
        <v>33</v>
      </c>
      <c r="F41" s="1220"/>
      <c r="G41" s="1220"/>
      <c r="H41" s="1221"/>
      <c r="I41" s="342">
        <v>9230</v>
      </c>
      <c r="J41" s="343">
        <v>9106</v>
      </c>
      <c r="K41" s="343">
        <v>11042</v>
      </c>
      <c r="L41" s="343">
        <v>10974</v>
      </c>
      <c r="M41" s="344">
        <v>10634</v>
      </c>
    </row>
    <row r="42" spans="2:13" ht="27.75" customHeight="1" x14ac:dyDescent="0.15">
      <c r="B42" s="1208"/>
      <c r="C42" s="1209"/>
      <c r="D42" s="104"/>
      <c r="E42" s="1212" t="s">
        <v>34</v>
      </c>
      <c r="F42" s="1212"/>
      <c r="G42" s="1212"/>
      <c r="H42" s="1213"/>
      <c r="I42" s="345">
        <v>90</v>
      </c>
      <c r="J42" s="346">
        <v>81</v>
      </c>
      <c r="K42" s="346">
        <v>20</v>
      </c>
      <c r="L42" s="346">
        <v>16</v>
      </c>
      <c r="M42" s="347">
        <v>11</v>
      </c>
    </row>
    <row r="43" spans="2:13" ht="27.75" customHeight="1" x14ac:dyDescent="0.15">
      <c r="B43" s="1208"/>
      <c r="C43" s="1209"/>
      <c r="D43" s="104"/>
      <c r="E43" s="1212" t="s">
        <v>35</v>
      </c>
      <c r="F43" s="1212"/>
      <c r="G43" s="1212"/>
      <c r="H43" s="1213"/>
      <c r="I43" s="345">
        <v>4914</v>
      </c>
      <c r="J43" s="346">
        <v>4705</v>
      </c>
      <c r="K43" s="346">
        <v>4234</v>
      </c>
      <c r="L43" s="346">
        <v>3967</v>
      </c>
      <c r="M43" s="347">
        <v>3723</v>
      </c>
    </row>
    <row r="44" spans="2:13" ht="27.75" customHeight="1" x14ac:dyDescent="0.15">
      <c r="B44" s="1208"/>
      <c r="C44" s="1209"/>
      <c r="D44" s="104"/>
      <c r="E44" s="1212" t="s">
        <v>36</v>
      </c>
      <c r="F44" s="1212"/>
      <c r="G44" s="1212"/>
      <c r="H44" s="1213"/>
      <c r="I44" s="345">
        <v>134</v>
      </c>
      <c r="J44" s="346">
        <v>321</v>
      </c>
      <c r="K44" s="346">
        <v>1303</v>
      </c>
      <c r="L44" s="346">
        <v>1344</v>
      </c>
      <c r="M44" s="347">
        <v>1312</v>
      </c>
    </row>
    <row r="45" spans="2:13" ht="27.75" customHeight="1" x14ac:dyDescent="0.15">
      <c r="B45" s="1208"/>
      <c r="C45" s="1209"/>
      <c r="D45" s="104"/>
      <c r="E45" s="1212" t="s">
        <v>37</v>
      </c>
      <c r="F45" s="1212"/>
      <c r="G45" s="1212"/>
      <c r="H45" s="1213"/>
      <c r="I45" s="345">
        <v>873</v>
      </c>
      <c r="J45" s="346">
        <v>792</v>
      </c>
      <c r="K45" s="346">
        <v>832</v>
      </c>
      <c r="L45" s="346">
        <v>748</v>
      </c>
      <c r="M45" s="347">
        <v>611</v>
      </c>
    </row>
    <row r="46" spans="2:13" ht="27.75" customHeight="1" x14ac:dyDescent="0.15">
      <c r="B46" s="1208"/>
      <c r="C46" s="1209"/>
      <c r="D46" s="105"/>
      <c r="E46" s="1212" t="s">
        <v>38</v>
      </c>
      <c r="F46" s="1212"/>
      <c r="G46" s="1212"/>
      <c r="H46" s="1213"/>
      <c r="I46" s="345" t="s">
        <v>514</v>
      </c>
      <c r="J46" s="346" t="s">
        <v>514</v>
      </c>
      <c r="K46" s="346" t="s">
        <v>514</v>
      </c>
      <c r="L46" s="346" t="s">
        <v>514</v>
      </c>
      <c r="M46" s="347" t="s">
        <v>514</v>
      </c>
    </row>
    <row r="47" spans="2:13" ht="27.75" customHeight="1" x14ac:dyDescent="0.15">
      <c r="B47" s="1208"/>
      <c r="C47" s="1209"/>
      <c r="D47" s="106"/>
      <c r="E47" s="1222" t="s">
        <v>39</v>
      </c>
      <c r="F47" s="1223"/>
      <c r="G47" s="1223"/>
      <c r="H47" s="1224"/>
      <c r="I47" s="345" t="s">
        <v>514</v>
      </c>
      <c r="J47" s="346" t="s">
        <v>514</v>
      </c>
      <c r="K47" s="346" t="s">
        <v>514</v>
      </c>
      <c r="L47" s="346" t="s">
        <v>514</v>
      </c>
      <c r="M47" s="347" t="s">
        <v>514</v>
      </c>
    </row>
    <row r="48" spans="2:13" ht="27.75" customHeight="1" x14ac:dyDescent="0.15">
      <c r="B48" s="1208"/>
      <c r="C48" s="1209"/>
      <c r="D48" s="104"/>
      <c r="E48" s="1212" t="s">
        <v>40</v>
      </c>
      <c r="F48" s="1212"/>
      <c r="G48" s="1212"/>
      <c r="H48" s="1213"/>
      <c r="I48" s="345" t="s">
        <v>514</v>
      </c>
      <c r="J48" s="346" t="s">
        <v>514</v>
      </c>
      <c r="K48" s="346" t="s">
        <v>514</v>
      </c>
      <c r="L48" s="346" t="s">
        <v>514</v>
      </c>
      <c r="M48" s="347" t="s">
        <v>514</v>
      </c>
    </row>
    <row r="49" spans="2:13" ht="27.75" customHeight="1" x14ac:dyDescent="0.15">
      <c r="B49" s="1210"/>
      <c r="C49" s="1211"/>
      <c r="D49" s="104"/>
      <c r="E49" s="1212" t="s">
        <v>41</v>
      </c>
      <c r="F49" s="1212"/>
      <c r="G49" s="1212"/>
      <c r="H49" s="1213"/>
      <c r="I49" s="345" t="s">
        <v>514</v>
      </c>
      <c r="J49" s="346" t="s">
        <v>514</v>
      </c>
      <c r="K49" s="346" t="s">
        <v>514</v>
      </c>
      <c r="L49" s="346" t="s">
        <v>514</v>
      </c>
      <c r="M49" s="347" t="s">
        <v>514</v>
      </c>
    </row>
    <row r="50" spans="2:13" ht="27.75" customHeight="1" x14ac:dyDescent="0.15">
      <c r="B50" s="1206" t="s">
        <v>42</v>
      </c>
      <c r="C50" s="1207"/>
      <c r="D50" s="107"/>
      <c r="E50" s="1212" t="s">
        <v>43</v>
      </c>
      <c r="F50" s="1212"/>
      <c r="G50" s="1212"/>
      <c r="H50" s="1213"/>
      <c r="I50" s="345">
        <v>5371</v>
      </c>
      <c r="J50" s="346">
        <v>5718</v>
      </c>
      <c r="K50" s="346">
        <v>5694</v>
      </c>
      <c r="L50" s="346">
        <v>6341</v>
      </c>
      <c r="M50" s="347">
        <v>6681</v>
      </c>
    </row>
    <row r="51" spans="2:13" ht="27.75" customHeight="1" x14ac:dyDescent="0.15">
      <c r="B51" s="1208"/>
      <c r="C51" s="1209"/>
      <c r="D51" s="104"/>
      <c r="E51" s="1212" t="s">
        <v>44</v>
      </c>
      <c r="F51" s="1212"/>
      <c r="G51" s="1212"/>
      <c r="H51" s="1213"/>
      <c r="I51" s="345">
        <v>1568</v>
      </c>
      <c r="J51" s="346">
        <v>1542</v>
      </c>
      <c r="K51" s="346">
        <v>1417</v>
      </c>
      <c r="L51" s="346">
        <v>1325</v>
      </c>
      <c r="M51" s="347">
        <v>1291</v>
      </c>
    </row>
    <row r="52" spans="2:13" ht="27.75" customHeight="1" x14ac:dyDescent="0.15">
      <c r="B52" s="1210"/>
      <c r="C52" s="1211"/>
      <c r="D52" s="104"/>
      <c r="E52" s="1212" t="s">
        <v>45</v>
      </c>
      <c r="F52" s="1212"/>
      <c r="G52" s="1212"/>
      <c r="H52" s="1213"/>
      <c r="I52" s="345">
        <v>10539</v>
      </c>
      <c r="J52" s="346">
        <v>10366</v>
      </c>
      <c r="K52" s="346">
        <v>11702</v>
      </c>
      <c r="L52" s="346">
        <v>11555</v>
      </c>
      <c r="M52" s="347">
        <v>11041</v>
      </c>
    </row>
    <row r="53" spans="2:13" ht="27.75" customHeight="1" thickBot="1" x14ac:dyDescent="0.2">
      <c r="B53" s="1214" t="s">
        <v>46</v>
      </c>
      <c r="C53" s="1215"/>
      <c r="D53" s="108"/>
      <c r="E53" s="1216" t="s">
        <v>47</v>
      </c>
      <c r="F53" s="1216"/>
      <c r="G53" s="1216"/>
      <c r="H53" s="1217"/>
      <c r="I53" s="348">
        <v>-2237</v>
      </c>
      <c r="J53" s="349">
        <v>-2621</v>
      </c>
      <c r="K53" s="349">
        <v>-1381</v>
      </c>
      <c r="L53" s="349">
        <v>-2171</v>
      </c>
      <c r="M53" s="350">
        <v>-2721</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G5aBKCmadHiSCfRXbu5mtojLSqRYxmB9Ov02PtckIKtdyM1a+lDZEZo6gFraOpG0Tre374Oa6JXDML+xxeV8eQ==" saltValue="QbIENclxkcGKZ3sn5XCpg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557</v>
      </c>
      <c r="G54" s="117" t="s">
        <v>558</v>
      </c>
      <c r="H54" s="118" t="s">
        <v>559</v>
      </c>
    </row>
    <row r="55" spans="2:8" ht="52.5" customHeight="1" x14ac:dyDescent="0.15">
      <c r="B55" s="119"/>
      <c r="C55" s="1233" t="s">
        <v>50</v>
      </c>
      <c r="D55" s="1233"/>
      <c r="E55" s="1234"/>
      <c r="F55" s="120">
        <v>1775</v>
      </c>
      <c r="G55" s="120">
        <v>2034</v>
      </c>
      <c r="H55" s="121">
        <v>2125</v>
      </c>
    </row>
    <row r="56" spans="2:8" ht="52.5" customHeight="1" x14ac:dyDescent="0.15">
      <c r="B56" s="122"/>
      <c r="C56" s="1235" t="s">
        <v>51</v>
      </c>
      <c r="D56" s="1235"/>
      <c r="E56" s="1236"/>
      <c r="F56" s="123">
        <v>846</v>
      </c>
      <c r="G56" s="123">
        <v>946</v>
      </c>
      <c r="H56" s="124">
        <v>1124</v>
      </c>
    </row>
    <row r="57" spans="2:8" ht="53.25" customHeight="1" x14ac:dyDescent="0.15">
      <c r="B57" s="122"/>
      <c r="C57" s="1237" t="s">
        <v>52</v>
      </c>
      <c r="D57" s="1237"/>
      <c r="E57" s="1238"/>
      <c r="F57" s="125">
        <v>2763</v>
      </c>
      <c r="G57" s="125">
        <v>3025</v>
      </c>
      <c r="H57" s="126">
        <v>3066</v>
      </c>
    </row>
    <row r="58" spans="2:8" ht="45.75" customHeight="1" x14ac:dyDescent="0.15">
      <c r="B58" s="127"/>
      <c r="C58" s="1225" t="s">
        <v>584</v>
      </c>
      <c r="D58" s="1226"/>
      <c r="E58" s="1227"/>
      <c r="F58" s="128">
        <v>1728</v>
      </c>
      <c r="G58" s="128">
        <v>1928</v>
      </c>
      <c r="H58" s="129">
        <v>1978</v>
      </c>
    </row>
    <row r="59" spans="2:8" ht="45.75" customHeight="1" x14ac:dyDescent="0.15">
      <c r="B59" s="127"/>
      <c r="C59" s="1225" t="s">
        <v>585</v>
      </c>
      <c r="D59" s="1226"/>
      <c r="E59" s="1227"/>
      <c r="F59" s="128">
        <v>134</v>
      </c>
      <c r="G59" s="128">
        <v>188</v>
      </c>
      <c r="H59" s="129">
        <v>323</v>
      </c>
    </row>
    <row r="60" spans="2:8" ht="45.75" customHeight="1" x14ac:dyDescent="0.15">
      <c r="B60" s="127"/>
      <c r="C60" s="1225" t="s">
        <v>586</v>
      </c>
      <c r="D60" s="1226"/>
      <c r="E60" s="1227"/>
      <c r="F60" s="128">
        <v>254</v>
      </c>
      <c r="G60" s="128">
        <v>313</v>
      </c>
      <c r="H60" s="129">
        <v>303</v>
      </c>
    </row>
    <row r="61" spans="2:8" ht="45.75" customHeight="1" x14ac:dyDescent="0.15">
      <c r="B61" s="127"/>
      <c r="C61" s="1225" t="s">
        <v>587</v>
      </c>
      <c r="D61" s="1226"/>
      <c r="E61" s="1227"/>
      <c r="F61" s="128">
        <v>109</v>
      </c>
      <c r="G61" s="128">
        <v>209</v>
      </c>
      <c r="H61" s="129">
        <v>244</v>
      </c>
    </row>
    <row r="62" spans="2:8" ht="45.75" customHeight="1" thickBot="1" x14ac:dyDescent="0.2">
      <c r="B62" s="130"/>
      <c r="C62" s="1228" t="s">
        <v>588</v>
      </c>
      <c r="D62" s="1229"/>
      <c r="E62" s="1230"/>
      <c r="F62" s="131">
        <v>13</v>
      </c>
      <c r="G62" s="131">
        <v>39</v>
      </c>
      <c r="H62" s="132">
        <v>78</v>
      </c>
    </row>
    <row r="63" spans="2:8" ht="52.5" customHeight="1" thickBot="1" x14ac:dyDescent="0.2">
      <c r="B63" s="133"/>
      <c r="C63" s="1231" t="s">
        <v>53</v>
      </c>
      <c r="D63" s="1231"/>
      <c r="E63" s="1232"/>
      <c r="F63" s="134">
        <v>5384</v>
      </c>
      <c r="G63" s="134">
        <v>6005</v>
      </c>
      <c r="H63" s="135">
        <v>6316</v>
      </c>
    </row>
    <row r="64" spans="2:8" x14ac:dyDescent="0.15"/>
  </sheetData>
  <sheetProtection algorithmName="SHA-512" hashValue="5p1HE/iASFl7XUjRf+oQX6VborAN7XK1oKOPtAnwFFHbnFJPdurLEuBM3uG9ZiuOcwfMARrDlrWeaUPsd/Z3oA==" saltValue="WhLq4Juvgmap/E0zRLzt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3B31D-26D6-4BBE-90C9-E86C13B40182}">
  <sheetPr>
    <pageSetUpPr fitToPage="1"/>
  </sheetPr>
  <dimension ref="A1:DE85"/>
  <sheetViews>
    <sheetView showGridLines="0" topLeftCell="C56" zoomScaleNormal="100" zoomScaleSheetLayoutView="55" workbookViewId="0">
      <selection activeCell="AN77" sqref="AN77:BA80"/>
    </sheetView>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351"/>
      <c r="B1" s="352"/>
      <c r="DD1" s="255"/>
      <c r="DE1" s="255"/>
    </row>
    <row r="2" spans="1:109" ht="25.5" customHeight="1" x14ac:dyDescent="0.15">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15">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x14ac:dyDescent="0.15">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x14ac:dyDescent="0.15">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x14ac:dyDescent="0.1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x14ac:dyDescent="0.15">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x14ac:dyDescent="0.15">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x14ac:dyDescent="0.15">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x14ac:dyDescent="0.15">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x14ac:dyDescent="0.15">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x14ac:dyDescent="0.15">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x14ac:dyDescent="0.15">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x14ac:dyDescent="0.15">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x14ac:dyDescent="0.15">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x14ac:dyDescent="0.15">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x14ac:dyDescent="0.15">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x14ac:dyDescent="0.15">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x14ac:dyDescent="0.15">
      <c r="DD19" s="255"/>
      <c r="DE19" s="255"/>
    </row>
    <row r="20" spans="1:109" x14ac:dyDescent="0.15">
      <c r="DD20" s="255"/>
      <c r="DE20" s="255"/>
    </row>
    <row r="21" spans="1:109" ht="17.25" customHeight="1" x14ac:dyDescent="0.15">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356"/>
      <c r="DD40" s="356"/>
      <c r="DE40" s="255"/>
    </row>
    <row r="41" spans="2:109" ht="17.25" x14ac:dyDescent="0.15">
      <c r="B41" s="256" t="s">
        <v>589</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357"/>
      <c r="I42" s="358"/>
      <c r="J42" s="358"/>
      <c r="K42" s="358"/>
      <c r="AM42" s="357"/>
      <c r="AN42" s="357" t="s">
        <v>590</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59"/>
      <c r="AN43" s="1239" t="s">
        <v>591</v>
      </c>
      <c r="AO43" s="1240"/>
      <c r="AP43" s="1240"/>
      <c r="AQ43" s="1240"/>
      <c r="AR43" s="1240"/>
      <c r="AS43" s="1240"/>
      <c r="AT43" s="1240"/>
      <c r="AU43" s="1240"/>
      <c r="AV43" s="1240"/>
      <c r="AW43" s="1240"/>
      <c r="AX43" s="1240"/>
      <c r="AY43" s="1240"/>
      <c r="AZ43" s="1240"/>
      <c r="BA43" s="1240"/>
      <c r="BB43" s="1240"/>
      <c r="BC43" s="1240"/>
      <c r="BD43" s="1240"/>
      <c r="BE43" s="1240"/>
      <c r="BF43" s="1240"/>
      <c r="BG43" s="1240"/>
      <c r="BH43" s="1240"/>
      <c r="BI43" s="1240"/>
      <c r="BJ43" s="1240"/>
      <c r="BK43" s="1240"/>
      <c r="BL43" s="1240"/>
      <c r="BM43" s="1240"/>
      <c r="BN43" s="1240"/>
      <c r="BO43" s="1240"/>
      <c r="BP43" s="1240"/>
      <c r="BQ43" s="1240"/>
      <c r="BR43" s="1240"/>
      <c r="BS43" s="1240"/>
      <c r="BT43" s="1240"/>
      <c r="BU43" s="1240"/>
      <c r="BV43" s="1240"/>
      <c r="BW43" s="1240"/>
      <c r="BX43" s="1240"/>
      <c r="BY43" s="1240"/>
      <c r="BZ43" s="1240"/>
      <c r="CA43" s="1240"/>
      <c r="CB43" s="1240"/>
      <c r="CC43" s="1240"/>
      <c r="CD43" s="1240"/>
      <c r="CE43" s="1240"/>
      <c r="CF43" s="1240"/>
      <c r="CG43" s="1240"/>
      <c r="CH43" s="1240"/>
      <c r="CI43" s="1240"/>
      <c r="CJ43" s="1240"/>
      <c r="CK43" s="1240"/>
      <c r="CL43" s="1240"/>
      <c r="CM43" s="1240"/>
      <c r="CN43" s="1240"/>
      <c r="CO43" s="1240"/>
      <c r="CP43" s="1240"/>
      <c r="CQ43" s="1240"/>
      <c r="CR43" s="1240"/>
      <c r="CS43" s="1240"/>
      <c r="CT43" s="1240"/>
      <c r="CU43" s="1240"/>
      <c r="CV43" s="1240"/>
      <c r="CW43" s="1240"/>
      <c r="CX43" s="1240"/>
      <c r="CY43" s="1240"/>
      <c r="CZ43" s="1240"/>
      <c r="DA43" s="1240"/>
      <c r="DB43" s="1240"/>
      <c r="DC43" s="1241"/>
    </row>
    <row r="44" spans="2:109" x14ac:dyDescent="0.15">
      <c r="B44" s="259"/>
      <c r="AN44" s="1242"/>
      <c r="AO44" s="1243"/>
      <c r="AP44" s="1243"/>
      <c r="AQ44" s="1243"/>
      <c r="AR44" s="1243"/>
      <c r="AS44" s="1243"/>
      <c r="AT44" s="1243"/>
      <c r="AU44" s="1243"/>
      <c r="AV44" s="1243"/>
      <c r="AW44" s="1243"/>
      <c r="AX44" s="1243"/>
      <c r="AY44" s="1243"/>
      <c r="AZ44" s="1243"/>
      <c r="BA44" s="1243"/>
      <c r="BB44" s="1243"/>
      <c r="BC44" s="1243"/>
      <c r="BD44" s="1243"/>
      <c r="BE44" s="1243"/>
      <c r="BF44" s="1243"/>
      <c r="BG44" s="1243"/>
      <c r="BH44" s="1243"/>
      <c r="BI44" s="1243"/>
      <c r="BJ44" s="1243"/>
      <c r="BK44" s="1243"/>
      <c r="BL44" s="1243"/>
      <c r="BM44" s="1243"/>
      <c r="BN44" s="1243"/>
      <c r="BO44" s="1243"/>
      <c r="BP44" s="1243"/>
      <c r="BQ44" s="1243"/>
      <c r="BR44" s="1243"/>
      <c r="BS44" s="1243"/>
      <c r="BT44" s="1243"/>
      <c r="BU44" s="1243"/>
      <c r="BV44" s="1243"/>
      <c r="BW44" s="1243"/>
      <c r="BX44" s="1243"/>
      <c r="BY44" s="1243"/>
      <c r="BZ44" s="1243"/>
      <c r="CA44" s="1243"/>
      <c r="CB44" s="1243"/>
      <c r="CC44" s="1243"/>
      <c r="CD44" s="1243"/>
      <c r="CE44" s="1243"/>
      <c r="CF44" s="1243"/>
      <c r="CG44" s="1243"/>
      <c r="CH44" s="1243"/>
      <c r="CI44" s="1243"/>
      <c r="CJ44" s="1243"/>
      <c r="CK44" s="1243"/>
      <c r="CL44" s="1243"/>
      <c r="CM44" s="1243"/>
      <c r="CN44" s="1243"/>
      <c r="CO44" s="1243"/>
      <c r="CP44" s="1243"/>
      <c r="CQ44" s="1243"/>
      <c r="CR44" s="1243"/>
      <c r="CS44" s="1243"/>
      <c r="CT44" s="1243"/>
      <c r="CU44" s="1243"/>
      <c r="CV44" s="1243"/>
      <c r="CW44" s="1243"/>
      <c r="CX44" s="1243"/>
      <c r="CY44" s="1243"/>
      <c r="CZ44" s="1243"/>
      <c r="DA44" s="1243"/>
      <c r="DB44" s="1243"/>
      <c r="DC44" s="1244"/>
    </row>
    <row r="45" spans="2:109" x14ac:dyDescent="0.15">
      <c r="B45" s="259"/>
      <c r="AN45" s="1242"/>
      <c r="AO45" s="1243"/>
      <c r="AP45" s="1243"/>
      <c r="AQ45" s="1243"/>
      <c r="AR45" s="1243"/>
      <c r="AS45" s="1243"/>
      <c r="AT45" s="1243"/>
      <c r="AU45" s="1243"/>
      <c r="AV45" s="1243"/>
      <c r="AW45" s="1243"/>
      <c r="AX45" s="1243"/>
      <c r="AY45" s="1243"/>
      <c r="AZ45" s="1243"/>
      <c r="BA45" s="1243"/>
      <c r="BB45" s="1243"/>
      <c r="BC45" s="1243"/>
      <c r="BD45" s="1243"/>
      <c r="BE45" s="1243"/>
      <c r="BF45" s="1243"/>
      <c r="BG45" s="1243"/>
      <c r="BH45" s="1243"/>
      <c r="BI45" s="1243"/>
      <c r="BJ45" s="1243"/>
      <c r="BK45" s="1243"/>
      <c r="BL45" s="1243"/>
      <c r="BM45" s="1243"/>
      <c r="BN45" s="1243"/>
      <c r="BO45" s="1243"/>
      <c r="BP45" s="1243"/>
      <c r="BQ45" s="1243"/>
      <c r="BR45" s="1243"/>
      <c r="BS45" s="1243"/>
      <c r="BT45" s="1243"/>
      <c r="BU45" s="1243"/>
      <c r="BV45" s="1243"/>
      <c r="BW45" s="1243"/>
      <c r="BX45" s="1243"/>
      <c r="BY45" s="1243"/>
      <c r="BZ45" s="1243"/>
      <c r="CA45" s="1243"/>
      <c r="CB45" s="1243"/>
      <c r="CC45" s="1243"/>
      <c r="CD45" s="1243"/>
      <c r="CE45" s="1243"/>
      <c r="CF45" s="1243"/>
      <c r="CG45" s="1243"/>
      <c r="CH45" s="1243"/>
      <c r="CI45" s="1243"/>
      <c r="CJ45" s="1243"/>
      <c r="CK45" s="1243"/>
      <c r="CL45" s="1243"/>
      <c r="CM45" s="1243"/>
      <c r="CN45" s="1243"/>
      <c r="CO45" s="1243"/>
      <c r="CP45" s="1243"/>
      <c r="CQ45" s="1243"/>
      <c r="CR45" s="1243"/>
      <c r="CS45" s="1243"/>
      <c r="CT45" s="1243"/>
      <c r="CU45" s="1243"/>
      <c r="CV45" s="1243"/>
      <c r="CW45" s="1243"/>
      <c r="CX45" s="1243"/>
      <c r="CY45" s="1243"/>
      <c r="CZ45" s="1243"/>
      <c r="DA45" s="1243"/>
      <c r="DB45" s="1243"/>
      <c r="DC45" s="1244"/>
    </row>
    <row r="46" spans="2:109" x14ac:dyDescent="0.15">
      <c r="B46" s="259"/>
      <c r="AN46" s="1242"/>
      <c r="AO46" s="1243"/>
      <c r="AP46" s="1243"/>
      <c r="AQ46" s="1243"/>
      <c r="AR46" s="1243"/>
      <c r="AS46" s="1243"/>
      <c r="AT46" s="1243"/>
      <c r="AU46" s="1243"/>
      <c r="AV46" s="1243"/>
      <c r="AW46" s="1243"/>
      <c r="AX46" s="1243"/>
      <c r="AY46" s="1243"/>
      <c r="AZ46" s="1243"/>
      <c r="BA46" s="1243"/>
      <c r="BB46" s="1243"/>
      <c r="BC46" s="1243"/>
      <c r="BD46" s="1243"/>
      <c r="BE46" s="1243"/>
      <c r="BF46" s="1243"/>
      <c r="BG46" s="1243"/>
      <c r="BH46" s="1243"/>
      <c r="BI46" s="1243"/>
      <c r="BJ46" s="1243"/>
      <c r="BK46" s="1243"/>
      <c r="BL46" s="1243"/>
      <c r="BM46" s="1243"/>
      <c r="BN46" s="1243"/>
      <c r="BO46" s="1243"/>
      <c r="BP46" s="1243"/>
      <c r="BQ46" s="1243"/>
      <c r="BR46" s="1243"/>
      <c r="BS46" s="1243"/>
      <c r="BT46" s="1243"/>
      <c r="BU46" s="1243"/>
      <c r="BV46" s="1243"/>
      <c r="BW46" s="1243"/>
      <c r="BX46" s="1243"/>
      <c r="BY46" s="1243"/>
      <c r="BZ46" s="1243"/>
      <c r="CA46" s="1243"/>
      <c r="CB46" s="1243"/>
      <c r="CC46" s="1243"/>
      <c r="CD46" s="1243"/>
      <c r="CE46" s="1243"/>
      <c r="CF46" s="1243"/>
      <c r="CG46" s="1243"/>
      <c r="CH46" s="1243"/>
      <c r="CI46" s="1243"/>
      <c r="CJ46" s="1243"/>
      <c r="CK46" s="1243"/>
      <c r="CL46" s="1243"/>
      <c r="CM46" s="1243"/>
      <c r="CN46" s="1243"/>
      <c r="CO46" s="1243"/>
      <c r="CP46" s="1243"/>
      <c r="CQ46" s="1243"/>
      <c r="CR46" s="1243"/>
      <c r="CS46" s="1243"/>
      <c r="CT46" s="1243"/>
      <c r="CU46" s="1243"/>
      <c r="CV46" s="1243"/>
      <c r="CW46" s="1243"/>
      <c r="CX46" s="1243"/>
      <c r="CY46" s="1243"/>
      <c r="CZ46" s="1243"/>
      <c r="DA46" s="1243"/>
      <c r="DB46" s="1243"/>
      <c r="DC46" s="1244"/>
    </row>
    <row r="47" spans="2:109" x14ac:dyDescent="0.15">
      <c r="B47" s="259"/>
      <c r="AN47" s="1245"/>
      <c r="AO47" s="1246"/>
      <c r="AP47" s="1246"/>
      <c r="AQ47" s="1246"/>
      <c r="AR47" s="1246"/>
      <c r="AS47" s="1246"/>
      <c r="AT47" s="1246"/>
      <c r="AU47" s="1246"/>
      <c r="AV47" s="1246"/>
      <c r="AW47" s="1246"/>
      <c r="AX47" s="1246"/>
      <c r="AY47" s="1246"/>
      <c r="AZ47" s="1246"/>
      <c r="BA47" s="1246"/>
      <c r="BB47" s="1246"/>
      <c r="BC47" s="1246"/>
      <c r="BD47" s="1246"/>
      <c r="BE47" s="1246"/>
      <c r="BF47" s="1246"/>
      <c r="BG47" s="1246"/>
      <c r="BH47" s="1246"/>
      <c r="BI47" s="1246"/>
      <c r="BJ47" s="1246"/>
      <c r="BK47" s="1246"/>
      <c r="BL47" s="1246"/>
      <c r="BM47" s="1246"/>
      <c r="BN47" s="1246"/>
      <c r="BO47" s="1246"/>
      <c r="BP47" s="1246"/>
      <c r="BQ47" s="1246"/>
      <c r="BR47" s="1246"/>
      <c r="BS47" s="1246"/>
      <c r="BT47" s="1246"/>
      <c r="BU47" s="1246"/>
      <c r="BV47" s="1246"/>
      <c r="BW47" s="1246"/>
      <c r="BX47" s="1246"/>
      <c r="BY47" s="1246"/>
      <c r="BZ47" s="1246"/>
      <c r="CA47" s="1246"/>
      <c r="CB47" s="1246"/>
      <c r="CC47" s="1246"/>
      <c r="CD47" s="1246"/>
      <c r="CE47" s="1246"/>
      <c r="CF47" s="1246"/>
      <c r="CG47" s="1246"/>
      <c r="CH47" s="1246"/>
      <c r="CI47" s="1246"/>
      <c r="CJ47" s="1246"/>
      <c r="CK47" s="1246"/>
      <c r="CL47" s="1246"/>
      <c r="CM47" s="1246"/>
      <c r="CN47" s="1246"/>
      <c r="CO47" s="1246"/>
      <c r="CP47" s="1246"/>
      <c r="CQ47" s="1246"/>
      <c r="CR47" s="1246"/>
      <c r="CS47" s="1246"/>
      <c r="CT47" s="1246"/>
      <c r="CU47" s="1246"/>
      <c r="CV47" s="1246"/>
      <c r="CW47" s="1246"/>
      <c r="CX47" s="1246"/>
      <c r="CY47" s="1246"/>
      <c r="CZ47" s="1246"/>
      <c r="DA47" s="1246"/>
      <c r="DB47" s="1246"/>
      <c r="DC47" s="1247"/>
    </row>
    <row r="48" spans="2:109" x14ac:dyDescent="0.15">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59"/>
      <c r="AN49" s="255" t="s">
        <v>592</v>
      </c>
    </row>
    <row r="50" spans="1:109" x14ac:dyDescent="0.15">
      <c r="B50" s="259"/>
      <c r="G50" s="1248"/>
      <c r="H50" s="1248"/>
      <c r="I50" s="1248"/>
      <c r="J50" s="1248"/>
      <c r="K50" s="360"/>
      <c r="L50" s="360"/>
      <c r="M50" s="361"/>
      <c r="N50" s="361"/>
      <c r="AN50" s="1249"/>
      <c r="AO50" s="1250"/>
      <c r="AP50" s="1250"/>
      <c r="AQ50" s="1250"/>
      <c r="AR50" s="1250"/>
      <c r="AS50" s="1250"/>
      <c r="AT50" s="1250"/>
      <c r="AU50" s="1250"/>
      <c r="AV50" s="1250"/>
      <c r="AW50" s="1250"/>
      <c r="AX50" s="1250"/>
      <c r="AY50" s="1250"/>
      <c r="AZ50" s="1250"/>
      <c r="BA50" s="1250"/>
      <c r="BB50" s="1250"/>
      <c r="BC50" s="1250"/>
      <c r="BD50" s="1250"/>
      <c r="BE50" s="1250"/>
      <c r="BF50" s="1250"/>
      <c r="BG50" s="1250"/>
      <c r="BH50" s="1250"/>
      <c r="BI50" s="1250"/>
      <c r="BJ50" s="1250"/>
      <c r="BK50" s="1250"/>
      <c r="BL50" s="1250"/>
      <c r="BM50" s="1250"/>
      <c r="BN50" s="1250"/>
      <c r="BO50" s="1251"/>
      <c r="BP50" s="1252" t="s">
        <v>555</v>
      </c>
      <c r="BQ50" s="1252"/>
      <c r="BR50" s="1252"/>
      <c r="BS50" s="1252"/>
      <c r="BT50" s="1252"/>
      <c r="BU50" s="1252"/>
      <c r="BV50" s="1252"/>
      <c r="BW50" s="1252"/>
      <c r="BX50" s="1252" t="s">
        <v>556</v>
      </c>
      <c r="BY50" s="1252"/>
      <c r="BZ50" s="1252"/>
      <c r="CA50" s="1252"/>
      <c r="CB50" s="1252"/>
      <c r="CC50" s="1252"/>
      <c r="CD50" s="1252"/>
      <c r="CE50" s="1252"/>
      <c r="CF50" s="1252" t="s">
        <v>557</v>
      </c>
      <c r="CG50" s="1252"/>
      <c r="CH50" s="1252"/>
      <c r="CI50" s="1252"/>
      <c r="CJ50" s="1252"/>
      <c r="CK50" s="1252"/>
      <c r="CL50" s="1252"/>
      <c r="CM50" s="1252"/>
      <c r="CN50" s="1252" t="s">
        <v>558</v>
      </c>
      <c r="CO50" s="1252"/>
      <c r="CP50" s="1252"/>
      <c r="CQ50" s="1252"/>
      <c r="CR50" s="1252"/>
      <c r="CS50" s="1252"/>
      <c r="CT50" s="1252"/>
      <c r="CU50" s="1252"/>
      <c r="CV50" s="1252" t="s">
        <v>559</v>
      </c>
      <c r="CW50" s="1252"/>
      <c r="CX50" s="1252"/>
      <c r="CY50" s="1252"/>
      <c r="CZ50" s="1252"/>
      <c r="DA50" s="1252"/>
      <c r="DB50" s="1252"/>
      <c r="DC50" s="1252"/>
    </row>
    <row r="51" spans="1:109" ht="13.5" customHeight="1" x14ac:dyDescent="0.15">
      <c r="B51" s="259"/>
      <c r="G51" s="1258"/>
      <c r="H51" s="1258"/>
      <c r="I51" s="1256"/>
      <c r="J51" s="1256"/>
      <c r="K51" s="1254"/>
      <c r="L51" s="1254"/>
      <c r="M51" s="1254"/>
      <c r="N51" s="1254"/>
      <c r="AM51" s="359"/>
      <c r="AN51" s="1255" t="s">
        <v>593</v>
      </c>
      <c r="AO51" s="1255"/>
      <c r="AP51" s="1255"/>
      <c r="AQ51" s="1255"/>
      <c r="AR51" s="1255"/>
      <c r="AS51" s="1255"/>
      <c r="AT51" s="1255"/>
      <c r="AU51" s="1255"/>
      <c r="AV51" s="1255"/>
      <c r="AW51" s="1255"/>
      <c r="AX51" s="1255"/>
      <c r="AY51" s="1255"/>
      <c r="AZ51" s="1255"/>
      <c r="BA51" s="1255"/>
      <c r="BB51" s="1255" t="s">
        <v>594</v>
      </c>
      <c r="BC51" s="1255"/>
      <c r="BD51" s="1255"/>
      <c r="BE51" s="1255"/>
      <c r="BF51" s="1255"/>
      <c r="BG51" s="1255"/>
      <c r="BH51" s="1255"/>
      <c r="BI51" s="1255"/>
      <c r="BJ51" s="1255"/>
      <c r="BK51" s="1255"/>
      <c r="BL51" s="1255"/>
      <c r="BM51" s="1255"/>
      <c r="BN51" s="1255"/>
      <c r="BO51" s="1255"/>
      <c r="BP51" s="1253"/>
      <c r="BQ51" s="1253"/>
      <c r="BR51" s="1253"/>
      <c r="BS51" s="1253"/>
      <c r="BT51" s="1253"/>
      <c r="BU51" s="1253"/>
      <c r="BV51" s="1253"/>
      <c r="BW51" s="1253"/>
      <c r="BX51" s="1253"/>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x14ac:dyDescent="0.15">
      <c r="B52" s="259"/>
      <c r="G52" s="1258"/>
      <c r="H52" s="1258"/>
      <c r="I52" s="1256"/>
      <c r="J52" s="1256"/>
      <c r="K52" s="1254"/>
      <c r="L52" s="1254"/>
      <c r="M52" s="1254"/>
      <c r="N52" s="1254"/>
      <c r="AM52" s="359"/>
      <c r="AN52" s="1255"/>
      <c r="AO52" s="1255"/>
      <c r="AP52" s="1255"/>
      <c r="AQ52" s="1255"/>
      <c r="AR52" s="1255"/>
      <c r="AS52" s="1255"/>
      <c r="AT52" s="1255"/>
      <c r="AU52" s="1255"/>
      <c r="AV52" s="1255"/>
      <c r="AW52" s="1255"/>
      <c r="AX52" s="1255"/>
      <c r="AY52" s="1255"/>
      <c r="AZ52" s="1255"/>
      <c r="BA52" s="1255"/>
      <c r="BB52" s="1255"/>
      <c r="BC52" s="1255"/>
      <c r="BD52" s="1255"/>
      <c r="BE52" s="1255"/>
      <c r="BF52" s="1255"/>
      <c r="BG52" s="1255"/>
      <c r="BH52" s="1255"/>
      <c r="BI52" s="1255"/>
      <c r="BJ52" s="1255"/>
      <c r="BK52" s="1255"/>
      <c r="BL52" s="1255"/>
      <c r="BM52" s="1255"/>
      <c r="BN52" s="1255"/>
      <c r="BO52" s="1255"/>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58"/>
      <c r="B53" s="259"/>
      <c r="G53" s="1258"/>
      <c r="H53" s="1258"/>
      <c r="I53" s="1248"/>
      <c r="J53" s="1248"/>
      <c r="K53" s="1254"/>
      <c r="L53" s="1254"/>
      <c r="M53" s="1254"/>
      <c r="N53" s="1254"/>
      <c r="AM53" s="359"/>
      <c r="AN53" s="1255"/>
      <c r="AO53" s="1255"/>
      <c r="AP53" s="1255"/>
      <c r="AQ53" s="1255"/>
      <c r="AR53" s="1255"/>
      <c r="AS53" s="1255"/>
      <c r="AT53" s="1255"/>
      <c r="AU53" s="1255"/>
      <c r="AV53" s="1255"/>
      <c r="AW53" s="1255"/>
      <c r="AX53" s="1255"/>
      <c r="AY53" s="1255"/>
      <c r="AZ53" s="1255"/>
      <c r="BA53" s="1255"/>
      <c r="BB53" s="1255" t="s">
        <v>595</v>
      </c>
      <c r="BC53" s="1255"/>
      <c r="BD53" s="1255"/>
      <c r="BE53" s="1255"/>
      <c r="BF53" s="1255"/>
      <c r="BG53" s="1255"/>
      <c r="BH53" s="1255"/>
      <c r="BI53" s="1255"/>
      <c r="BJ53" s="1255"/>
      <c r="BK53" s="1255"/>
      <c r="BL53" s="1255"/>
      <c r="BM53" s="1255"/>
      <c r="BN53" s="1255"/>
      <c r="BO53" s="1255"/>
      <c r="BP53" s="1253">
        <v>54</v>
      </c>
      <c r="BQ53" s="1253"/>
      <c r="BR53" s="1253"/>
      <c r="BS53" s="1253"/>
      <c r="BT53" s="1253"/>
      <c r="BU53" s="1253"/>
      <c r="BV53" s="1253"/>
      <c r="BW53" s="1253"/>
      <c r="BX53" s="1253">
        <v>55.7</v>
      </c>
      <c r="BY53" s="1253"/>
      <c r="BZ53" s="1253"/>
      <c r="CA53" s="1253"/>
      <c r="CB53" s="1253"/>
      <c r="CC53" s="1253"/>
      <c r="CD53" s="1253"/>
      <c r="CE53" s="1253"/>
      <c r="CF53" s="1253">
        <v>57.2</v>
      </c>
      <c r="CG53" s="1253"/>
      <c r="CH53" s="1253"/>
      <c r="CI53" s="1253"/>
      <c r="CJ53" s="1253"/>
      <c r="CK53" s="1253"/>
      <c r="CL53" s="1253"/>
      <c r="CM53" s="1253"/>
      <c r="CN53" s="1253">
        <v>58.2</v>
      </c>
      <c r="CO53" s="1253"/>
      <c r="CP53" s="1253"/>
      <c r="CQ53" s="1253"/>
      <c r="CR53" s="1253"/>
      <c r="CS53" s="1253"/>
      <c r="CT53" s="1253"/>
      <c r="CU53" s="1253"/>
      <c r="CV53" s="1253">
        <v>59.2</v>
      </c>
      <c r="CW53" s="1253"/>
      <c r="CX53" s="1253"/>
      <c r="CY53" s="1253"/>
      <c r="CZ53" s="1253"/>
      <c r="DA53" s="1253"/>
      <c r="DB53" s="1253"/>
      <c r="DC53" s="1253"/>
    </row>
    <row r="54" spans="1:109" x14ac:dyDescent="0.15">
      <c r="A54" s="358"/>
      <c r="B54" s="259"/>
      <c r="G54" s="1258"/>
      <c r="H54" s="1258"/>
      <c r="I54" s="1248"/>
      <c r="J54" s="1248"/>
      <c r="K54" s="1254"/>
      <c r="L54" s="1254"/>
      <c r="M54" s="1254"/>
      <c r="N54" s="1254"/>
      <c r="AM54" s="359"/>
      <c r="AN54" s="1255"/>
      <c r="AO54" s="1255"/>
      <c r="AP54" s="1255"/>
      <c r="AQ54" s="1255"/>
      <c r="AR54" s="1255"/>
      <c r="AS54" s="1255"/>
      <c r="AT54" s="1255"/>
      <c r="AU54" s="1255"/>
      <c r="AV54" s="1255"/>
      <c r="AW54" s="1255"/>
      <c r="AX54" s="1255"/>
      <c r="AY54" s="1255"/>
      <c r="AZ54" s="1255"/>
      <c r="BA54" s="1255"/>
      <c r="BB54" s="1255"/>
      <c r="BC54" s="1255"/>
      <c r="BD54" s="1255"/>
      <c r="BE54" s="1255"/>
      <c r="BF54" s="1255"/>
      <c r="BG54" s="1255"/>
      <c r="BH54" s="1255"/>
      <c r="BI54" s="1255"/>
      <c r="BJ54" s="1255"/>
      <c r="BK54" s="1255"/>
      <c r="BL54" s="1255"/>
      <c r="BM54" s="1255"/>
      <c r="BN54" s="1255"/>
      <c r="BO54" s="1255"/>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58"/>
      <c r="B55" s="259"/>
      <c r="G55" s="1248"/>
      <c r="H55" s="1248"/>
      <c r="I55" s="1248"/>
      <c r="J55" s="1248"/>
      <c r="K55" s="1254"/>
      <c r="L55" s="1254"/>
      <c r="M55" s="1254"/>
      <c r="N55" s="1254"/>
      <c r="AN55" s="1252" t="s">
        <v>596</v>
      </c>
      <c r="AO55" s="1252"/>
      <c r="AP55" s="1252"/>
      <c r="AQ55" s="1252"/>
      <c r="AR55" s="1252"/>
      <c r="AS55" s="1252"/>
      <c r="AT55" s="1252"/>
      <c r="AU55" s="1252"/>
      <c r="AV55" s="1252"/>
      <c r="AW55" s="1252"/>
      <c r="AX55" s="1252"/>
      <c r="AY55" s="1252"/>
      <c r="AZ55" s="1252"/>
      <c r="BA55" s="1252"/>
      <c r="BB55" s="1255" t="s">
        <v>594</v>
      </c>
      <c r="BC55" s="1255"/>
      <c r="BD55" s="1255"/>
      <c r="BE55" s="1255"/>
      <c r="BF55" s="1255"/>
      <c r="BG55" s="1255"/>
      <c r="BH55" s="1255"/>
      <c r="BI55" s="1255"/>
      <c r="BJ55" s="1255"/>
      <c r="BK55" s="1255"/>
      <c r="BL55" s="1255"/>
      <c r="BM55" s="1255"/>
      <c r="BN55" s="1255"/>
      <c r="BO55" s="1255"/>
      <c r="BP55" s="1253">
        <v>18.2</v>
      </c>
      <c r="BQ55" s="1253"/>
      <c r="BR55" s="1253"/>
      <c r="BS55" s="1253"/>
      <c r="BT55" s="1253"/>
      <c r="BU55" s="1253"/>
      <c r="BV55" s="1253"/>
      <c r="BW55" s="1253"/>
      <c r="BX55" s="1253">
        <v>20.3</v>
      </c>
      <c r="BY55" s="1253"/>
      <c r="BZ55" s="1253"/>
      <c r="CA55" s="1253"/>
      <c r="CB55" s="1253"/>
      <c r="CC55" s="1253"/>
      <c r="CD55" s="1253"/>
      <c r="CE55" s="1253"/>
      <c r="CF55" s="1253">
        <v>12.8</v>
      </c>
      <c r="CG55" s="1253"/>
      <c r="CH55" s="1253"/>
      <c r="CI55" s="1253"/>
      <c r="CJ55" s="1253"/>
      <c r="CK55" s="1253"/>
      <c r="CL55" s="1253"/>
      <c r="CM55" s="1253"/>
      <c r="CN55" s="1253">
        <v>0</v>
      </c>
      <c r="CO55" s="1253"/>
      <c r="CP55" s="1253"/>
      <c r="CQ55" s="1253"/>
      <c r="CR55" s="1253"/>
      <c r="CS55" s="1253"/>
      <c r="CT55" s="1253"/>
      <c r="CU55" s="1253"/>
      <c r="CV55" s="1253">
        <v>0</v>
      </c>
      <c r="CW55" s="1253"/>
      <c r="CX55" s="1253"/>
      <c r="CY55" s="1253"/>
      <c r="CZ55" s="1253"/>
      <c r="DA55" s="1253"/>
      <c r="DB55" s="1253"/>
      <c r="DC55" s="1253"/>
    </row>
    <row r="56" spans="1:109" x14ac:dyDescent="0.15">
      <c r="A56" s="358"/>
      <c r="B56" s="259"/>
      <c r="G56" s="1248"/>
      <c r="H56" s="1248"/>
      <c r="I56" s="1248"/>
      <c r="J56" s="1248"/>
      <c r="K56" s="1254"/>
      <c r="L56" s="1254"/>
      <c r="M56" s="1254"/>
      <c r="N56" s="1254"/>
      <c r="AN56" s="1252"/>
      <c r="AO56" s="1252"/>
      <c r="AP56" s="1252"/>
      <c r="AQ56" s="1252"/>
      <c r="AR56" s="1252"/>
      <c r="AS56" s="1252"/>
      <c r="AT56" s="1252"/>
      <c r="AU56" s="1252"/>
      <c r="AV56" s="1252"/>
      <c r="AW56" s="1252"/>
      <c r="AX56" s="1252"/>
      <c r="AY56" s="1252"/>
      <c r="AZ56" s="1252"/>
      <c r="BA56" s="1252"/>
      <c r="BB56" s="1255"/>
      <c r="BC56" s="1255"/>
      <c r="BD56" s="1255"/>
      <c r="BE56" s="1255"/>
      <c r="BF56" s="1255"/>
      <c r="BG56" s="1255"/>
      <c r="BH56" s="1255"/>
      <c r="BI56" s="1255"/>
      <c r="BJ56" s="1255"/>
      <c r="BK56" s="1255"/>
      <c r="BL56" s="1255"/>
      <c r="BM56" s="1255"/>
      <c r="BN56" s="1255"/>
      <c r="BO56" s="1255"/>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58" customFormat="1" x14ac:dyDescent="0.15">
      <c r="B57" s="362"/>
      <c r="G57" s="1248"/>
      <c r="H57" s="1248"/>
      <c r="I57" s="1257"/>
      <c r="J57" s="1257"/>
      <c r="K57" s="1254"/>
      <c r="L57" s="1254"/>
      <c r="M57" s="1254"/>
      <c r="N57" s="1254"/>
      <c r="AM57" s="255"/>
      <c r="AN57" s="1252"/>
      <c r="AO57" s="1252"/>
      <c r="AP57" s="1252"/>
      <c r="AQ57" s="1252"/>
      <c r="AR57" s="1252"/>
      <c r="AS57" s="1252"/>
      <c r="AT57" s="1252"/>
      <c r="AU57" s="1252"/>
      <c r="AV57" s="1252"/>
      <c r="AW57" s="1252"/>
      <c r="AX57" s="1252"/>
      <c r="AY57" s="1252"/>
      <c r="AZ57" s="1252"/>
      <c r="BA57" s="1252"/>
      <c r="BB57" s="1255" t="s">
        <v>595</v>
      </c>
      <c r="BC57" s="1255"/>
      <c r="BD57" s="1255"/>
      <c r="BE57" s="1255"/>
      <c r="BF57" s="1255"/>
      <c r="BG57" s="1255"/>
      <c r="BH57" s="1255"/>
      <c r="BI57" s="1255"/>
      <c r="BJ57" s="1255"/>
      <c r="BK57" s="1255"/>
      <c r="BL57" s="1255"/>
      <c r="BM57" s="1255"/>
      <c r="BN57" s="1255"/>
      <c r="BO57" s="1255"/>
      <c r="BP57" s="1253">
        <v>59.3</v>
      </c>
      <c r="BQ57" s="1253"/>
      <c r="BR57" s="1253"/>
      <c r="BS57" s="1253"/>
      <c r="BT57" s="1253"/>
      <c r="BU57" s="1253"/>
      <c r="BV57" s="1253"/>
      <c r="BW57" s="1253"/>
      <c r="BX57" s="1253">
        <v>60.3</v>
      </c>
      <c r="BY57" s="1253"/>
      <c r="BZ57" s="1253"/>
      <c r="CA57" s="1253"/>
      <c r="CB57" s="1253"/>
      <c r="CC57" s="1253"/>
      <c r="CD57" s="1253"/>
      <c r="CE57" s="1253"/>
      <c r="CF57" s="1253">
        <v>61.2</v>
      </c>
      <c r="CG57" s="1253"/>
      <c r="CH57" s="1253"/>
      <c r="CI57" s="1253"/>
      <c r="CJ57" s="1253"/>
      <c r="CK57" s="1253"/>
      <c r="CL57" s="1253"/>
      <c r="CM57" s="1253"/>
      <c r="CN57" s="1253">
        <v>63.1</v>
      </c>
      <c r="CO57" s="1253"/>
      <c r="CP57" s="1253"/>
      <c r="CQ57" s="1253"/>
      <c r="CR57" s="1253"/>
      <c r="CS57" s="1253"/>
      <c r="CT57" s="1253"/>
      <c r="CU57" s="1253"/>
      <c r="CV57" s="1253">
        <v>63.5</v>
      </c>
      <c r="CW57" s="1253"/>
      <c r="CX57" s="1253"/>
      <c r="CY57" s="1253"/>
      <c r="CZ57" s="1253"/>
      <c r="DA57" s="1253"/>
      <c r="DB57" s="1253"/>
      <c r="DC57" s="1253"/>
      <c r="DD57" s="363"/>
      <c r="DE57" s="362"/>
    </row>
    <row r="58" spans="1:109" s="358" customFormat="1" x14ac:dyDescent="0.15">
      <c r="A58" s="255"/>
      <c r="B58" s="362"/>
      <c r="G58" s="1248"/>
      <c r="H58" s="1248"/>
      <c r="I58" s="1257"/>
      <c r="J58" s="1257"/>
      <c r="K58" s="1254"/>
      <c r="L58" s="1254"/>
      <c r="M58" s="1254"/>
      <c r="N58" s="1254"/>
      <c r="AM58" s="255"/>
      <c r="AN58" s="1252"/>
      <c r="AO58" s="1252"/>
      <c r="AP58" s="1252"/>
      <c r="AQ58" s="1252"/>
      <c r="AR58" s="1252"/>
      <c r="AS58" s="1252"/>
      <c r="AT58" s="1252"/>
      <c r="AU58" s="1252"/>
      <c r="AV58" s="1252"/>
      <c r="AW58" s="1252"/>
      <c r="AX58" s="1252"/>
      <c r="AY58" s="1252"/>
      <c r="AZ58" s="1252"/>
      <c r="BA58" s="1252"/>
      <c r="BB58" s="1255"/>
      <c r="BC58" s="1255"/>
      <c r="BD58" s="1255"/>
      <c r="BE58" s="1255"/>
      <c r="BF58" s="1255"/>
      <c r="BG58" s="1255"/>
      <c r="BH58" s="1255"/>
      <c r="BI58" s="1255"/>
      <c r="BJ58" s="1255"/>
      <c r="BK58" s="1255"/>
      <c r="BL58" s="1255"/>
      <c r="BM58" s="1255"/>
      <c r="BN58" s="1255"/>
      <c r="BO58" s="1255"/>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63"/>
      <c r="DE58" s="362"/>
    </row>
    <row r="59" spans="1:109" s="358" customFormat="1" x14ac:dyDescent="0.15">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7.25" x14ac:dyDescent="0.15">
      <c r="B63" s="312" t="s">
        <v>597</v>
      </c>
    </row>
    <row r="64" spans="1:109" x14ac:dyDescent="0.15">
      <c r="B64" s="259"/>
      <c r="G64" s="357"/>
      <c r="I64" s="369"/>
      <c r="J64" s="369"/>
      <c r="K64" s="369"/>
      <c r="L64" s="369"/>
      <c r="M64" s="369"/>
      <c r="N64" s="370"/>
      <c r="AM64" s="357"/>
      <c r="AN64" s="357" t="s">
        <v>590</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59"/>
      <c r="AN65" s="1239" t="s">
        <v>598</v>
      </c>
      <c r="AO65" s="1240"/>
      <c r="AP65" s="1240"/>
      <c r="AQ65" s="1240"/>
      <c r="AR65" s="1240"/>
      <c r="AS65" s="1240"/>
      <c r="AT65" s="1240"/>
      <c r="AU65" s="1240"/>
      <c r="AV65" s="1240"/>
      <c r="AW65" s="1240"/>
      <c r="AX65" s="1240"/>
      <c r="AY65" s="1240"/>
      <c r="AZ65" s="1240"/>
      <c r="BA65" s="1240"/>
      <c r="BB65" s="1240"/>
      <c r="BC65" s="1240"/>
      <c r="BD65" s="1240"/>
      <c r="BE65" s="1240"/>
      <c r="BF65" s="1240"/>
      <c r="BG65" s="1240"/>
      <c r="BH65" s="1240"/>
      <c r="BI65" s="1240"/>
      <c r="BJ65" s="1240"/>
      <c r="BK65" s="1240"/>
      <c r="BL65" s="1240"/>
      <c r="BM65" s="1240"/>
      <c r="BN65" s="1240"/>
      <c r="BO65" s="1240"/>
      <c r="BP65" s="1240"/>
      <c r="BQ65" s="1240"/>
      <c r="BR65" s="1240"/>
      <c r="BS65" s="1240"/>
      <c r="BT65" s="1240"/>
      <c r="BU65" s="1240"/>
      <c r="BV65" s="1240"/>
      <c r="BW65" s="1240"/>
      <c r="BX65" s="1240"/>
      <c r="BY65" s="1240"/>
      <c r="BZ65" s="1240"/>
      <c r="CA65" s="1240"/>
      <c r="CB65" s="1240"/>
      <c r="CC65" s="1240"/>
      <c r="CD65" s="1240"/>
      <c r="CE65" s="1240"/>
      <c r="CF65" s="1240"/>
      <c r="CG65" s="1240"/>
      <c r="CH65" s="1240"/>
      <c r="CI65" s="1240"/>
      <c r="CJ65" s="1240"/>
      <c r="CK65" s="1240"/>
      <c r="CL65" s="1240"/>
      <c r="CM65" s="1240"/>
      <c r="CN65" s="1240"/>
      <c r="CO65" s="1240"/>
      <c r="CP65" s="1240"/>
      <c r="CQ65" s="1240"/>
      <c r="CR65" s="1240"/>
      <c r="CS65" s="1240"/>
      <c r="CT65" s="1240"/>
      <c r="CU65" s="1240"/>
      <c r="CV65" s="1240"/>
      <c r="CW65" s="1240"/>
      <c r="CX65" s="1240"/>
      <c r="CY65" s="1240"/>
      <c r="CZ65" s="1240"/>
      <c r="DA65" s="1240"/>
      <c r="DB65" s="1240"/>
      <c r="DC65" s="1241"/>
    </row>
    <row r="66" spans="2:107" x14ac:dyDescent="0.15">
      <c r="B66" s="259"/>
      <c r="AN66" s="1242"/>
      <c r="AO66" s="1243"/>
      <c r="AP66" s="1243"/>
      <c r="AQ66" s="1243"/>
      <c r="AR66" s="1243"/>
      <c r="AS66" s="1243"/>
      <c r="AT66" s="1243"/>
      <c r="AU66" s="1243"/>
      <c r="AV66" s="1243"/>
      <c r="AW66" s="1243"/>
      <c r="AX66" s="1243"/>
      <c r="AY66" s="1243"/>
      <c r="AZ66" s="1243"/>
      <c r="BA66" s="1243"/>
      <c r="BB66" s="1243"/>
      <c r="BC66" s="1243"/>
      <c r="BD66" s="1243"/>
      <c r="BE66" s="1243"/>
      <c r="BF66" s="1243"/>
      <c r="BG66" s="1243"/>
      <c r="BH66" s="1243"/>
      <c r="BI66" s="1243"/>
      <c r="BJ66" s="1243"/>
      <c r="BK66" s="1243"/>
      <c r="BL66" s="1243"/>
      <c r="BM66" s="1243"/>
      <c r="BN66" s="1243"/>
      <c r="BO66" s="1243"/>
      <c r="BP66" s="1243"/>
      <c r="BQ66" s="1243"/>
      <c r="BR66" s="1243"/>
      <c r="BS66" s="1243"/>
      <c r="BT66" s="1243"/>
      <c r="BU66" s="1243"/>
      <c r="BV66" s="1243"/>
      <c r="BW66" s="1243"/>
      <c r="BX66" s="1243"/>
      <c r="BY66" s="1243"/>
      <c r="BZ66" s="1243"/>
      <c r="CA66" s="1243"/>
      <c r="CB66" s="1243"/>
      <c r="CC66" s="1243"/>
      <c r="CD66" s="1243"/>
      <c r="CE66" s="1243"/>
      <c r="CF66" s="1243"/>
      <c r="CG66" s="1243"/>
      <c r="CH66" s="1243"/>
      <c r="CI66" s="1243"/>
      <c r="CJ66" s="1243"/>
      <c r="CK66" s="1243"/>
      <c r="CL66" s="1243"/>
      <c r="CM66" s="1243"/>
      <c r="CN66" s="1243"/>
      <c r="CO66" s="1243"/>
      <c r="CP66" s="1243"/>
      <c r="CQ66" s="1243"/>
      <c r="CR66" s="1243"/>
      <c r="CS66" s="1243"/>
      <c r="CT66" s="1243"/>
      <c r="CU66" s="1243"/>
      <c r="CV66" s="1243"/>
      <c r="CW66" s="1243"/>
      <c r="CX66" s="1243"/>
      <c r="CY66" s="1243"/>
      <c r="CZ66" s="1243"/>
      <c r="DA66" s="1243"/>
      <c r="DB66" s="1243"/>
      <c r="DC66" s="1244"/>
    </row>
    <row r="67" spans="2:107" x14ac:dyDescent="0.15">
      <c r="B67" s="259"/>
      <c r="AN67" s="1242"/>
      <c r="AO67" s="1243"/>
      <c r="AP67" s="1243"/>
      <c r="AQ67" s="1243"/>
      <c r="AR67" s="1243"/>
      <c r="AS67" s="1243"/>
      <c r="AT67" s="1243"/>
      <c r="AU67" s="1243"/>
      <c r="AV67" s="1243"/>
      <c r="AW67" s="1243"/>
      <c r="AX67" s="1243"/>
      <c r="AY67" s="1243"/>
      <c r="AZ67" s="1243"/>
      <c r="BA67" s="1243"/>
      <c r="BB67" s="1243"/>
      <c r="BC67" s="1243"/>
      <c r="BD67" s="1243"/>
      <c r="BE67" s="1243"/>
      <c r="BF67" s="1243"/>
      <c r="BG67" s="1243"/>
      <c r="BH67" s="1243"/>
      <c r="BI67" s="1243"/>
      <c r="BJ67" s="1243"/>
      <c r="BK67" s="1243"/>
      <c r="BL67" s="1243"/>
      <c r="BM67" s="1243"/>
      <c r="BN67" s="1243"/>
      <c r="BO67" s="1243"/>
      <c r="BP67" s="1243"/>
      <c r="BQ67" s="1243"/>
      <c r="BR67" s="1243"/>
      <c r="BS67" s="1243"/>
      <c r="BT67" s="1243"/>
      <c r="BU67" s="1243"/>
      <c r="BV67" s="1243"/>
      <c r="BW67" s="1243"/>
      <c r="BX67" s="1243"/>
      <c r="BY67" s="1243"/>
      <c r="BZ67" s="1243"/>
      <c r="CA67" s="1243"/>
      <c r="CB67" s="1243"/>
      <c r="CC67" s="1243"/>
      <c r="CD67" s="1243"/>
      <c r="CE67" s="1243"/>
      <c r="CF67" s="1243"/>
      <c r="CG67" s="1243"/>
      <c r="CH67" s="1243"/>
      <c r="CI67" s="1243"/>
      <c r="CJ67" s="1243"/>
      <c r="CK67" s="1243"/>
      <c r="CL67" s="1243"/>
      <c r="CM67" s="1243"/>
      <c r="CN67" s="1243"/>
      <c r="CO67" s="1243"/>
      <c r="CP67" s="1243"/>
      <c r="CQ67" s="1243"/>
      <c r="CR67" s="1243"/>
      <c r="CS67" s="1243"/>
      <c r="CT67" s="1243"/>
      <c r="CU67" s="1243"/>
      <c r="CV67" s="1243"/>
      <c r="CW67" s="1243"/>
      <c r="CX67" s="1243"/>
      <c r="CY67" s="1243"/>
      <c r="CZ67" s="1243"/>
      <c r="DA67" s="1243"/>
      <c r="DB67" s="1243"/>
      <c r="DC67" s="1244"/>
    </row>
    <row r="68" spans="2:107" x14ac:dyDescent="0.15">
      <c r="B68" s="259"/>
      <c r="AN68" s="1242"/>
      <c r="AO68" s="1243"/>
      <c r="AP68" s="1243"/>
      <c r="AQ68" s="1243"/>
      <c r="AR68" s="1243"/>
      <c r="AS68" s="1243"/>
      <c r="AT68" s="1243"/>
      <c r="AU68" s="1243"/>
      <c r="AV68" s="1243"/>
      <c r="AW68" s="1243"/>
      <c r="AX68" s="1243"/>
      <c r="AY68" s="1243"/>
      <c r="AZ68" s="1243"/>
      <c r="BA68" s="1243"/>
      <c r="BB68" s="1243"/>
      <c r="BC68" s="1243"/>
      <c r="BD68" s="1243"/>
      <c r="BE68" s="1243"/>
      <c r="BF68" s="1243"/>
      <c r="BG68" s="1243"/>
      <c r="BH68" s="1243"/>
      <c r="BI68" s="1243"/>
      <c r="BJ68" s="1243"/>
      <c r="BK68" s="1243"/>
      <c r="BL68" s="1243"/>
      <c r="BM68" s="1243"/>
      <c r="BN68" s="1243"/>
      <c r="BO68" s="1243"/>
      <c r="BP68" s="1243"/>
      <c r="BQ68" s="1243"/>
      <c r="BR68" s="1243"/>
      <c r="BS68" s="1243"/>
      <c r="BT68" s="1243"/>
      <c r="BU68" s="1243"/>
      <c r="BV68" s="1243"/>
      <c r="BW68" s="1243"/>
      <c r="BX68" s="1243"/>
      <c r="BY68" s="1243"/>
      <c r="BZ68" s="1243"/>
      <c r="CA68" s="1243"/>
      <c r="CB68" s="1243"/>
      <c r="CC68" s="1243"/>
      <c r="CD68" s="1243"/>
      <c r="CE68" s="1243"/>
      <c r="CF68" s="1243"/>
      <c r="CG68" s="1243"/>
      <c r="CH68" s="1243"/>
      <c r="CI68" s="1243"/>
      <c r="CJ68" s="1243"/>
      <c r="CK68" s="1243"/>
      <c r="CL68" s="1243"/>
      <c r="CM68" s="1243"/>
      <c r="CN68" s="1243"/>
      <c r="CO68" s="1243"/>
      <c r="CP68" s="1243"/>
      <c r="CQ68" s="1243"/>
      <c r="CR68" s="1243"/>
      <c r="CS68" s="1243"/>
      <c r="CT68" s="1243"/>
      <c r="CU68" s="1243"/>
      <c r="CV68" s="1243"/>
      <c r="CW68" s="1243"/>
      <c r="CX68" s="1243"/>
      <c r="CY68" s="1243"/>
      <c r="CZ68" s="1243"/>
      <c r="DA68" s="1243"/>
      <c r="DB68" s="1243"/>
      <c r="DC68" s="1244"/>
    </row>
    <row r="69" spans="2:107" x14ac:dyDescent="0.15">
      <c r="B69" s="259"/>
      <c r="AN69" s="1245"/>
      <c r="AO69" s="1246"/>
      <c r="AP69" s="1246"/>
      <c r="AQ69" s="1246"/>
      <c r="AR69" s="1246"/>
      <c r="AS69" s="1246"/>
      <c r="AT69" s="1246"/>
      <c r="AU69" s="1246"/>
      <c r="AV69" s="1246"/>
      <c r="AW69" s="1246"/>
      <c r="AX69" s="1246"/>
      <c r="AY69" s="1246"/>
      <c r="AZ69" s="1246"/>
      <c r="BA69" s="1246"/>
      <c r="BB69" s="1246"/>
      <c r="BC69" s="1246"/>
      <c r="BD69" s="1246"/>
      <c r="BE69" s="1246"/>
      <c r="BF69" s="1246"/>
      <c r="BG69" s="1246"/>
      <c r="BH69" s="1246"/>
      <c r="BI69" s="1246"/>
      <c r="BJ69" s="1246"/>
      <c r="BK69" s="1246"/>
      <c r="BL69" s="1246"/>
      <c r="BM69" s="1246"/>
      <c r="BN69" s="1246"/>
      <c r="BO69" s="1246"/>
      <c r="BP69" s="1246"/>
      <c r="BQ69" s="1246"/>
      <c r="BR69" s="1246"/>
      <c r="BS69" s="1246"/>
      <c r="BT69" s="1246"/>
      <c r="BU69" s="1246"/>
      <c r="BV69" s="1246"/>
      <c r="BW69" s="1246"/>
      <c r="BX69" s="1246"/>
      <c r="BY69" s="1246"/>
      <c r="BZ69" s="1246"/>
      <c r="CA69" s="1246"/>
      <c r="CB69" s="1246"/>
      <c r="CC69" s="1246"/>
      <c r="CD69" s="1246"/>
      <c r="CE69" s="1246"/>
      <c r="CF69" s="1246"/>
      <c r="CG69" s="1246"/>
      <c r="CH69" s="1246"/>
      <c r="CI69" s="1246"/>
      <c r="CJ69" s="1246"/>
      <c r="CK69" s="1246"/>
      <c r="CL69" s="1246"/>
      <c r="CM69" s="1246"/>
      <c r="CN69" s="1246"/>
      <c r="CO69" s="1246"/>
      <c r="CP69" s="1246"/>
      <c r="CQ69" s="1246"/>
      <c r="CR69" s="1246"/>
      <c r="CS69" s="1246"/>
      <c r="CT69" s="1246"/>
      <c r="CU69" s="1246"/>
      <c r="CV69" s="1246"/>
      <c r="CW69" s="1246"/>
      <c r="CX69" s="1246"/>
      <c r="CY69" s="1246"/>
      <c r="CZ69" s="1246"/>
      <c r="DA69" s="1246"/>
      <c r="DB69" s="1246"/>
      <c r="DC69" s="1247"/>
    </row>
    <row r="70" spans="2:107" x14ac:dyDescent="0.15">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59"/>
      <c r="G71" s="374"/>
      <c r="I71" s="375"/>
      <c r="J71" s="372"/>
      <c r="K71" s="372"/>
      <c r="L71" s="373"/>
      <c r="M71" s="372"/>
      <c r="N71" s="373"/>
      <c r="AM71" s="374"/>
      <c r="AN71" s="255" t="s">
        <v>592</v>
      </c>
    </row>
    <row r="72" spans="2:107" x14ac:dyDescent="0.15">
      <c r="B72" s="259"/>
      <c r="G72" s="1248"/>
      <c r="H72" s="1248"/>
      <c r="I72" s="1248"/>
      <c r="J72" s="1248"/>
      <c r="K72" s="360"/>
      <c r="L72" s="360"/>
      <c r="M72" s="361"/>
      <c r="N72" s="361"/>
      <c r="AN72" s="1249"/>
      <c r="AO72" s="1250"/>
      <c r="AP72" s="1250"/>
      <c r="AQ72" s="1250"/>
      <c r="AR72" s="1250"/>
      <c r="AS72" s="1250"/>
      <c r="AT72" s="1250"/>
      <c r="AU72" s="1250"/>
      <c r="AV72" s="1250"/>
      <c r="AW72" s="1250"/>
      <c r="AX72" s="1250"/>
      <c r="AY72" s="1250"/>
      <c r="AZ72" s="1250"/>
      <c r="BA72" s="1250"/>
      <c r="BB72" s="1250"/>
      <c r="BC72" s="1250"/>
      <c r="BD72" s="1250"/>
      <c r="BE72" s="1250"/>
      <c r="BF72" s="1250"/>
      <c r="BG72" s="1250"/>
      <c r="BH72" s="1250"/>
      <c r="BI72" s="1250"/>
      <c r="BJ72" s="1250"/>
      <c r="BK72" s="1250"/>
      <c r="BL72" s="1250"/>
      <c r="BM72" s="1250"/>
      <c r="BN72" s="1250"/>
      <c r="BO72" s="1251"/>
      <c r="BP72" s="1252" t="s">
        <v>555</v>
      </c>
      <c r="BQ72" s="1252"/>
      <c r="BR72" s="1252"/>
      <c r="BS72" s="1252"/>
      <c r="BT72" s="1252"/>
      <c r="BU72" s="1252"/>
      <c r="BV72" s="1252"/>
      <c r="BW72" s="1252"/>
      <c r="BX72" s="1252" t="s">
        <v>556</v>
      </c>
      <c r="BY72" s="1252"/>
      <c r="BZ72" s="1252"/>
      <c r="CA72" s="1252"/>
      <c r="CB72" s="1252"/>
      <c r="CC72" s="1252"/>
      <c r="CD72" s="1252"/>
      <c r="CE72" s="1252"/>
      <c r="CF72" s="1252" t="s">
        <v>557</v>
      </c>
      <c r="CG72" s="1252"/>
      <c r="CH72" s="1252"/>
      <c r="CI72" s="1252"/>
      <c r="CJ72" s="1252"/>
      <c r="CK72" s="1252"/>
      <c r="CL72" s="1252"/>
      <c r="CM72" s="1252"/>
      <c r="CN72" s="1252" t="s">
        <v>558</v>
      </c>
      <c r="CO72" s="1252"/>
      <c r="CP72" s="1252"/>
      <c r="CQ72" s="1252"/>
      <c r="CR72" s="1252"/>
      <c r="CS72" s="1252"/>
      <c r="CT72" s="1252"/>
      <c r="CU72" s="1252"/>
      <c r="CV72" s="1252" t="s">
        <v>559</v>
      </c>
      <c r="CW72" s="1252"/>
      <c r="CX72" s="1252"/>
      <c r="CY72" s="1252"/>
      <c r="CZ72" s="1252"/>
      <c r="DA72" s="1252"/>
      <c r="DB72" s="1252"/>
      <c r="DC72" s="1252"/>
    </row>
    <row r="73" spans="2:107" x14ac:dyDescent="0.15">
      <c r="B73" s="259"/>
      <c r="G73" s="1258"/>
      <c r="H73" s="1258"/>
      <c r="I73" s="1258"/>
      <c r="J73" s="1258"/>
      <c r="K73" s="1259"/>
      <c r="L73" s="1259"/>
      <c r="M73" s="1259"/>
      <c r="N73" s="1259"/>
      <c r="AM73" s="359"/>
      <c r="AN73" s="1255" t="s">
        <v>593</v>
      </c>
      <c r="AO73" s="1255"/>
      <c r="AP73" s="1255"/>
      <c r="AQ73" s="1255"/>
      <c r="AR73" s="1255"/>
      <c r="AS73" s="1255"/>
      <c r="AT73" s="1255"/>
      <c r="AU73" s="1255"/>
      <c r="AV73" s="1255"/>
      <c r="AW73" s="1255"/>
      <c r="AX73" s="1255"/>
      <c r="AY73" s="1255"/>
      <c r="AZ73" s="1255"/>
      <c r="BA73" s="1255"/>
      <c r="BB73" s="1255" t="s">
        <v>594</v>
      </c>
      <c r="BC73" s="1255"/>
      <c r="BD73" s="1255"/>
      <c r="BE73" s="1255"/>
      <c r="BF73" s="1255"/>
      <c r="BG73" s="1255"/>
      <c r="BH73" s="1255"/>
      <c r="BI73" s="1255"/>
      <c r="BJ73" s="1255"/>
      <c r="BK73" s="1255"/>
      <c r="BL73" s="1255"/>
      <c r="BM73" s="1255"/>
      <c r="BN73" s="1255"/>
      <c r="BO73" s="1255"/>
      <c r="BP73" s="1253"/>
      <c r="BQ73" s="1253"/>
      <c r="BR73" s="1253"/>
      <c r="BS73" s="1253"/>
      <c r="BT73" s="1253"/>
      <c r="BU73" s="1253"/>
      <c r="BV73" s="1253"/>
      <c r="BW73" s="1253"/>
      <c r="BX73" s="1253"/>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x14ac:dyDescent="0.15">
      <c r="B74" s="259"/>
      <c r="G74" s="1258"/>
      <c r="H74" s="1258"/>
      <c r="I74" s="1258"/>
      <c r="J74" s="1258"/>
      <c r="K74" s="1259"/>
      <c r="L74" s="1259"/>
      <c r="M74" s="1259"/>
      <c r="N74" s="1259"/>
      <c r="AM74" s="359"/>
      <c r="AN74" s="1255"/>
      <c r="AO74" s="1255"/>
      <c r="AP74" s="1255"/>
      <c r="AQ74" s="1255"/>
      <c r="AR74" s="1255"/>
      <c r="AS74" s="1255"/>
      <c r="AT74" s="1255"/>
      <c r="AU74" s="1255"/>
      <c r="AV74" s="1255"/>
      <c r="AW74" s="1255"/>
      <c r="AX74" s="1255"/>
      <c r="AY74" s="1255"/>
      <c r="AZ74" s="1255"/>
      <c r="BA74" s="1255"/>
      <c r="BB74" s="1255"/>
      <c r="BC74" s="1255"/>
      <c r="BD74" s="1255"/>
      <c r="BE74" s="1255"/>
      <c r="BF74" s="1255"/>
      <c r="BG74" s="1255"/>
      <c r="BH74" s="1255"/>
      <c r="BI74" s="1255"/>
      <c r="BJ74" s="1255"/>
      <c r="BK74" s="1255"/>
      <c r="BL74" s="1255"/>
      <c r="BM74" s="1255"/>
      <c r="BN74" s="1255"/>
      <c r="BO74" s="1255"/>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259"/>
      <c r="G75" s="1258"/>
      <c r="H75" s="1258"/>
      <c r="I75" s="1248"/>
      <c r="J75" s="1248"/>
      <c r="K75" s="1254"/>
      <c r="L75" s="1254"/>
      <c r="M75" s="1254"/>
      <c r="N75" s="1254"/>
      <c r="AM75" s="359"/>
      <c r="AN75" s="1255"/>
      <c r="AO75" s="1255"/>
      <c r="AP75" s="1255"/>
      <c r="AQ75" s="1255"/>
      <c r="AR75" s="1255"/>
      <c r="AS75" s="1255"/>
      <c r="AT75" s="1255"/>
      <c r="AU75" s="1255"/>
      <c r="AV75" s="1255"/>
      <c r="AW75" s="1255"/>
      <c r="AX75" s="1255"/>
      <c r="AY75" s="1255"/>
      <c r="AZ75" s="1255"/>
      <c r="BA75" s="1255"/>
      <c r="BB75" s="1255" t="s">
        <v>599</v>
      </c>
      <c r="BC75" s="1255"/>
      <c r="BD75" s="1255"/>
      <c r="BE75" s="1255"/>
      <c r="BF75" s="1255"/>
      <c r="BG75" s="1255"/>
      <c r="BH75" s="1255"/>
      <c r="BI75" s="1255"/>
      <c r="BJ75" s="1255"/>
      <c r="BK75" s="1255"/>
      <c r="BL75" s="1255"/>
      <c r="BM75" s="1255"/>
      <c r="BN75" s="1255"/>
      <c r="BO75" s="1255"/>
      <c r="BP75" s="1253">
        <v>8.8000000000000007</v>
      </c>
      <c r="BQ75" s="1253"/>
      <c r="BR75" s="1253"/>
      <c r="BS75" s="1253"/>
      <c r="BT75" s="1253"/>
      <c r="BU75" s="1253"/>
      <c r="BV75" s="1253"/>
      <c r="BW75" s="1253"/>
      <c r="BX75" s="1253">
        <v>8.6</v>
      </c>
      <c r="BY75" s="1253"/>
      <c r="BZ75" s="1253"/>
      <c r="CA75" s="1253"/>
      <c r="CB75" s="1253"/>
      <c r="CC75" s="1253"/>
      <c r="CD75" s="1253"/>
      <c r="CE75" s="1253"/>
      <c r="CF75" s="1253">
        <v>7.4</v>
      </c>
      <c r="CG75" s="1253"/>
      <c r="CH75" s="1253"/>
      <c r="CI75" s="1253"/>
      <c r="CJ75" s="1253"/>
      <c r="CK75" s="1253"/>
      <c r="CL75" s="1253"/>
      <c r="CM75" s="1253"/>
      <c r="CN75" s="1253">
        <v>6.3</v>
      </c>
      <c r="CO75" s="1253"/>
      <c r="CP75" s="1253"/>
      <c r="CQ75" s="1253"/>
      <c r="CR75" s="1253"/>
      <c r="CS75" s="1253"/>
      <c r="CT75" s="1253"/>
      <c r="CU75" s="1253"/>
      <c r="CV75" s="1253">
        <v>6.9</v>
      </c>
      <c r="CW75" s="1253"/>
      <c r="CX75" s="1253"/>
      <c r="CY75" s="1253"/>
      <c r="CZ75" s="1253"/>
      <c r="DA75" s="1253"/>
      <c r="DB75" s="1253"/>
      <c r="DC75" s="1253"/>
    </row>
    <row r="76" spans="2:107" x14ac:dyDescent="0.15">
      <c r="B76" s="259"/>
      <c r="G76" s="1258"/>
      <c r="H76" s="1258"/>
      <c r="I76" s="1248"/>
      <c r="J76" s="1248"/>
      <c r="K76" s="1254"/>
      <c r="L76" s="1254"/>
      <c r="M76" s="1254"/>
      <c r="N76" s="1254"/>
      <c r="AM76" s="359"/>
      <c r="AN76" s="1255"/>
      <c r="AO76" s="1255"/>
      <c r="AP76" s="1255"/>
      <c r="AQ76" s="1255"/>
      <c r="AR76" s="1255"/>
      <c r="AS76" s="1255"/>
      <c r="AT76" s="1255"/>
      <c r="AU76" s="1255"/>
      <c r="AV76" s="1255"/>
      <c r="AW76" s="1255"/>
      <c r="AX76" s="1255"/>
      <c r="AY76" s="1255"/>
      <c r="AZ76" s="1255"/>
      <c r="BA76" s="1255"/>
      <c r="BB76" s="1255"/>
      <c r="BC76" s="1255"/>
      <c r="BD76" s="1255"/>
      <c r="BE76" s="1255"/>
      <c r="BF76" s="1255"/>
      <c r="BG76" s="1255"/>
      <c r="BH76" s="1255"/>
      <c r="BI76" s="1255"/>
      <c r="BJ76" s="1255"/>
      <c r="BK76" s="1255"/>
      <c r="BL76" s="1255"/>
      <c r="BM76" s="1255"/>
      <c r="BN76" s="1255"/>
      <c r="BO76" s="1255"/>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259"/>
      <c r="G77" s="1248"/>
      <c r="H77" s="1248"/>
      <c r="I77" s="1248"/>
      <c r="J77" s="1248"/>
      <c r="K77" s="1259"/>
      <c r="L77" s="1259"/>
      <c r="M77" s="1259"/>
      <c r="N77" s="1259"/>
      <c r="AN77" s="1252" t="s">
        <v>596</v>
      </c>
      <c r="AO77" s="1252"/>
      <c r="AP77" s="1252"/>
      <c r="AQ77" s="1252"/>
      <c r="AR77" s="1252"/>
      <c r="AS77" s="1252"/>
      <c r="AT77" s="1252"/>
      <c r="AU77" s="1252"/>
      <c r="AV77" s="1252"/>
      <c r="AW77" s="1252"/>
      <c r="AX77" s="1252"/>
      <c r="AY77" s="1252"/>
      <c r="AZ77" s="1252"/>
      <c r="BA77" s="1252"/>
      <c r="BB77" s="1255" t="s">
        <v>594</v>
      </c>
      <c r="BC77" s="1255"/>
      <c r="BD77" s="1255"/>
      <c r="BE77" s="1255"/>
      <c r="BF77" s="1255"/>
      <c r="BG77" s="1255"/>
      <c r="BH77" s="1255"/>
      <c r="BI77" s="1255"/>
      <c r="BJ77" s="1255"/>
      <c r="BK77" s="1255"/>
      <c r="BL77" s="1255"/>
      <c r="BM77" s="1255"/>
      <c r="BN77" s="1255"/>
      <c r="BO77" s="1255"/>
      <c r="BP77" s="1253">
        <v>18.2</v>
      </c>
      <c r="BQ77" s="1253"/>
      <c r="BR77" s="1253"/>
      <c r="BS77" s="1253"/>
      <c r="BT77" s="1253"/>
      <c r="BU77" s="1253"/>
      <c r="BV77" s="1253"/>
      <c r="BW77" s="1253"/>
      <c r="BX77" s="1253">
        <v>20.3</v>
      </c>
      <c r="BY77" s="1253"/>
      <c r="BZ77" s="1253"/>
      <c r="CA77" s="1253"/>
      <c r="CB77" s="1253"/>
      <c r="CC77" s="1253"/>
      <c r="CD77" s="1253"/>
      <c r="CE77" s="1253"/>
      <c r="CF77" s="1253">
        <v>12.8</v>
      </c>
      <c r="CG77" s="1253"/>
      <c r="CH77" s="1253"/>
      <c r="CI77" s="1253"/>
      <c r="CJ77" s="1253"/>
      <c r="CK77" s="1253"/>
      <c r="CL77" s="1253"/>
      <c r="CM77" s="1253"/>
      <c r="CN77" s="1253">
        <v>0</v>
      </c>
      <c r="CO77" s="1253"/>
      <c r="CP77" s="1253"/>
      <c r="CQ77" s="1253"/>
      <c r="CR77" s="1253"/>
      <c r="CS77" s="1253"/>
      <c r="CT77" s="1253"/>
      <c r="CU77" s="1253"/>
      <c r="CV77" s="1253">
        <v>0</v>
      </c>
      <c r="CW77" s="1253"/>
      <c r="CX77" s="1253"/>
      <c r="CY77" s="1253"/>
      <c r="CZ77" s="1253"/>
      <c r="DA77" s="1253"/>
      <c r="DB77" s="1253"/>
      <c r="DC77" s="1253"/>
    </row>
    <row r="78" spans="2:107" x14ac:dyDescent="0.15">
      <c r="B78" s="259"/>
      <c r="G78" s="1248"/>
      <c r="H78" s="1248"/>
      <c r="I78" s="1248"/>
      <c r="J78" s="1248"/>
      <c r="K78" s="1259"/>
      <c r="L78" s="1259"/>
      <c r="M78" s="1259"/>
      <c r="N78" s="1259"/>
      <c r="AN78" s="1252"/>
      <c r="AO78" s="1252"/>
      <c r="AP78" s="1252"/>
      <c r="AQ78" s="1252"/>
      <c r="AR78" s="1252"/>
      <c r="AS78" s="1252"/>
      <c r="AT78" s="1252"/>
      <c r="AU78" s="1252"/>
      <c r="AV78" s="1252"/>
      <c r="AW78" s="1252"/>
      <c r="AX78" s="1252"/>
      <c r="AY78" s="1252"/>
      <c r="AZ78" s="1252"/>
      <c r="BA78" s="1252"/>
      <c r="BB78" s="1255"/>
      <c r="BC78" s="1255"/>
      <c r="BD78" s="1255"/>
      <c r="BE78" s="1255"/>
      <c r="BF78" s="1255"/>
      <c r="BG78" s="1255"/>
      <c r="BH78" s="1255"/>
      <c r="BI78" s="1255"/>
      <c r="BJ78" s="1255"/>
      <c r="BK78" s="1255"/>
      <c r="BL78" s="1255"/>
      <c r="BM78" s="1255"/>
      <c r="BN78" s="1255"/>
      <c r="BO78" s="1255"/>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259"/>
      <c r="G79" s="1248"/>
      <c r="H79" s="1248"/>
      <c r="I79" s="1257"/>
      <c r="J79" s="1257"/>
      <c r="K79" s="1260"/>
      <c r="L79" s="1260"/>
      <c r="M79" s="1260"/>
      <c r="N79" s="1260"/>
      <c r="AN79" s="1252"/>
      <c r="AO79" s="1252"/>
      <c r="AP79" s="1252"/>
      <c r="AQ79" s="1252"/>
      <c r="AR79" s="1252"/>
      <c r="AS79" s="1252"/>
      <c r="AT79" s="1252"/>
      <c r="AU79" s="1252"/>
      <c r="AV79" s="1252"/>
      <c r="AW79" s="1252"/>
      <c r="AX79" s="1252"/>
      <c r="AY79" s="1252"/>
      <c r="AZ79" s="1252"/>
      <c r="BA79" s="1252"/>
      <c r="BB79" s="1255" t="s">
        <v>599</v>
      </c>
      <c r="BC79" s="1255"/>
      <c r="BD79" s="1255"/>
      <c r="BE79" s="1255"/>
      <c r="BF79" s="1255"/>
      <c r="BG79" s="1255"/>
      <c r="BH79" s="1255"/>
      <c r="BI79" s="1255"/>
      <c r="BJ79" s="1255"/>
      <c r="BK79" s="1255"/>
      <c r="BL79" s="1255"/>
      <c r="BM79" s="1255"/>
      <c r="BN79" s="1255"/>
      <c r="BO79" s="1255"/>
      <c r="BP79" s="1253">
        <v>6.8</v>
      </c>
      <c r="BQ79" s="1253"/>
      <c r="BR79" s="1253"/>
      <c r="BS79" s="1253"/>
      <c r="BT79" s="1253"/>
      <c r="BU79" s="1253"/>
      <c r="BV79" s="1253"/>
      <c r="BW79" s="1253"/>
      <c r="BX79" s="1253">
        <v>6.6</v>
      </c>
      <c r="BY79" s="1253"/>
      <c r="BZ79" s="1253"/>
      <c r="CA79" s="1253"/>
      <c r="CB79" s="1253"/>
      <c r="CC79" s="1253"/>
      <c r="CD79" s="1253"/>
      <c r="CE79" s="1253"/>
      <c r="CF79" s="1253">
        <v>7.3</v>
      </c>
      <c r="CG79" s="1253"/>
      <c r="CH79" s="1253"/>
      <c r="CI79" s="1253"/>
      <c r="CJ79" s="1253"/>
      <c r="CK79" s="1253"/>
      <c r="CL79" s="1253"/>
      <c r="CM79" s="1253"/>
      <c r="CN79" s="1253">
        <v>7.2</v>
      </c>
      <c r="CO79" s="1253"/>
      <c r="CP79" s="1253"/>
      <c r="CQ79" s="1253"/>
      <c r="CR79" s="1253"/>
      <c r="CS79" s="1253"/>
      <c r="CT79" s="1253"/>
      <c r="CU79" s="1253"/>
      <c r="CV79" s="1253">
        <v>7.2</v>
      </c>
      <c r="CW79" s="1253"/>
      <c r="CX79" s="1253"/>
      <c r="CY79" s="1253"/>
      <c r="CZ79" s="1253"/>
      <c r="DA79" s="1253"/>
      <c r="DB79" s="1253"/>
      <c r="DC79" s="1253"/>
    </row>
    <row r="80" spans="2:107" x14ac:dyDescent="0.15">
      <c r="B80" s="259"/>
      <c r="G80" s="1248"/>
      <c r="H80" s="1248"/>
      <c r="I80" s="1257"/>
      <c r="J80" s="1257"/>
      <c r="K80" s="1260"/>
      <c r="L80" s="1260"/>
      <c r="M80" s="1260"/>
      <c r="N80" s="1260"/>
      <c r="AN80" s="1252"/>
      <c r="AO80" s="1252"/>
      <c r="AP80" s="1252"/>
      <c r="AQ80" s="1252"/>
      <c r="AR80" s="1252"/>
      <c r="AS80" s="1252"/>
      <c r="AT80" s="1252"/>
      <c r="AU80" s="1252"/>
      <c r="AV80" s="1252"/>
      <c r="AW80" s="1252"/>
      <c r="AX80" s="1252"/>
      <c r="AY80" s="1252"/>
      <c r="AZ80" s="1252"/>
      <c r="BA80" s="1252"/>
      <c r="BB80" s="1255"/>
      <c r="BC80" s="1255"/>
      <c r="BD80" s="1255"/>
      <c r="BE80" s="1255"/>
      <c r="BF80" s="1255"/>
      <c r="BG80" s="1255"/>
      <c r="BH80" s="1255"/>
      <c r="BI80" s="1255"/>
      <c r="BJ80" s="1255"/>
      <c r="BK80" s="1255"/>
      <c r="BL80" s="1255"/>
      <c r="BM80" s="1255"/>
      <c r="BN80" s="1255"/>
      <c r="BO80" s="1255"/>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259"/>
    </row>
    <row r="82" spans="2:109" ht="17.25" x14ac:dyDescent="0.15">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dE7/IFJC0q0zxJgZEh4J6tXoRyqUHrDy7gOQrqgB8CHxij/Nbbt9lelKs3rR1m4Va6JkjhO+7qmbJVtOvBoiSQ==" saltValue="BhkQB54ed/pbceNIfe/60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AAD3D-1423-4AE4-AEAE-D7771E348B18}">
  <sheetPr>
    <pageSetUpPr fitToPage="1"/>
  </sheetPr>
  <dimension ref="A1:DR125"/>
  <sheetViews>
    <sheetView showGridLines="0" topLeftCell="C103" zoomScaleNormal="100" zoomScaleSheetLayoutView="70" workbookViewId="0">
      <selection activeCell="AN65" sqref="AN65:DC69"/>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502</v>
      </c>
    </row>
  </sheetData>
  <sheetProtection algorithmName="SHA-512" hashValue="MVAaDQpFAm8r9BiKWawNG6cWr5z+H3tMtdC36jZoUfs/cRdssssfASQXgAC684ME1ggQFn1qktD7QsUNefbzqQ==" saltValue="kaFVRFQ2dDjNAEZ/yg+0t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2205A-0E0F-4B03-9B2F-F88300AA6CC5}">
  <sheetPr>
    <pageSetUpPr fitToPage="1"/>
  </sheetPr>
  <dimension ref="A1:DR125"/>
  <sheetViews>
    <sheetView showGridLines="0" tabSelected="1" topLeftCell="A100" zoomScaleNormal="100" zoomScaleSheetLayoutView="55" workbookViewId="0">
      <selection activeCell="AG112" sqref="AG112"/>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502</v>
      </c>
    </row>
  </sheetData>
  <sheetProtection algorithmName="SHA-512" hashValue="Lv1u3Q20QU6pWrwBqNvc9vzSh9GCeumpCFko1S5hd4BwOwoO3stLk/LkPEYFJHyIDB196cMAA47drCpRsQ2gxA==" saltValue="pGI+gEu+6+A1HGSMp27Oz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552</v>
      </c>
      <c r="G2" s="149"/>
      <c r="H2" s="150"/>
    </row>
    <row r="3" spans="1:8" x14ac:dyDescent="0.15">
      <c r="A3" s="146" t="s">
        <v>545</v>
      </c>
      <c r="B3" s="151"/>
      <c r="C3" s="152"/>
      <c r="D3" s="153">
        <v>86772</v>
      </c>
      <c r="E3" s="154"/>
      <c r="F3" s="155">
        <v>47387</v>
      </c>
      <c r="G3" s="156"/>
      <c r="H3" s="157"/>
    </row>
    <row r="4" spans="1:8" x14ac:dyDescent="0.15">
      <c r="A4" s="158"/>
      <c r="B4" s="159"/>
      <c r="C4" s="160"/>
      <c r="D4" s="161">
        <v>34490</v>
      </c>
      <c r="E4" s="162"/>
      <c r="F4" s="163">
        <v>24928</v>
      </c>
      <c r="G4" s="164"/>
      <c r="H4" s="165"/>
    </row>
    <row r="5" spans="1:8" x14ac:dyDescent="0.15">
      <c r="A5" s="146" t="s">
        <v>547</v>
      </c>
      <c r="B5" s="151"/>
      <c r="C5" s="152"/>
      <c r="D5" s="153">
        <v>89650</v>
      </c>
      <c r="E5" s="154"/>
      <c r="F5" s="155">
        <v>51264</v>
      </c>
      <c r="G5" s="156"/>
      <c r="H5" s="157"/>
    </row>
    <row r="6" spans="1:8" x14ac:dyDescent="0.15">
      <c r="A6" s="158"/>
      <c r="B6" s="159"/>
      <c r="C6" s="160"/>
      <c r="D6" s="161">
        <v>44373</v>
      </c>
      <c r="E6" s="162"/>
      <c r="F6" s="163">
        <v>26040</v>
      </c>
      <c r="G6" s="164"/>
      <c r="H6" s="165"/>
    </row>
    <row r="7" spans="1:8" x14ac:dyDescent="0.15">
      <c r="A7" s="146" t="s">
        <v>548</v>
      </c>
      <c r="B7" s="151"/>
      <c r="C7" s="152"/>
      <c r="D7" s="153">
        <v>279048</v>
      </c>
      <c r="E7" s="154"/>
      <c r="F7" s="155">
        <v>96248</v>
      </c>
      <c r="G7" s="156"/>
      <c r="H7" s="157"/>
    </row>
    <row r="8" spans="1:8" x14ac:dyDescent="0.15">
      <c r="A8" s="158"/>
      <c r="B8" s="159"/>
      <c r="C8" s="160"/>
      <c r="D8" s="161">
        <v>176438</v>
      </c>
      <c r="E8" s="162"/>
      <c r="F8" s="163">
        <v>55768</v>
      </c>
      <c r="G8" s="164"/>
      <c r="H8" s="165"/>
    </row>
    <row r="9" spans="1:8" x14ac:dyDescent="0.15">
      <c r="A9" s="146" t="s">
        <v>549</v>
      </c>
      <c r="B9" s="151"/>
      <c r="C9" s="152"/>
      <c r="D9" s="153">
        <v>92664</v>
      </c>
      <c r="E9" s="154"/>
      <c r="F9" s="155">
        <v>76413</v>
      </c>
      <c r="G9" s="156"/>
      <c r="H9" s="157"/>
    </row>
    <row r="10" spans="1:8" x14ac:dyDescent="0.15">
      <c r="A10" s="158"/>
      <c r="B10" s="159"/>
      <c r="C10" s="160"/>
      <c r="D10" s="161">
        <v>50287</v>
      </c>
      <c r="E10" s="162"/>
      <c r="F10" s="163">
        <v>39658</v>
      </c>
      <c r="G10" s="164"/>
      <c r="H10" s="165"/>
    </row>
    <row r="11" spans="1:8" x14ac:dyDescent="0.15">
      <c r="A11" s="146" t="s">
        <v>550</v>
      </c>
      <c r="B11" s="151"/>
      <c r="C11" s="152"/>
      <c r="D11" s="153">
        <v>102323</v>
      </c>
      <c r="E11" s="154"/>
      <c r="F11" s="155">
        <v>66481</v>
      </c>
      <c r="G11" s="156"/>
      <c r="H11" s="157"/>
    </row>
    <row r="12" spans="1:8" x14ac:dyDescent="0.15">
      <c r="A12" s="158"/>
      <c r="B12" s="159"/>
      <c r="C12" s="166"/>
      <c r="D12" s="161">
        <v>49749</v>
      </c>
      <c r="E12" s="162"/>
      <c r="F12" s="163">
        <v>36120</v>
      </c>
      <c r="G12" s="164"/>
      <c r="H12" s="165"/>
    </row>
    <row r="13" spans="1:8" x14ac:dyDescent="0.15">
      <c r="A13" s="146"/>
      <c r="B13" s="151"/>
      <c r="C13" s="152"/>
      <c r="D13" s="153">
        <v>130091</v>
      </c>
      <c r="E13" s="154"/>
      <c r="F13" s="155">
        <v>67559</v>
      </c>
      <c r="G13" s="167"/>
      <c r="H13" s="157"/>
    </row>
    <row r="14" spans="1:8" x14ac:dyDescent="0.15">
      <c r="A14" s="158"/>
      <c r="B14" s="159"/>
      <c r="C14" s="160"/>
      <c r="D14" s="161">
        <v>71067</v>
      </c>
      <c r="E14" s="162"/>
      <c r="F14" s="163">
        <v>36503</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1.08</v>
      </c>
      <c r="C19" s="168">
        <f>ROUND(VALUE(SUBSTITUTE(実質収支比率等に係る経年分析!G$48,"▲","-")),2)</f>
        <v>1.35</v>
      </c>
      <c r="D19" s="168">
        <f>ROUND(VALUE(SUBSTITUTE(実質収支比率等に係る経年分析!H$48,"▲","-")),2)</f>
        <v>1.22</v>
      </c>
      <c r="E19" s="168">
        <f>ROUND(VALUE(SUBSTITUTE(実質収支比率等に係る経年分析!I$48,"▲","-")),2)</f>
        <v>1.21</v>
      </c>
      <c r="F19" s="168">
        <f>ROUND(VALUE(SUBSTITUTE(実質収支比率等に係る経年分析!J$48,"▲","-")),2)</f>
        <v>2.4700000000000002</v>
      </c>
    </row>
    <row r="20" spans="1:11" x14ac:dyDescent="0.15">
      <c r="A20" s="168" t="s">
        <v>57</v>
      </c>
      <c r="B20" s="168">
        <f>ROUND(VALUE(SUBSTITUTE(実質収支比率等に係る経年分析!F$47,"▲","-")),2)</f>
        <v>21.87</v>
      </c>
      <c r="C20" s="168">
        <f>ROUND(VALUE(SUBSTITUTE(実質収支比率等に係る経年分析!G$47,"▲","-")),2)</f>
        <v>24.09</v>
      </c>
      <c r="D20" s="168">
        <f>ROUND(VALUE(SUBSTITUTE(実質収支比率等に係る経年分析!H$47,"▲","-")),2)</f>
        <v>25.95</v>
      </c>
      <c r="E20" s="168">
        <f>ROUND(VALUE(SUBSTITUTE(実質収支比率等に係る経年分析!I$47,"▲","-")),2)</f>
        <v>28.01</v>
      </c>
      <c r="F20" s="168">
        <f>ROUND(VALUE(SUBSTITUTE(実質収支比率等に係る経年分析!J$47,"▲","-")),2)</f>
        <v>30.12</v>
      </c>
    </row>
    <row r="21" spans="1:11" x14ac:dyDescent="0.15">
      <c r="A21" s="168" t="s">
        <v>58</v>
      </c>
      <c r="B21" s="168">
        <f>IF(ISNUMBER(VALUE(SUBSTITUTE(実質収支比率等に係る経年分析!F$49,"▲","-"))),ROUND(VALUE(SUBSTITUTE(実質収支比率等に係る経年分析!F$49,"▲","-")),2),NA())</f>
        <v>0.5</v>
      </c>
      <c r="C21" s="168">
        <f>IF(ISNUMBER(VALUE(SUBSTITUTE(実質収支比率等に係る経年分析!G$49,"▲","-"))),ROUND(VALUE(SUBSTITUTE(実質収支比率等に係る経年分析!G$49,"▲","-")),2),NA())</f>
        <v>2.56</v>
      </c>
      <c r="D21" s="168">
        <f>IF(ISNUMBER(VALUE(SUBSTITUTE(実質収支比率等に係る経年分析!H$49,"▲","-"))),ROUND(VALUE(SUBSTITUTE(実質収支比率等に係る経年分析!H$49,"▲","-")),2),NA())</f>
        <v>2.21</v>
      </c>
      <c r="E21" s="168">
        <f>IF(ISNUMBER(VALUE(SUBSTITUTE(実質収支比率等に係る経年分析!I$49,"▲","-"))),ROUND(VALUE(SUBSTITUTE(実質収支比率等に係る経年分析!I$49,"▲","-")),2),NA())</f>
        <v>3.63</v>
      </c>
      <c r="F21" s="168">
        <f>IF(ISNUMBER(VALUE(SUBSTITUTE(実質収支比率等に係る経年分析!J$49,"▲","-"))),ROUND(VALUE(SUBSTITUTE(実質収支比率等に係る経年分析!J$49,"▲","-")),2),NA())</f>
        <v>2.5099999999999998</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介護保険特別会計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0.03</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0.01</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0.04</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0.01</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0.01</v>
      </c>
    </row>
    <row r="30" spans="1:11" x14ac:dyDescent="0.15">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0.01</v>
      </c>
    </row>
    <row r="31" spans="1:11" x14ac:dyDescent="0.15">
      <c r="A31" s="169" t="str">
        <f>IF(連結実質赤字比率に係る赤字・黒字の構成分析!C$39="",NA(),連結実質赤字比率に係る赤字・黒字の構成分析!C$39)</f>
        <v>個別排水処理特別会計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0.16</v>
      </c>
    </row>
    <row r="32" spans="1:11" x14ac:dyDescent="0.15">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0.42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0.61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0.46</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0.43</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0.3</v>
      </c>
    </row>
    <row r="33" spans="1:16" x14ac:dyDescent="0.15">
      <c r="A33" s="169" t="str">
        <f>IF(連結実質赤字比率に係る赤字・黒字の構成分析!C$37="",NA(),連結実質赤字比率に係る赤字・黒字の構成分析!C$37)</f>
        <v>一般会計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1.07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1.35</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1.21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2.4700000000000002</v>
      </c>
    </row>
    <row r="34" spans="1:16" x14ac:dyDescent="0.15">
      <c r="A34" s="169" t="str">
        <f>IF(連結実質赤字比率に係る赤字・黒字の構成分析!C$36="",NA(),連結実質赤字比率に係る赤字・黒字の構成分析!C$36)</f>
        <v>病院事業会計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4.17</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3.9</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3.54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4.7</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6.3</v>
      </c>
    </row>
    <row r="35" spans="1:16" x14ac:dyDescent="0.15">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12.04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13.53</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14.45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14.91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14.4</v>
      </c>
    </row>
    <row r="36" spans="1:16" x14ac:dyDescent="0.15">
      <c r="A36" s="169" t="str">
        <f>IF(連結実質赤字比率に係る赤字・黒字の構成分析!C$34="",NA(),連結実質赤字比率に係る赤字・黒字の構成分析!C$34)</f>
        <v>公共下水道特別会計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0.04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0.06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0.03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0.03</v>
      </c>
      <c r="J36" s="169">
        <f>IF(ROUND(VALUE(SUBSTITUTE(連結実質赤字比率に係る赤字・黒字の構成分析!J$34,"▲", "-")), 2) &lt; 0, ABS(ROUND(VALUE(SUBSTITUTE(連結実質赤字比率に係る赤字・黒字の構成分析!J$34,"▲", "-")), 2)), NA())</f>
        <v>0.08</v>
      </c>
      <c r="K36" s="169" t="e">
        <f>IF(ROUND(VALUE(SUBSTITUTE(連結実質赤字比率に係る赤字・黒字の構成分析!J$34,"▲", "-")), 2) &gt;= 0, ABS(ROUND(VALUE(SUBSTITUTE(連結実質赤字比率に係る赤字・黒字の構成分析!J$34,"▲", "-")), 2)), NA())</f>
        <v>#N/A</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1114</v>
      </c>
      <c r="E42" s="170"/>
      <c r="F42" s="170"/>
      <c r="G42" s="170">
        <f>'実質公債費比率（分子）の構造'!L$52</f>
        <v>1245</v>
      </c>
      <c r="H42" s="170"/>
      <c r="I42" s="170"/>
      <c r="J42" s="170">
        <f>'実質公債費比率（分子）の構造'!M$52</f>
        <v>1163</v>
      </c>
      <c r="K42" s="170"/>
      <c r="L42" s="170"/>
      <c r="M42" s="170">
        <f>'実質公債費比率（分子）の構造'!N$52</f>
        <v>1206</v>
      </c>
      <c r="N42" s="170"/>
      <c r="O42" s="170"/>
      <c r="P42" s="170">
        <f>'実質公債費比率（分子）の構造'!O$52</f>
        <v>1203</v>
      </c>
    </row>
    <row r="43" spans="1:16" x14ac:dyDescent="0.15">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f>'実質公債費比率（分子）の構造'!K$50</f>
        <v>41</v>
      </c>
      <c r="C44" s="170"/>
      <c r="D44" s="170"/>
      <c r="E44" s="170">
        <f>'実質公債費比率（分子）の構造'!L$50</f>
        <v>100</v>
      </c>
      <c r="F44" s="170"/>
      <c r="G44" s="170"/>
      <c r="H44" s="170">
        <f>'実質公債費比率（分子）の構造'!M$50</f>
        <v>54</v>
      </c>
      <c r="I44" s="170"/>
      <c r="J44" s="170"/>
      <c r="K44" s="170">
        <f>'実質公債費比率（分子）の構造'!N$50</f>
        <v>52</v>
      </c>
      <c r="L44" s="170"/>
      <c r="M44" s="170"/>
      <c r="N44" s="170">
        <f>'実質公債費比率（分子）の構造'!O$50</f>
        <v>52</v>
      </c>
      <c r="O44" s="170"/>
      <c r="P44" s="170"/>
    </row>
    <row r="45" spans="1:16" x14ac:dyDescent="0.15">
      <c r="A45" s="170" t="s">
        <v>68</v>
      </c>
      <c r="B45" s="170">
        <f>'実質公債費比率（分子）の構造'!K$49</f>
        <v>21</v>
      </c>
      <c r="C45" s="170"/>
      <c r="D45" s="170"/>
      <c r="E45" s="170">
        <f>'実質公債費比率（分子）の構造'!L$49</f>
        <v>19</v>
      </c>
      <c r="F45" s="170"/>
      <c r="G45" s="170"/>
      <c r="H45" s="170">
        <f>'実質公債費比率（分子）の構造'!M$49</f>
        <v>34</v>
      </c>
      <c r="I45" s="170"/>
      <c r="J45" s="170"/>
      <c r="K45" s="170">
        <f>'実質公債費比率（分子）の構造'!N$49</f>
        <v>33</v>
      </c>
      <c r="L45" s="170"/>
      <c r="M45" s="170"/>
      <c r="N45" s="170">
        <f>'実質公債費比率（分子）の構造'!O$49</f>
        <v>41</v>
      </c>
      <c r="O45" s="170"/>
      <c r="P45" s="170"/>
    </row>
    <row r="46" spans="1:16" x14ac:dyDescent="0.15">
      <c r="A46" s="170" t="s">
        <v>69</v>
      </c>
      <c r="B46" s="170">
        <f>'実質公債費比率（分子）の構造'!K$48</f>
        <v>510</v>
      </c>
      <c r="C46" s="170"/>
      <c r="D46" s="170"/>
      <c r="E46" s="170">
        <f>'実質公債費比率（分子）の構造'!L$48</f>
        <v>548</v>
      </c>
      <c r="F46" s="170"/>
      <c r="G46" s="170"/>
      <c r="H46" s="170">
        <f>'実質公債費比率（分子）の構造'!M$48</f>
        <v>521</v>
      </c>
      <c r="I46" s="170"/>
      <c r="J46" s="170"/>
      <c r="K46" s="170">
        <f>'実質公債費比率（分子）の構造'!N$48</f>
        <v>507</v>
      </c>
      <c r="L46" s="170"/>
      <c r="M46" s="170"/>
      <c r="N46" s="170">
        <f>'実質公債費比率（分子）の構造'!O$48</f>
        <v>551</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1074</v>
      </c>
      <c r="C49" s="170"/>
      <c r="D49" s="170"/>
      <c r="E49" s="170">
        <f>'実質公債費比率（分子）の構造'!L$45</f>
        <v>995</v>
      </c>
      <c r="F49" s="170"/>
      <c r="G49" s="170"/>
      <c r="H49" s="170">
        <f>'実質公債費比率（分子）の構造'!M$45</f>
        <v>897</v>
      </c>
      <c r="I49" s="170"/>
      <c r="J49" s="170"/>
      <c r="K49" s="170">
        <f>'実質公債費比率（分子）の構造'!N$45</f>
        <v>983</v>
      </c>
      <c r="L49" s="170"/>
      <c r="M49" s="170"/>
      <c r="N49" s="170">
        <f>'実質公債費比率（分子）の構造'!O$45</f>
        <v>1106</v>
      </c>
      <c r="O49" s="170"/>
      <c r="P49" s="170"/>
    </row>
    <row r="50" spans="1:16" x14ac:dyDescent="0.15">
      <c r="A50" s="170" t="s">
        <v>73</v>
      </c>
      <c r="B50" s="170" t="e">
        <f>NA()</f>
        <v>#N/A</v>
      </c>
      <c r="C50" s="170">
        <f>IF(ISNUMBER('実質公債費比率（分子）の構造'!K$53),'実質公債費比率（分子）の構造'!K$53,NA())</f>
        <v>532</v>
      </c>
      <c r="D50" s="170" t="e">
        <f>NA()</f>
        <v>#N/A</v>
      </c>
      <c r="E50" s="170" t="e">
        <f>NA()</f>
        <v>#N/A</v>
      </c>
      <c r="F50" s="170">
        <f>IF(ISNUMBER('実質公債費比率（分子）の構造'!L$53),'実質公債費比率（分子）の構造'!L$53,NA())</f>
        <v>417</v>
      </c>
      <c r="G50" s="170" t="e">
        <f>NA()</f>
        <v>#N/A</v>
      </c>
      <c r="H50" s="170" t="e">
        <f>NA()</f>
        <v>#N/A</v>
      </c>
      <c r="I50" s="170">
        <f>IF(ISNUMBER('実質公債費比率（分子）の構造'!M$53),'実質公債費比率（分子）の構造'!M$53,NA())</f>
        <v>343</v>
      </c>
      <c r="J50" s="170" t="e">
        <f>NA()</f>
        <v>#N/A</v>
      </c>
      <c r="K50" s="170" t="e">
        <f>NA()</f>
        <v>#N/A</v>
      </c>
      <c r="L50" s="170">
        <f>IF(ISNUMBER('実質公債費比率（分子）の構造'!N$53),'実質公債費比率（分子）の構造'!N$53,NA())</f>
        <v>369</v>
      </c>
      <c r="M50" s="170" t="e">
        <f>NA()</f>
        <v>#N/A</v>
      </c>
      <c r="N50" s="170" t="e">
        <f>NA()</f>
        <v>#N/A</v>
      </c>
      <c r="O50" s="170">
        <f>IF(ISNUMBER('実質公債費比率（分子）の構造'!O$53),'実質公債費比率（分子）の構造'!O$53,NA())</f>
        <v>547</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10539</v>
      </c>
      <c r="E56" s="169"/>
      <c r="F56" s="169"/>
      <c r="G56" s="169">
        <f>'将来負担比率（分子）の構造'!J$52</f>
        <v>10366</v>
      </c>
      <c r="H56" s="169"/>
      <c r="I56" s="169"/>
      <c r="J56" s="169">
        <f>'将来負担比率（分子）の構造'!K$52</f>
        <v>11702</v>
      </c>
      <c r="K56" s="169"/>
      <c r="L56" s="169"/>
      <c r="M56" s="169">
        <f>'将来負担比率（分子）の構造'!L$52</f>
        <v>11555</v>
      </c>
      <c r="N56" s="169"/>
      <c r="O56" s="169"/>
      <c r="P56" s="169">
        <f>'将来負担比率（分子）の構造'!M$52</f>
        <v>11041</v>
      </c>
    </row>
    <row r="57" spans="1:16" x14ac:dyDescent="0.15">
      <c r="A57" s="169" t="s">
        <v>44</v>
      </c>
      <c r="B57" s="169"/>
      <c r="C57" s="169"/>
      <c r="D57" s="169">
        <f>'将来負担比率（分子）の構造'!I$51</f>
        <v>1568</v>
      </c>
      <c r="E57" s="169"/>
      <c r="F57" s="169"/>
      <c r="G57" s="169">
        <f>'将来負担比率（分子）の構造'!J$51</f>
        <v>1542</v>
      </c>
      <c r="H57" s="169"/>
      <c r="I57" s="169"/>
      <c r="J57" s="169">
        <f>'将来負担比率（分子）の構造'!K$51</f>
        <v>1417</v>
      </c>
      <c r="K57" s="169"/>
      <c r="L57" s="169"/>
      <c r="M57" s="169">
        <f>'将来負担比率（分子）の構造'!L$51</f>
        <v>1325</v>
      </c>
      <c r="N57" s="169"/>
      <c r="O57" s="169"/>
      <c r="P57" s="169">
        <f>'将来負担比率（分子）の構造'!M$51</f>
        <v>1291</v>
      </c>
    </row>
    <row r="58" spans="1:16" x14ac:dyDescent="0.15">
      <c r="A58" s="169" t="s">
        <v>43</v>
      </c>
      <c r="B58" s="169"/>
      <c r="C58" s="169"/>
      <c r="D58" s="169">
        <f>'将来負担比率（分子）の構造'!I$50</f>
        <v>5371</v>
      </c>
      <c r="E58" s="169"/>
      <c r="F58" s="169"/>
      <c r="G58" s="169">
        <f>'将来負担比率（分子）の構造'!J$50</f>
        <v>5718</v>
      </c>
      <c r="H58" s="169"/>
      <c r="I58" s="169"/>
      <c r="J58" s="169">
        <f>'将来負担比率（分子）の構造'!K$50</f>
        <v>5694</v>
      </c>
      <c r="K58" s="169"/>
      <c r="L58" s="169"/>
      <c r="M58" s="169">
        <f>'将来負担比率（分子）の構造'!L$50</f>
        <v>6341</v>
      </c>
      <c r="N58" s="169"/>
      <c r="O58" s="169"/>
      <c r="P58" s="169">
        <f>'将来負担比率（分子）の構造'!M$50</f>
        <v>6681</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873</v>
      </c>
      <c r="C62" s="169"/>
      <c r="D62" s="169"/>
      <c r="E62" s="169">
        <f>'将来負担比率（分子）の構造'!J$45</f>
        <v>792</v>
      </c>
      <c r="F62" s="169"/>
      <c r="G62" s="169"/>
      <c r="H62" s="169">
        <f>'将来負担比率（分子）の構造'!K$45</f>
        <v>832</v>
      </c>
      <c r="I62" s="169"/>
      <c r="J62" s="169"/>
      <c r="K62" s="169">
        <f>'将来負担比率（分子）の構造'!L$45</f>
        <v>748</v>
      </c>
      <c r="L62" s="169"/>
      <c r="M62" s="169"/>
      <c r="N62" s="169">
        <f>'将来負担比率（分子）の構造'!M$45</f>
        <v>611</v>
      </c>
      <c r="O62" s="169"/>
      <c r="P62" s="169"/>
    </row>
    <row r="63" spans="1:16" x14ac:dyDescent="0.15">
      <c r="A63" s="169" t="s">
        <v>36</v>
      </c>
      <c r="B63" s="169">
        <f>'将来負担比率（分子）の構造'!I$44</f>
        <v>134</v>
      </c>
      <c r="C63" s="169"/>
      <c r="D63" s="169"/>
      <c r="E63" s="169">
        <f>'将来負担比率（分子）の構造'!J$44</f>
        <v>321</v>
      </c>
      <c r="F63" s="169"/>
      <c r="G63" s="169"/>
      <c r="H63" s="169">
        <f>'将来負担比率（分子）の構造'!K$44</f>
        <v>1303</v>
      </c>
      <c r="I63" s="169"/>
      <c r="J63" s="169"/>
      <c r="K63" s="169">
        <f>'将来負担比率（分子）の構造'!L$44</f>
        <v>1344</v>
      </c>
      <c r="L63" s="169"/>
      <c r="M63" s="169"/>
      <c r="N63" s="169">
        <f>'将来負担比率（分子）の構造'!M$44</f>
        <v>1312</v>
      </c>
      <c r="O63" s="169"/>
      <c r="P63" s="169"/>
    </row>
    <row r="64" spans="1:16" x14ac:dyDescent="0.15">
      <c r="A64" s="169" t="s">
        <v>35</v>
      </c>
      <c r="B64" s="169">
        <f>'将来負担比率（分子）の構造'!I$43</f>
        <v>4914</v>
      </c>
      <c r="C64" s="169"/>
      <c r="D64" s="169"/>
      <c r="E64" s="169">
        <f>'将来負担比率（分子）の構造'!J$43</f>
        <v>4705</v>
      </c>
      <c r="F64" s="169"/>
      <c r="G64" s="169"/>
      <c r="H64" s="169">
        <f>'将来負担比率（分子）の構造'!K$43</f>
        <v>4234</v>
      </c>
      <c r="I64" s="169"/>
      <c r="J64" s="169"/>
      <c r="K64" s="169">
        <f>'将来負担比率（分子）の構造'!L$43</f>
        <v>3967</v>
      </c>
      <c r="L64" s="169"/>
      <c r="M64" s="169"/>
      <c r="N64" s="169">
        <f>'将来負担比率（分子）の構造'!M$43</f>
        <v>3723</v>
      </c>
      <c r="O64" s="169"/>
      <c r="P64" s="169"/>
    </row>
    <row r="65" spans="1:16" x14ac:dyDescent="0.15">
      <c r="A65" s="169" t="s">
        <v>34</v>
      </c>
      <c r="B65" s="169">
        <f>'将来負担比率（分子）の構造'!I$42</f>
        <v>90</v>
      </c>
      <c r="C65" s="169"/>
      <c r="D65" s="169"/>
      <c r="E65" s="169">
        <f>'将来負担比率（分子）の構造'!J$42</f>
        <v>81</v>
      </c>
      <c r="F65" s="169"/>
      <c r="G65" s="169"/>
      <c r="H65" s="169">
        <f>'将来負担比率（分子）の構造'!K$42</f>
        <v>20</v>
      </c>
      <c r="I65" s="169"/>
      <c r="J65" s="169"/>
      <c r="K65" s="169">
        <f>'将来負担比率（分子）の構造'!L$42</f>
        <v>16</v>
      </c>
      <c r="L65" s="169"/>
      <c r="M65" s="169"/>
      <c r="N65" s="169">
        <f>'将来負担比率（分子）の構造'!M$42</f>
        <v>11</v>
      </c>
      <c r="O65" s="169"/>
      <c r="P65" s="169"/>
    </row>
    <row r="66" spans="1:16" x14ac:dyDescent="0.15">
      <c r="A66" s="169" t="s">
        <v>33</v>
      </c>
      <c r="B66" s="169">
        <f>'将来負担比率（分子）の構造'!I$41</f>
        <v>9230</v>
      </c>
      <c r="C66" s="169"/>
      <c r="D66" s="169"/>
      <c r="E66" s="169">
        <f>'将来負担比率（分子）の構造'!J$41</f>
        <v>9106</v>
      </c>
      <c r="F66" s="169"/>
      <c r="G66" s="169"/>
      <c r="H66" s="169">
        <f>'将来負担比率（分子）の構造'!K$41</f>
        <v>11042</v>
      </c>
      <c r="I66" s="169"/>
      <c r="J66" s="169"/>
      <c r="K66" s="169">
        <f>'将来負担比率（分子）の構造'!L$41</f>
        <v>10974</v>
      </c>
      <c r="L66" s="169"/>
      <c r="M66" s="169"/>
      <c r="N66" s="169">
        <f>'将来負担比率（分子）の構造'!M$41</f>
        <v>10634</v>
      </c>
      <c r="O66" s="169"/>
      <c r="P66" s="169"/>
    </row>
    <row r="67" spans="1:16" x14ac:dyDescent="0.15">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1775</v>
      </c>
      <c r="C72" s="173">
        <f>基金残高に係る経年分析!G55</f>
        <v>2034</v>
      </c>
      <c r="D72" s="173">
        <f>基金残高に係る経年分析!H55</f>
        <v>2125</v>
      </c>
    </row>
    <row r="73" spans="1:16" x14ac:dyDescent="0.15">
      <c r="A73" s="172" t="s">
        <v>80</v>
      </c>
      <c r="B73" s="173">
        <f>基金残高に係る経年分析!F56</f>
        <v>846</v>
      </c>
      <c r="C73" s="173">
        <f>基金残高に係る経年分析!G56</f>
        <v>946</v>
      </c>
      <c r="D73" s="173">
        <f>基金残高に係る経年分析!H56</f>
        <v>1124</v>
      </c>
    </row>
    <row r="74" spans="1:16" x14ac:dyDescent="0.15">
      <c r="A74" s="172" t="s">
        <v>81</v>
      </c>
      <c r="B74" s="173">
        <f>基金残高に係る経年分析!F57</f>
        <v>2763</v>
      </c>
      <c r="C74" s="173">
        <f>基金残高に係る経年分析!G57</f>
        <v>3025</v>
      </c>
      <c r="D74" s="173">
        <f>基金残高に係る経年分析!H57</f>
        <v>3066</v>
      </c>
    </row>
  </sheetData>
  <sheetProtection algorithmName="SHA-512" hashValue="2Teh83ioSuzCUgZffco4zsB9k3GeL/XuE9LIr2W8xfFcSw6N/VoVwiaT4kvb+qpJyUgyfXMd3T01kgjaS73NAQ==" saltValue="3fwhEzj5AG3CONz33hLzn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喜來　正吉</cp:lastModifiedBy>
  <cp:lastPrinted>2025-02-06T23:38:52Z</cp:lastPrinted>
  <dcterms:created xsi:type="dcterms:W3CDTF">2024-03-14T00:47:14Z</dcterms:created>
  <dcterms:modified xsi:type="dcterms:W3CDTF">2025-02-06T23:39:41Z</dcterms:modified>
  <cp:category/>
</cp:coreProperties>
</file>