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0.200.100.22\04総務部\08財務Ｇ\財政状況\R7\01_財政状況資料集\02_回答（9.12〆）\04_確認依頼\R7.9.18_【確認依頼919(金)〆】令和５年度財政状況資料集の作成について（2回目・地方公会計関係\03_回答\"/>
    </mc:Choice>
  </mc:AlternateContent>
  <xr:revisionPtr revIDLastSave="0" documentId="13_ncr:1_{89D4A5EA-F2D1-44BF-A887-062FFB6D041D}" xr6:coauthVersionLast="47" xr6:coauthVersionMax="47" xr10:uidLastSave="{00000000-0000-0000-0000-000000000000}"/>
  <bookViews>
    <workbookView xWindow="-120" yWindow="-120" windowWidth="24240" windowHeight="13020" tabRatio="776" firstSheet="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35" i="10"/>
  <c r="CO34" i="10"/>
  <c r="BW34" i="10"/>
  <c r="BE34" i="10"/>
  <c r="C34" i="10"/>
  <c r="U34" i="10" s="1"/>
  <c r="U35" i="10" l="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<sst xmlns="http://schemas.openxmlformats.org/spreadsheetml/2006/main" count="1090" uniqueCount="568">
  <si>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</si>
  <si>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</si>
  <si>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</si>
  <si>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</si>
  <si>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</si>
  <si>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</si>
  <si>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</si>
  <si>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</si>
  <si>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</si>
  <si>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</si>
  <si>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</si>
  <si>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</si>
  <si>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</si>
  <si>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</si>
  <si>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</si>
  <si>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</si>
  <si>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</si>
  <si>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</si>
  <si>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</si>
  <si>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</si>
  <si>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</si>
  <si>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</si>
  <si>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</si>
  <si>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</si>
  <si>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</si>
  <si>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</si>
  <si>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</si>
  <si>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</si>
  <si>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</si>
  <si>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</si>
  <si>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</si>
  <si>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</si>
  <si>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</si>
  <si>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</si>
  <si>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</si>
  <si>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</si>
  <si>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</si>
  <si>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</si>
  <si>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</si>
  <si>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</si>
  <si>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</si>
  <si>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</si>
  <si>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</si>
  <si>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</si>
  <si>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</si>
  <si>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</si>
  <si>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</si>
  <si>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</si>
  <si>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</si>
  <si>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</si>
  <si>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</si>
  <si>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</si>
  <si>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</si>
  <si>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</si>
  <si>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</si>
  <si>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</si>
  <si>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</si>
  <si>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</si>
  <si>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</si>
  <si>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</si>
  <si>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</si>
  <si>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</si>
  <si>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</si>
  <si>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</si>
  <si>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</si>
  <si>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</si>
  <si>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</si>
  <si>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</si>
  <si>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</si>
  <si>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</si>
  <si>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</si>
  <si>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</si>
  <si>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</si>
  <si>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</si>
  <si>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</si>
  <si>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</si>
  <si>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</si>
  <si>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</si>
  <si>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</si>
  <si>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</si>
  <si>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</si>
  <si>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</si>
  <si>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</si>
  <si>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</si>
  <si>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</si>
  <si>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</si>
  <si>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</si>
  <si>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</si>
  <si>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</si>
  <si>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</si>
  <si>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</si>
  <si>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</si>
  <si>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</si>
  <si>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</si>
  <si>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美幌町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</si>
  <si>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</si>
  <si>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</si>
  <si>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</si>
  <si>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</si>
  <si>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</si>
  <si>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</si>
  <si>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</si>
  <si>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</si>
  <si>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</si>
  <si>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</si>
  <si>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</si>
  <si>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</si>
  <si>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</si>
  <si>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</si>
  <si>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</si>
  <si>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</si>
  <si>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</si>
  <si>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</si>
  <si>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</si>
  <si>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</si>
  <si>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</si>
  <si>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</si>
  <si>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</si>
  <si>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</si>
  <si>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</si>
  <si>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</si>
  <si>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</si>
  <si>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</si>
  <si>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</si>
  <si>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</si>
  <si>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</si>
  <si>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</si>
  <si>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</si>
  <si>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</si>
  <si>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</si>
  <si>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</si>
  <si>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</si>
  <si>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</si>
  <si>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</si>
  <si>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</si>
  <si>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</si>
  <si>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</si>
  <si>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</si>
  <si>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</si>
  <si>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</si>
  <si>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</si>
  <si>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</si>
  <si>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</si>
  <si>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</si>
  <si>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</si>
  <si>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</si>
  <si>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</si>
  <si>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</si>
  <si>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</si>
  <si>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</si>
  <si>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</si>
  <si>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</si>
  <si>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</si>
  <si>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</si>
  <si>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</si>
  <si>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</si>
  <si>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</si>
  <si>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</si>
  <si>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</si>
  <si>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</si>
  <si>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</si>
  <si>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</si>
  <si>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</si>
  <si>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</si>
  <si>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</si>
  <si>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</si>
  <si>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</si>
  <si>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</si>
  <si>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</si>
  <si>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</si>
  <si>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</si>
  <si>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</si>
  <si>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</si>
  <si>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</si>
  <si>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</si>
  <si>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</si>
  <si>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</si>
  <si>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</si>
  <si>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</si>
  <si>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</si>
  <si>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</si>
  <si>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</si>
  <si>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</si>
  <si>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</si>
  <si>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</si>
  <si>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</si>
  <si>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</si>
  <si>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</si>
  <si>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</si>
  <si>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</si>
  <si>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</si>
  <si>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</si>
  <si>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</si>
  <si>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</si>
  <si>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</si>
  <si>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</si>
  <si>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</si>
  <si>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</si>
  <si>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</si>
  <si>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</si>
  <si>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</si>
  <si>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</si>
  <si>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</si>
  <si>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北海道美幌町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</si>
  <si>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</si>
  <si>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</si>
  <si>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</si>
  <si>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</si>
  <si>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</si>
  <si>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</si>
  <si>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</si>
  <si>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</si>
  <si>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</si>
  <si>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</si>
  <si>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</si>
  <si>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</si>
  <si>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</si>
  <si>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</si>
  <si>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</si>
  <si>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</si>
  <si>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</si>
  <si>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</si>
  <si>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</si>
  <si>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</si>
  <si>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</si>
  <si>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</si>
  <si>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</si>
  <si>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</si>
  <si>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</si>
  <si>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</si>
  <si>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</si>
  <si>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</si>
  <si>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</si>
  <si>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</si>
  <si>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</si>
  <si>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</si>
  <si>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</si>
  <si>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</si>
  <si>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</si>
  <si>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</si>
  <si>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</si>
  <si>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</si>
  <si>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</si>
  <si>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</si>
  <si>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</si>
  <si>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</si>
  <si>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</si>
  <si>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</si>
  <si>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</si>
  <si>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</si>
  <si>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</si>
  <si>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</si>
  <si>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</si>
  <si>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</si>
  <si>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</si>
  <si>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</si>
  <si>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</si>
  <si>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</si>
  <si>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</si>
  <si>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</si>
  <si>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</si>
  <si>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</si>
  <si>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</si>
  <si>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</si>
  <si>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</si>
  <si>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</si>
  <si>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</si>
  <si>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</si>
  <si>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</si>
  <si>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</si>
  <si>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</si>
  <si>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</si>
  <si>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</si>
  <si>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</si>
  <si>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</si>
  <si>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</si>
  <si>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</si>
  <si>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</si>
  <si>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</si>
  <si>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</si>
  <si>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</si>
  <si>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</si>
  <si>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</si>
  <si>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</si>
  <si>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</si>
  <si>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</si>
  <si>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</si>
  <si>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</si>
  <si>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</si>
  <si>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</si>
  <si>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</si>
  <si>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</si>
  <si>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</si>
  <si>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</si>
  <si>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</si>
  <si>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</si>
  <si>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</si>
  <si>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</si>
  <si>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</si>
  <si>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</si>
  <si>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</si>
  <si>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</si>
  <si>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</si>
  <si>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</si>
  <si>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</si>
  <si>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</si>
  <si>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</si>
  <si>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</si>
  <si>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</si>
  <si>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</si>
  <si>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</si>
  <si>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</si>
  <si>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</si>
  <si>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</si>
  <si>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</si>
  <si>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</si>
  <si>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</si>
  <si>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</si>
  <si>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</si>
  <si>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</si>
  <si>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</si>
  <si>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</si>
  <si>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</si>
  <si>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</si>
  <si>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</si>
  <si>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</si>
  <si>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</si>
  <si>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</si>
  <si>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</si>
  <si>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</si>
  <si>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</si>
  <si>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</si>
  <si>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</si>
  <si>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</si>
  <si>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</si>
  <si>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</si>
  <si>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</si>
  <si>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</si>
  <si>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</si>
  <si>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</si>
  <si>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</si>
  <si>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</si>
  <si>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</si>
  <si>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</si>
  <si>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</si>
  <si>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</si>
  <si>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</si>
  <si>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</si>
  <si>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</si>
  <si>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</si>
  <si>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</si>
  <si>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</si>
  <si>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</si>
  <si>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</si>
  <si>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北海道美幌町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</si>
  <si>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</si>
  <si>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</si>
  <si>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</si>
  <si>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</si>
  <si>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</si>
  <si>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</si>
  <si>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</si>
  <si>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</si>
  <si>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</si>
  <si>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</si>
  <si>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</si>
  <si>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</si>
  <si>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</si>
  <si>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</si>
  <si>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</si>
  <si>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</si>
  <si>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</si>
  <si>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</si>
  <si>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</si>
  <si>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</si>
  <si>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</si>
  <si>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</si>
  <si>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</si>
  <si>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</si>
  <si>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</si>
  <si>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</si>
  <si>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</si>
  <si>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</si>
  <si>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</si>
  <si>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</si>
  <si>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</si>
  <si>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</si>
  <si>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</si>
  <si>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</si>
  <si>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</si>
  <si>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</si>
  <si>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</si>
  <si>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</si>
  <si>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</si>
  <si>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</si>
  <si>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個別排水処理事業会計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</si>
  <si>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</si>
  <si>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</si>
  <si>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</si>
  <si>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</si>
  <si>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</si>
  <si>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</si>
  <si>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</si>
  <si>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</si>
  <si>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</si>
  <si>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</si>
  <si>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</si>
  <si>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</si>
  <si>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</si>
  <si>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</si>
  <si>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</si>
  <si>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</si>
  <si>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</si>
  <si>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</si>
  <si>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</si>
  <si>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</si>
  <si>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</si>
  <si>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</si>
  <si>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</si>
  <si>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</si>
  <si>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</si>
  <si>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</si>
  <si>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</si>
  <si>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</si>
  <si>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</si>
  <si>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</si>
  <si>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</si>
  <si>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</si>
  <si>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</si>
  <si>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</si>
  <si>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</si>
  <si>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</si>
  <si>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</si>
  <si>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</si>
  <si>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</si>
  <si>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</si>
  <si>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</si>
  <si>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</si>
  <si>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</si>
  <si>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</si>
  <si>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</si>
  <si>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</si>
  <si>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</si>
  <si>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</si>
  <si>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</si>
  <si>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</si>
  <si>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</si>
  <si>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</si>
  <si>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</si>
  <si>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</si>
  <si>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</si>
  <si>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</si>
  <si>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</si>
  <si>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</si>
  <si>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</si>
  <si>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</si>
  <si>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</si>
  <si>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</si>
  <si>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</si>
  <si>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</si>
  <si>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</si>
  <si>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</si>
  <si>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</si>
  <si>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</si>
  <si>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</si>
  <si>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</si>
  <si>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</si>
  <si>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</si>
  <si>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</si>
  <si>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</si>
  <si>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</si>
  <si>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</si>
  <si>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</si>
  <si>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</si>
  <si>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</si>
  <si>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</si>
  <si>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</si>
  <si>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</si>
  <si>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</si>
  <si>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</si>
  <si>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</si>
  <si>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</si>
  <si>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</si>
  <si>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</si>
  <si>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</si>
  <si>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</si>
  <si>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</si>
  <si>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</si>
  <si>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</si>
  <si>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</si>
  <si>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</si>
  <si>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</si>
  <si>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</si>
  <si>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</si>
  <si>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</si>
  <si>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</si>
  <si>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</si>
  <si>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</si>
  <si>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</si>
  <si>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</si>
  <si>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</si>
  <si>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</si>
  <si>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</si>
  <si>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</si>
  <si>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</si>
  <si>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</si>
  <si>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</si>
  <si>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</si>
  <si>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</si>
  <si>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</si>
  <si>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</si>
  <si>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</si>
  <si>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</si>
  <si>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</si>
  <si>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</si>
  <si>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</si>
  <si>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</si>
  <si>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</si>
  <si>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</si>
  <si>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</si>
  <si>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</si>
  <si>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</si>
  <si>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</si>
  <si>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</si>
  <si>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</si>
  <si>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</si>
  <si>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</si>
  <si>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</si>
  <si>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</si>
  <si>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</si>
  <si>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</si>
  <si>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0.80</t>
  </si>
  <si>
    <t>水道事業会計</t>
  </si>
  <si>
    <t>病院事業会計</t>
  </si>
  <si>
    <t>一般会計</t>
  </si>
  <si>
    <t>公共下水道事業会計</t>
  </si>
  <si>
    <t>国民健康保険特別会計</t>
  </si>
  <si>
    <t>個別排水処理事業会計</t>
  </si>
  <si>
    <t>後期高齢者医療特別会計</t>
  </si>
  <si>
    <t>介護保険特別会計</t>
  </si>
  <si>
    <t>その他会計（赤字）</t>
  </si>
  <si>
    <t>▲ 0.08</t>
  </si>
  <si>
    <t>その他会計（黒字）</t>
  </si>
  <si>
    <t>R01</t>
    <phoneticPr fontId="5"/>
  </si>
  <si>
    <t>R02</t>
    <phoneticPr fontId="5"/>
  </si>
  <si>
    <t>R03</t>
    <phoneticPr fontId="5"/>
  </si>
  <si>
    <t>R04</t>
    <phoneticPr fontId="5"/>
  </si>
  <si>
    <t>R05</t>
    <phoneticPr fontId="5"/>
  </si>
  <si>
    <t>-</t>
    <phoneticPr fontId="2"/>
  </si>
  <si>
    <t>美幌・津別広域事務組合</t>
    <rPh sb="0" eb="2">
      <t>ビホロ</t>
    </rPh>
    <rPh sb="3" eb="5">
      <t>ツベツ</t>
    </rPh>
    <rPh sb="5" eb="11">
      <t>コウイキジムクミアイ</t>
    </rPh>
    <phoneticPr fontId="2"/>
  </si>
  <si>
    <t>網走地方教育研修センター組合</t>
    <rPh sb="0" eb="2">
      <t>アバシリ</t>
    </rPh>
    <rPh sb="2" eb="4">
      <t>チホウ</t>
    </rPh>
    <rPh sb="4" eb="8">
      <t>キョウイクケンシュウ</t>
    </rPh>
    <rPh sb="12" eb="14">
      <t>クミアイ</t>
    </rPh>
    <phoneticPr fontId="2"/>
  </si>
  <si>
    <t>美幌みどりの村振興公社</t>
    <rPh sb="0" eb="2">
      <t>ビホロ</t>
    </rPh>
    <rPh sb="6" eb="7">
      <t>ムラ</t>
    </rPh>
    <rPh sb="7" eb="11">
      <t>シンコウコウシャ</t>
    </rPh>
    <phoneticPr fontId="2"/>
  </si>
  <si>
    <t>公共施設整備基金</t>
    <rPh sb="0" eb="4">
      <t>コウキョウシセツ</t>
    </rPh>
    <rPh sb="4" eb="8">
      <t>セイビキキン</t>
    </rPh>
    <phoneticPr fontId="5"/>
  </si>
  <si>
    <t>学校施設整備基金</t>
    <rPh sb="0" eb="4">
      <t>ガッコウシセツ</t>
    </rPh>
    <rPh sb="4" eb="8">
      <t>セイビキキン</t>
    </rPh>
    <phoneticPr fontId="2"/>
  </si>
  <si>
    <t>ふるさとづくり基金</t>
    <rPh sb="7" eb="9">
      <t>キキン</t>
    </rPh>
    <phoneticPr fontId="2"/>
  </si>
  <si>
    <t>福祉基金</t>
    <rPh sb="0" eb="4">
      <t>フクシキキン</t>
    </rPh>
    <phoneticPr fontId="2"/>
  </si>
  <si>
    <t>森林環境譲与税基金</t>
    <rPh sb="0" eb="7">
      <t>シンリンカンキョウジョウヨゼイ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</si>
  <si>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</si>
  <si>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</si>
  <si>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将来負担比率については、類似団体平均に近いポイントとなっており、今後においても、優先度や緊急性を判断し、事業の選択と集中を図るなど、将来を見据えた行政運営に努めていく必要がある。
　有形固定資産減価償却率については、類似団体平均を下回っているものの、今後施設の老朽化が進み、修繕や更新等、関連経費の増加が見込まれる。このことから令和5年3月に一部改訂した美幌町公共施設等総合管理計画に基づき、施設保有量の適正化に取り組み、財政負担の軽減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</si>
  <si>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</si>
  <si>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</si>
  <si>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</si>
  <si>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</si>
  <si>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</si>
  <si>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</si>
  <si>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将来負担比率については、類似団体平均に近いポイントとなっており、今後においても、優先度や緊急性を判断し、事業の選択と集中を図るなど、将来を見据えた行政運営に努めていく必要がある。
　実質公債費比率については、町債の元利償還金の増などにより、類似団体平均に近いポイントとなっている。今後においても、後年度の財政負担を考慮し、真に活用すべき事業であるか否かの見極めを適正に行っていく必要がある。</t>
    <rPh sb="114" eb="115">
      <t>ゾウ</t>
    </rPh>
    <rPh sb="128" eb="129">
      <t>チカ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</si>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</sst>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309BFA-D01A-44B2-A71D-494476926E5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96248</c:v>
                </c:pt>
                <c:pt idx="2">
                  <c:v>76413</c:v>
                </c:pt>
                <c:pt idx="3">
                  <c:v>66481</c:v>
                </c:pt>
                <c:pt idx="4">
                  <c:v>67825</c:v>
                </c:pt>
              </c:numCache>
            </c:numRef>
          </c:val>
          <c:smooth val="0"/>
          <c:extLst>
            <c:ext xmlns:c16="http://schemas.microsoft.com/office/drawing/2014/chart" uri="{C3380CC4-5D6E-409C-BE32-E72D297353CC}">
              <c16:uniqueId val="{00000000-9C3A-485D-A58A-AFBD79A52F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89650</c:v>
                </c:pt>
                <c:pt idx="1">
                  <c:v>279048</c:v>
                </c:pt>
                <c:pt idx="2">
                  <c:v>92664</c:v>
                </c:pt>
                <c:pt idx="3">
                  <c:v>102323</c:v>
                </c:pt>
                <c:pt idx="4">
                  <c:v>104473</c:v>
                </c:pt>
              </c:numCache>
            </c:numRef>
          </c:val>
          <c:smooth val="0"/>
          <c:extLst>
            <c:ext xmlns:c16="http://schemas.microsoft.com/office/drawing/2014/chart" uri="{C3380CC4-5D6E-409C-BE32-E72D297353CC}">
              <c16:uniqueId val="{00000001-9C3A-485D-A58A-AFBD79A52F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1.35</c:v>
                </c:pt>
                <c:pt idx="1">
                  <c:v>1.22</c:v>
                </c:pt>
                <c:pt idx="2">
                  <c:v>1.21</c:v>
                </c:pt>
                <c:pt idx="3">
                  <c:v>2.4700000000000002</c:v>
                </c:pt>
                <c:pt idx="4">
                  <c:v>1.63</c:v>
                </c:pt>
              </c:numCache>
            </c:numRef>
          </c:val>
          <c:extLst>
            <c:ext xmlns:c16="http://schemas.microsoft.com/office/drawing/2014/chart" uri="{C3380CC4-5D6E-409C-BE32-E72D297353CC}">
              <c16:uniqueId val="{00000000-AEBF-4089-8B75-7A34DAFD56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24.09</c:v>
                </c:pt>
                <c:pt idx="1">
                  <c:v>25.95</c:v>
                </c:pt>
                <c:pt idx="2">
                  <c:v>28.01</c:v>
                </c:pt>
                <c:pt idx="3">
                  <c:v>30.12</c:v>
                </c:pt>
                <c:pt idx="4">
                  <c:v>30.01</c:v>
                </c:pt>
              </c:numCache>
            </c:numRef>
          </c:val>
          <c:extLst>
            <c:ext xmlns:c16="http://schemas.microsoft.com/office/drawing/2014/chart" uri="{C3380CC4-5D6E-409C-BE32-E72D297353CC}">
              <c16:uniqueId val="{00000001-AEBF-4089-8B75-7A34DAFD56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2.56</c:v>
                </c:pt>
                <c:pt idx="1">
                  <c:v>2.21</c:v>
                </c:pt>
                <c:pt idx="2">
                  <c:v>3.63</c:v>
                </c:pt>
                <c:pt idx="3">
                  <c:v>2.5099999999999998</c:v>
                </c:pt>
                <c:pt idx="4">
                  <c:v>-0.8</c:v>
                </c:pt>
              </c:numCache>
            </c:numRef>
          </c:val>
          <c:smooth val="0"/>
          <c:extLst>
            <c:ext xmlns:c16="http://schemas.microsoft.com/office/drawing/2014/chart" uri="{C3380CC4-5D6E-409C-BE32-E72D297353CC}">
              <c16:uniqueId val="{00000002-AEBF-4089-8B75-7A34DAFD56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0.03</c:v>
                </c:pt>
                <c:pt idx="4">
                  <c:v>#N/A</c:v>
                </c:pt>
                <c:pt idx="5">
                  <c:v>0.04</c:v>
                </c:pt>
                <c:pt idx="6">
                  <c:v>#N/A</c:v>
                </c:pt>
                <c:pt idx="7">
                  <c:v>0.16</c:v>
                </c:pt>
                <c:pt idx="8">
                  <c:v>0</c:v>
                </c:pt>
                <c:pt idx="9">
                  <c:v>0</c:v>
                </c:pt>
              </c:numCache>
            </c:numRef>
          </c:val>
          <c:extLst>
            <c:ext xmlns:c16="http://schemas.microsoft.com/office/drawing/2014/chart" uri="{C3380CC4-5D6E-409C-BE32-E72D297353CC}">
              <c16:uniqueId val="{00000000-998B-4B26-9689-1E8D12CA1B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0.08</c:v>
                </c:pt>
                <c:pt idx="7">
                  <c:v>#N/A</c:v>
                </c:pt>
                <c:pt idx="8">
                  <c:v>0</c:v>
                </c:pt>
                <c:pt idx="9">
                  <c:v>0</c:v>
                </c:pt>
              </c:numCache>
            </c:numRef>
          </c:val>
          <c:extLst>
            <c:ext xmlns:c16="http://schemas.microsoft.com/office/drawing/2014/chart" uri="{C3380CC4-5D6E-409C-BE32-E72D297353CC}">
              <c16:uniqueId val="{00000001-998B-4B26-9689-1E8D12CA1B2B}"/>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0.04</c:v>
                </c:pt>
                <c:pt idx="4">
                  <c:v>#N/A</c:v>
                </c:pt>
                <c:pt idx="5">
                  <c:v>0.01</c:v>
                </c:pt>
                <c:pt idx="6">
                  <c:v>#N/A</c:v>
                </c:pt>
                <c:pt idx="7">
                  <c:v>0.01</c:v>
                </c:pt>
                <c:pt idx="8">
                  <c:v>#N/A</c:v>
                </c:pt>
                <c:pt idx="9">
                  <c:v>0</c:v>
                </c:pt>
              </c:numCache>
            </c:numRef>
          </c:val>
          <c:extLst>
            <c:ext xmlns:c16="http://schemas.microsoft.com/office/drawing/2014/chart" uri="{C3380CC4-5D6E-409C-BE32-E72D297353CC}">
              <c16:uniqueId val="{00000002-998B-4B26-9689-1E8D12CA1B2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998B-4B26-9689-1E8D12CA1B2B}"/>
            </c:ext>
          </c:extLst>
        </c:ser>
        <c:ser>
          <c:idx val="4"/>
          <c:order val="4"/>
          <c:tx>
            <c:strRef>
              <c:f>データシート!$A$31</c:f>
              <c:strCache>
                <c:ptCount val="1"/>
                <c:pt idx="0">
                  <c:v>個別排水処理事業会計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6="http://schemas.microsoft.com/office/drawing/2014/chart" uri="{C3380CC4-5D6E-409C-BE32-E72D297353CC}">
              <c16:uniqueId val="{00000004-998B-4B26-9689-1E8D12CA1B2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0.61</c:v>
                </c:pt>
                <c:pt idx="2">
                  <c:v>#N/A</c:v>
                </c:pt>
                <c:pt idx="3">
                  <c:v>0.46</c:v>
                </c:pt>
                <c:pt idx="4">
                  <c:v>#N/A</c:v>
                </c:pt>
                <c:pt idx="5">
                  <c:v>0.43</c:v>
                </c:pt>
                <c:pt idx="6">
                  <c:v>#N/A</c:v>
                </c:pt>
                <c:pt idx="7">
                  <c:v>0.3</c:v>
                </c:pt>
                <c:pt idx="8">
                  <c:v>#N/A</c:v>
                </c:pt>
                <c:pt idx="9">
                  <c:v>0.28000000000000003</c:v>
                </c:pt>
              </c:numCache>
            </c:numRef>
          </c:val>
          <c:extLst>
            <c:ext xmlns:c16="http://schemas.microsoft.com/office/drawing/2014/chart" uri="{C3380CC4-5D6E-409C-BE32-E72D297353CC}">
              <c16:uniqueId val="{00000005-998B-4B26-9689-1E8D12CA1B2B}"/>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0.88</c:v>
                </c:pt>
              </c:numCache>
            </c:numRef>
          </c:val>
          <c:extLst>
            <c:ext xmlns:c16="http://schemas.microsoft.com/office/drawing/2014/chart" uri="{C3380CC4-5D6E-409C-BE32-E72D297353CC}">
              <c16:uniqueId val="{00000006-998B-4B26-9689-1E8D12CA1B2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1.35</c:v>
                </c:pt>
                <c:pt idx="2">
                  <c:v>#N/A</c:v>
                </c:pt>
                <c:pt idx="3">
                  <c:v>1.21</c:v>
                </c:pt>
                <c:pt idx="4">
                  <c:v>#N/A</c:v>
                </c:pt>
                <c:pt idx="5">
                  <c:v>1.2</c:v>
                </c:pt>
                <c:pt idx="6">
                  <c:v>#N/A</c:v>
                </c:pt>
                <c:pt idx="7">
                  <c:v>2.4700000000000002</c:v>
                </c:pt>
                <c:pt idx="8">
                  <c:v>#N/A</c:v>
                </c:pt>
                <c:pt idx="9">
                  <c:v>1.62</c:v>
                </c:pt>
              </c:numCache>
            </c:numRef>
          </c:val>
          <c:extLst>
            <c:ext xmlns:c16="http://schemas.microsoft.com/office/drawing/2014/chart" uri="{C3380CC4-5D6E-409C-BE32-E72D297353CC}">
              <c16:uniqueId val="{00000007-998B-4B26-9689-1E8D12CA1B2B}"/>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c:v>
                </c:pt>
                <c:pt idx="2">
                  <c:v>#N/A</c:v>
                </c:pt>
                <c:pt idx="3">
                  <c:v>3.54</c:v>
                </c:pt>
                <c:pt idx="4">
                  <c:v>#N/A</c:v>
                </c:pt>
                <c:pt idx="5">
                  <c:v>4.7</c:v>
                </c:pt>
                <c:pt idx="6">
                  <c:v>#N/A</c:v>
                </c:pt>
                <c:pt idx="7">
                  <c:v>6.3</c:v>
                </c:pt>
                <c:pt idx="8">
                  <c:v>#N/A</c:v>
                </c:pt>
                <c:pt idx="9">
                  <c:v>6.16</c:v>
                </c:pt>
              </c:numCache>
            </c:numRef>
          </c:val>
          <c:extLst>
            <c:ext xmlns:c16="http://schemas.microsoft.com/office/drawing/2014/chart" uri="{C3380CC4-5D6E-409C-BE32-E72D297353CC}">
              <c16:uniqueId val="{00000008-998B-4B26-9689-1E8D12CA1B2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13.53</c:v>
                </c:pt>
                <c:pt idx="2">
                  <c:v>#N/A</c:v>
                </c:pt>
                <c:pt idx="3">
                  <c:v>14.45</c:v>
                </c:pt>
                <c:pt idx="4">
                  <c:v>#N/A</c:v>
                </c:pt>
                <c:pt idx="5">
                  <c:v>14.91</c:v>
                </c:pt>
                <c:pt idx="6">
                  <c:v>#N/A</c:v>
                </c:pt>
                <c:pt idx="7">
                  <c:v>14.4</c:v>
                </c:pt>
                <c:pt idx="8">
                  <c:v>#N/A</c:v>
                </c:pt>
                <c:pt idx="9">
                  <c:v>13.98</c:v>
                </c:pt>
              </c:numCache>
            </c:numRef>
          </c:val>
          <c:extLst>
            <c:ext xmlns:c16="http://schemas.microsoft.com/office/drawing/2014/chart" uri="{C3380CC4-5D6E-409C-BE32-E72D297353CC}">
              <c16:uniqueId val="{00000009-998B-4B26-9689-1E8D12CA1B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1245</c:v>
                </c:pt>
                <c:pt idx="5">
                  <c:v>1163</c:v>
                </c:pt>
                <c:pt idx="8">
                  <c:v>1206</c:v>
                </c:pt>
                <c:pt idx="11">
                  <c:v>1203</c:v>
                </c:pt>
                <c:pt idx="14">
                  <c:v>1179</c:v>
                </c:pt>
              </c:numCache>
            </c:numRef>
          </c:val>
          <c:extLst>
            <c:ext xmlns:c16="http://schemas.microsoft.com/office/drawing/2014/chart" uri="{C3380CC4-5D6E-409C-BE32-E72D297353CC}">
              <c16:uniqueId val="{00000000-CF84-4B54-9D47-D19600C9A5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84-4B54-9D47-D19600C9A5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100</c:v>
                </c:pt>
                <c:pt idx="3">
                  <c:v>54</c:v>
                </c:pt>
                <c:pt idx="6">
                  <c:v>52</c:v>
                </c:pt>
                <c:pt idx="9">
                  <c:v>52</c:v>
                </c:pt>
                <c:pt idx="12">
                  <c:v>52</c:v>
                </c:pt>
              </c:numCache>
            </c:numRef>
          </c:val>
          <c:extLst>
            <c:ext xmlns:c16="http://schemas.microsoft.com/office/drawing/2014/chart" uri="{C3380CC4-5D6E-409C-BE32-E72D297353CC}">
              <c16:uniqueId val="{00000002-CF84-4B54-9D47-D19600C9A5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34</c:v>
                </c:pt>
                <c:pt idx="6">
                  <c:v>33</c:v>
                </c:pt>
                <c:pt idx="9">
                  <c:v>41</c:v>
                </c:pt>
                <c:pt idx="12">
                  <c:v>35</c:v>
                </c:pt>
              </c:numCache>
            </c:numRef>
          </c:val>
          <c:extLst>
            <c:ext xmlns:c16="http://schemas.microsoft.com/office/drawing/2014/chart" uri="{C3380CC4-5D6E-409C-BE32-E72D297353CC}">
              <c16:uniqueId val="{00000003-CF84-4B54-9D47-D19600C9A5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548</c:v>
                </c:pt>
                <c:pt idx="3">
                  <c:v>521</c:v>
                </c:pt>
                <c:pt idx="6">
                  <c:v>507</c:v>
                </c:pt>
                <c:pt idx="9">
                  <c:v>551</c:v>
                </c:pt>
                <c:pt idx="12">
                  <c:v>535</c:v>
                </c:pt>
              </c:numCache>
            </c:numRef>
          </c:val>
          <c:extLst>
            <c:ext xmlns:c16="http://schemas.microsoft.com/office/drawing/2014/chart" uri="{C3380CC4-5D6E-409C-BE32-E72D297353CC}">
              <c16:uniqueId val="{00000004-CF84-4B54-9D47-D19600C9A5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84-4B54-9D47-D19600C9A5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84-4B54-9D47-D19600C9A5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995</c:v>
                </c:pt>
                <c:pt idx="3">
                  <c:v>897</c:v>
                </c:pt>
                <c:pt idx="6">
                  <c:v>983</c:v>
                </c:pt>
                <c:pt idx="9">
                  <c:v>1106</c:v>
                </c:pt>
                <c:pt idx="12">
                  <c:v>974</c:v>
                </c:pt>
              </c:numCache>
            </c:numRef>
          </c:val>
          <c:extLst>
            <c:ext xmlns:c16="http://schemas.microsoft.com/office/drawing/2014/chart" uri="{C3380CC4-5D6E-409C-BE32-E72D297353CC}">
              <c16:uniqueId val="{00000007-CF84-4B54-9D47-D19600C9A5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417</c:v>
                </c:pt>
                <c:pt idx="2">
                  <c:v>#N/A</c:v>
                </c:pt>
                <c:pt idx="3">
                  <c:v>#N/A</c:v>
                </c:pt>
                <c:pt idx="4">
                  <c:v>343</c:v>
                </c:pt>
                <c:pt idx="5">
                  <c:v>#N/A</c:v>
                </c:pt>
                <c:pt idx="6">
                  <c:v>#N/A</c:v>
                </c:pt>
                <c:pt idx="7">
                  <c:v>369</c:v>
                </c:pt>
                <c:pt idx="8">
                  <c:v>#N/A</c:v>
                </c:pt>
                <c:pt idx="9">
                  <c:v>#N/A</c:v>
                </c:pt>
                <c:pt idx="10">
                  <c:v>547</c:v>
                </c:pt>
                <c:pt idx="11">
                  <c:v>#N/A</c:v>
                </c:pt>
                <c:pt idx="12">
                  <c:v>#N/A</c:v>
                </c:pt>
                <c:pt idx="13">
                  <c:v>417</c:v>
                </c:pt>
                <c:pt idx="14">
                  <c:v>#N/A</c:v>
                </c:pt>
              </c:numCache>
            </c:numRef>
          </c:val>
          <c:smooth val="0"/>
          <c:extLst>
            <c:ext xmlns:c16="http://schemas.microsoft.com/office/drawing/2014/chart" uri="{C3380CC4-5D6E-409C-BE32-E72D297353CC}">
              <c16:uniqueId val="{00000008-CF84-4B54-9D47-D19600C9A5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10366</c:v>
                </c:pt>
                <c:pt idx="5">
                  <c:v>11702</c:v>
                </c:pt>
                <c:pt idx="8">
                  <c:v>11555</c:v>
                </c:pt>
                <c:pt idx="11">
                  <c:v>11041</c:v>
                </c:pt>
                <c:pt idx="14">
                  <c:v>10748</c:v>
                </c:pt>
              </c:numCache>
            </c:numRef>
          </c:val>
          <c:extLst>
            <c:ext xmlns:c16="http://schemas.microsoft.com/office/drawing/2014/chart" uri="{C3380CC4-5D6E-409C-BE32-E72D297353CC}">
              <c16:uniqueId val="{00000000-8768-4115-8045-6A0A9407C9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1542</c:v>
                </c:pt>
                <c:pt idx="5">
                  <c:v>1417</c:v>
                </c:pt>
                <c:pt idx="8">
                  <c:v>1325</c:v>
                </c:pt>
                <c:pt idx="11">
                  <c:v>1291</c:v>
                </c:pt>
                <c:pt idx="14">
                  <c:v>1162</c:v>
                </c:pt>
              </c:numCache>
            </c:numRef>
          </c:val>
          <c:extLst>
            <c:ext xmlns:c16="http://schemas.microsoft.com/office/drawing/2014/chart" uri="{C3380CC4-5D6E-409C-BE32-E72D297353CC}">
              <c16:uniqueId val="{00000001-8768-4115-8045-6A0A9407C9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5718</c:v>
                </c:pt>
                <c:pt idx="5">
                  <c:v>5694</c:v>
                </c:pt>
                <c:pt idx="8">
                  <c:v>6341</c:v>
                </c:pt>
                <c:pt idx="11">
                  <c:v>6681</c:v>
                </c:pt>
                <c:pt idx="14">
                  <c:v>6833</c:v>
                </c:pt>
              </c:numCache>
            </c:numRef>
          </c:val>
          <c:extLst>
            <c:ext xmlns:c16="http://schemas.microsoft.com/office/drawing/2014/chart" uri="{C3380CC4-5D6E-409C-BE32-E72D297353CC}">
              <c16:uniqueId val="{00000002-8768-4115-8045-6A0A9407C9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68-4115-8045-6A0A9407C9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68-4115-8045-6A0A9407C9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68-4115-8045-6A0A9407C9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792</c:v>
                </c:pt>
                <c:pt idx="3">
                  <c:v>832</c:v>
                </c:pt>
                <c:pt idx="6">
                  <c:v>748</c:v>
                </c:pt>
                <c:pt idx="9">
                  <c:v>611</c:v>
                </c:pt>
                <c:pt idx="12">
                  <c:v>615</c:v>
                </c:pt>
              </c:numCache>
            </c:numRef>
          </c:val>
          <c:extLst>
            <c:ext xmlns:c16="http://schemas.microsoft.com/office/drawing/2014/chart" uri="{C3380CC4-5D6E-409C-BE32-E72D297353CC}">
              <c16:uniqueId val="{00000006-8768-4115-8045-6A0A9407C9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321</c:v>
                </c:pt>
                <c:pt idx="3">
                  <c:v>1303</c:v>
                </c:pt>
                <c:pt idx="6">
                  <c:v>1344</c:v>
                </c:pt>
                <c:pt idx="9">
                  <c:v>1312</c:v>
                </c:pt>
                <c:pt idx="12">
                  <c:v>1278</c:v>
                </c:pt>
              </c:numCache>
            </c:numRef>
          </c:val>
          <c:extLst>
            <c:ext xmlns:c16="http://schemas.microsoft.com/office/drawing/2014/chart" uri="{C3380CC4-5D6E-409C-BE32-E72D297353CC}">
              <c16:uniqueId val="{00000007-8768-4115-8045-6A0A9407C9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4705</c:v>
                </c:pt>
                <c:pt idx="3">
                  <c:v>4234</c:v>
                </c:pt>
                <c:pt idx="6">
                  <c:v>3967</c:v>
                </c:pt>
                <c:pt idx="9">
                  <c:v>3723</c:v>
                </c:pt>
                <c:pt idx="12">
                  <c:v>3605</c:v>
                </c:pt>
              </c:numCache>
            </c:numRef>
          </c:val>
          <c:extLst>
            <c:ext xmlns:c16="http://schemas.microsoft.com/office/drawing/2014/chart" uri="{C3380CC4-5D6E-409C-BE32-E72D297353CC}">
              <c16:uniqueId val="{00000008-8768-4115-8045-6A0A9407C9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81</c:v>
                </c:pt>
                <c:pt idx="3">
                  <c:v>20</c:v>
                </c:pt>
                <c:pt idx="6">
                  <c:v>16</c:v>
                </c:pt>
                <c:pt idx="9">
                  <c:v>11</c:v>
                </c:pt>
                <c:pt idx="12">
                  <c:v>7</c:v>
                </c:pt>
              </c:numCache>
            </c:numRef>
          </c:val>
          <c:extLst>
            <c:ext xmlns:c16="http://schemas.microsoft.com/office/drawing/2014/chart" uri="{C3380CC4-5D6E-409C-BE32-E72D297353CC}">
              <c16:uniqueId val="{00000009-8768-4115-8045-6A0A9407C9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9106</c:v>
                </c:pt>
                <c:pt idx="3">
                  <c:v>11042</c:v>
                </c:pt>
                <c:pt idx="6">
                  <c:v>10974</c:v>
                </c:pt>
                <c:pt idx="9">
                  <c:v>10634</c:v>
                </c:pt>
                <c:pt idx="12">
                  <c:v>10335</c:v>
                </c:pt>
              </c:numCache>
            </c:numRef>
          </c:val>
          <c:extLst>
            <c:ext xmlns:c16="http://schemas.microsoft.com/office/drawing/2014/chart" uri="{C3380CC4-5D6E-409C-BE32-E72D297353CC}">
              <c16:uniqueId val="{0000000A-8768-4115-8045-6A0A9407C9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68-4115-8045-6A0A9407C9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2034</c:v>
                </c:pt>
                <c:pt idx="1">
                  <c:v>2125</c:v>
                </c:pt>
                <c:pt idx="2">
                  <c:v>2127</c:v>
                </c:pt>
              </c:numCache>
            </c:numRef>
          </c:val>
          <c:extLst>
            <c:ext xmlns:c16="http://schemas.microsoft.com/office/drawing/2014/chart" uri="{C3380CC4-5D6E-409C-BE32-E72D297353CC}">
              <c16:uniqueId val="{00000000-B38C-49B8-BF97-38C77AB714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946</c:v>
                </c:pt>
                <c:pt idx="1">
                  <c:v>1124</c:v>
                </c:pt>
                <c:pt idx="2">
                  <c:v>1291</c:v>
                </c:pt>
              </c:numCache>
            </c:numRef>
          </c:val>
          <c:extLst>
            <c:ext xmlns:c16="http://schemas.microsoft.com/office/drawing/2014/chart" uri="{C3380CC4-5D6E-409C-BE32-E72D297353CC}">
              <c16:uniqueId val="{00000001-B38C-49B8-BF97-38C77AB714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3025</c:v>
                </c:pt>
                <c:pt idx="1">
                  <c:v>3066</c:v>
                </c:pt>
                <c:pt idx="2">
                  <c:v>3077</c:v>
                </c:pt>
              </c:numCache>
            </c:numRef>
          </c:val>
          <c:extLst>
            <c:ext xmlns:c16="http://schemas.microsoft.com/office/drawing/2014/chart" uri="{C3380CC4-5D6E-409C-BE32-E72D297353CC}">
              <c16:uniqueId val="{00000002-B38C-49B8-BF97-38C77AB714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{5CEA646B-6271-4D41-9E27-F47990E22214}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82A-42B1-A667-B24E0B9C3D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{667E9832-03A0-4B28-B683-274A5B752926}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2A-42B1-A667-B24E0B9C3D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{6058BFCA-2795-472B-8867-3361C83A1764}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2A-42B1-A667-B24E0B9C3D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{2D638FAE-0CC5-4770-9BC2-62A7EF1051E7}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2A-42B1-A667-B24E0B9C3D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{F1BC5762-2F67-4E5F-B275-B39948A7EFAE}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2A-42B1-A667-B24E0B9C3D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{F188AF40-FC79-41A5-A518-E57B99AC890E}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82A-42B1-A667-B24E0B9C3D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{2A7CF16B-C72F-4F82-872C-176C9E36DDC2}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82A-42B1-A667-B24E0B9C3D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{7E85A12D-D6AD-4114-ACF5-A099A7EB853F}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82A-42B1-A667-B24E0B9C3D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{0DF8FDFB-07FF-4B81-B387-FF6A2B741608}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82A-42B1-A667-B24E0B9C3D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55.7</c:v>
                </c:pt>
                <c:pt idx="8">
                  <c:v>57.2</c:v>
                </c:pt>
                <c:pt idx="16">
                  <c:v>58.2</c:v>
                </c:pt>
                <c:pt idx="24">
                  <c:v>59.2</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2A-42B1-A667-B24E0B9C3D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{84B1E3FE-F00A-42D0-A95B-6F5FB968FE8A}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82A-42B1-A667-B24E0B9C3D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{8578EE24-B6C3-4F52-9AA7-70CDF3A34681}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2A-42B1-A667-B24E0B9C3D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{E5532749-22FD-4B76-858B-16506183CF65}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2A-42B1-A667-B24E0B9C3D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{AF49A49E-F201-4F3B-BF51-C22A139A863F}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2A-42B1-A667-B24E0B9C3D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{BDA94014-10AF-44DC-BCF5-D133FE883514}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2A-42B1-A667-B24E0B9C3DE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{8AD39701-2013-4003-9928-9E4E118BF192}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82A-42B1-A667-B24E0B9C3DE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{88A5E12C-7CD7-46C9-8A02-16746F4F02A6}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82A-42B1-A667-B24E0B9C3DE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{5BDE5ABA-FE16-4ABA-A25A-AE62A4154EB7}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82A-42B1-A667-B24E0B9C3DE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{F68B410D-1284-4710-A58E-B33DCC63A400}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82A-42B1-A667-B24E0B9C3D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61.2</c:v>
                </c:pt>
                <c:pt idx="16">
                  <c:v>63.1</c:v>
                </c:pt>
                <c:pt idx="24">
                  <c:v>64.2</c:v>
                </c:pt>
                <c:pt idx="32">
                  <c:v>64.400000000000006</c:v>
                </c:pt>
              </c:numCache>
            </c:numRef>
          </c:xVal>
          <c:yVal>
            <c:numRef>
              <c:f>公会計指標分析・財政指標組合せ分析表!$BP$55:$DC$55</c:f>
              <c:numCache>
                <c:formatCode>#,##0.0;"▲ "#,##0.0</c:formatCode>
                <c:ptCount val="40"/>
                <c:pt idx="0">
                  <c:v>20.3</c:v>
                </c:pt>
                <c:pt idx="8">
                  <c:v>12.8</c:v>
                </c:pt>
                <c:pt idx="16">
                  <c:v>0</c:v>
                </c:pt>
                <c:pt idx="24">
                  <c:v>0</c:v>
                </c:pt>
                <c:pt idx="32">
                  <c:v>0</c:v>
                </c:pt>
              </c:numCache>
            </c:numRef>
          </c:yVal>
          <c:smooth val="0"/>
          <c:extLst>
            <c:ext xmlns:c16="http://schemas.microsoft.com/office/drawing/2014/chart" uri="{C3380CC4-5D6E-409C-BE32-E72D297353CC}">
              <c16:uniqueId val="{00000013-682A-42B1-A667-B24E0B9C3DEF}"/>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{CB5DE409-A2FD-4C1C-B2FD-F9BC1774AC0F}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2A3-4197-9E3F-DD8417B1B7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{74558A6D-8D9D-4EC5-AFBD-ABDED16AD2F2}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A3-4197-9E3F-DD8417B1B7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{39B10A13-76A2-40D8-8CB2-2FBC56DD1B95}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A3-4197-9E3F-DD8417B1B7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{A49D7219-3B37-421D-9E59-4E0147D22CC7}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A3-4197-9E3F-DD8417B1B7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{DE9FD187-F1A2-4854-AEAA-E18EB690B1BD}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A3-4197-9E3F-DD8417B1B7D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{273D1E36-DDE6-41E1-A45C-F1F9149DF05E}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2A3-4197-9E3F-DD8417B1B7D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{CD2B58EB-FB1E-4948-B1CB-0C5A7774B811}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2A3-4197-9E3F-DD8417B1B7D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{96B8A252-5C34-4B1C-830D-CD01CC3B22EF}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2A3-4197-9E3F-DD8417B1B7D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{9C8B8E9E-8B62-4532-9086-1C051AEF6CBA}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2A3-4197-9E3F-DD8417B1B7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7.4</c:v>
                </c:pt>
                <c:pt idx="16">
                  <c:v>6.3</c:v>
                </c:pt>
                <c:pt idx="24">
                  <c:v>6.9</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2A3-4197-9E3F-DD8417B1B7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{A2899E17-C7F5-458A-B1FE-B6071E213CF8}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2A3-4197-9E3F-DD8417B1B7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{B5B63E2C-5DBE-4BEF-9B81-0988169977DE}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A3-4197-9E3F-DD8417B1B7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{BAE88F21-E309-4ECD-A46D-3603AFBE4B72}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A3-4197-9E3F-DD8417B1B7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{71848BCF-545A-47EE-BBC5-89D0A2E7EF80}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A3-4197-9E3F-DD8417B1B7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{F7EE86D2-19FB-4CD3-A279-8C4302090D9B}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A3-4197-9E3F-DD8417B1B7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{7E2127CE-6627-43F9-ABE6-5C896A271EDC}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2A3-4197-9E3F-DD8417B1B7D0}"/>
                </c:ext>
              </c:extLst>
            </c:dLbl>
            <c:dLbl>
              <c:idx val="16"/>
              <c:layout>
                <c:manualLayout>
                  <c:x val="-4.4905057365901141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{38916EC0-07AB-4A33-BACC-63193463926A}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2A3-4197-9E3F-DD8417B1B7D0}"/>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{F062BE24-92DF-4AF5-A51E-58F21E645B25}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2A3-4197-9E3F-DD8417B1B7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{4B828999-A71C-4D41-814B-2412D55A2DA5}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2A3-4197-9E3F-DD8417B1B7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7.3</c:v>
                </c:pt>
                <c:pt idx="16">
                  <c:v>7.2</c:v>
                </c:pt>
                <c:pt idx="24">
                  <c:v>7.2</c:v>
                </c:pt>
                <c:pt idx="32">
                  <c:v>7</c:v>
                </c:pt>
              </c:numCache>
            </c:numRef>
          </c:xVal>
          <c:yVal>
            <c:numRef>
              <c:f>公会計指標分析・財政指標組合せ分析表!$BP$77:$DC$77</c:f>
              <c:numCache>
                <c:formatCode>#,##0.0;"▲ "#,##0.0</c:formatCode>
                <c:ptCount val="40"/>
                <c:pt idx="0">
                  <c:v>20.3</c:v>
                </c:pt>
                <c:pt idx="8">
                  <c:v>12.8</c:v>
                </c:pt>
                <c:pt idx="16">
                  <c:v>0</c:v>
                </c:pt>
                <c:pt idx="24">
                  <c:v>0</c:v>
                </c:pt>
                <c:pt idx="32">
                  <c:v>0</c:v>
                </c:pt>
              </c:numCache>
            </c:numRef>
          </c:yVal>
          <c:smooth val="0"/>
          <c:extLst>
            <c:ext xmlns:c16="http://schemas.microsoft.com/office/drawing/2014/chart" uri="{C3380CC4-5D6E-409C-BE32-E72D297353CC}">
              <c16:uniqueId val="{00000013-82A3-4197-9E3F-DD8417B1B7D0}"/>
            </c:ext>
          </c:extLst>
        </c:ser>
        <c:dLbls>
          <c:showLegendKey val="0"/>
          <c:showVal val="1"/>
          <c:showCatName val="0"/>
          <c:showSerName val="0"/>
          <c:showPercent val="0"/>
          <c:showBubbleSize val="0"/>
        </c:dLbls>
        <c:axId val="84219776"/>
        <c:axId val="84234240"/>
      </c:scatterChart>
      <c:valAx>
        <c:axId val="84219776"/>
        <c:scaling>
          <c:orientation val="maxMin"/>
          <c:max val="7.399999999999999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過去に実施した公的資金補償金免除繰上償還や、過疎対策事業債・辺地対策事業債をはじめとする交付税措置の有利な地方債の活用の成果もあり、本年度においても、許可団体となる基準である</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％を大きく下回ることができた。</a:t>
          </a:r>
        </a:p>
        <a:p>
          <a:r>
            <a:rPr kumimoji="1" lang="ja-JP" altLang="en-US" sz="1400">
              <a:latin typeface="ＭＳ ゴシック" pitchFamily="49" charset="-128"/>
              <a:ea typeface="ＭＳ ゴシック" pitchFamily="49" charset="-128"/>
            </a:rPr>
            <a:t>　今後においても、後年度の財政負担を考慮し、真に活用すべき事業であるか否かの見極めを適切に行い、持続可能な財政基盤の確保に努める。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満期一括償還地方債の償還予定はないため、積立は実施していない状況にある。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財政運営計画に基づく計画的な基金の積立を行うことにより、充当可能基金が増加した結果、将来負担比率は減少傾向にある。</a:t>
          </a:r>
        </a:p>
        <a:p>
          <a:r>
            <a:rPr kumimoji="1" lang="ja-JP" altLang="en-US" sz="1400">
              <a:latin typeface="ＭＳ ゴシック" pitchFamily="49" charset="-128"/>
              <a:ea typeface="ＭＳ ゴシック" pitchFamily="49" charset="-128"/>
            </a:rPr>
            <a:t>　今後は、老朽化した公共施設の更新などにより町債残高の増や基金残高の減が見込まれることから、優先度や緊急性を判断し、事業の選択と集中化を図るなど、将来を見据えた行財政運営に努める。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北海道美幌町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学校施設整備の財源確保のため、学校施設整備基金に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百万円（寄附金等積立分を除く）、大型公共施設整備に係る町債償還の財源確保のため、減債基金に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百万円（基金運用利子積立分を除く）など、基金への計画的な積立を行うとともに、公共施設整備に対する基金の繰入をはじめとした必要事業への繰入を実施した結果、基金全体では、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や少子高齢化の進展などにより、歳入では、町税や地方交付税の大きな伸びは期待できない中、歳出では、物価・エネルギー価格の高騰の影響や老朽化した公共施設の更新に係る費用等の増加が見込まれ、基金からの多額の繰入が懸念されることから、優先度や緊急性を判断しつつ、事業の見直しや経費の節減を徹底し、適正な財政運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公用若しくは公共用に供する施設の整備及び既設の公共施設の整備に要する経費に資する。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町立学校施設の整備及び既設の町立学校施設の整備に資する。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　　豊かで活力あふれる本町の発展を図るための個性的かつ魅力的なまちづくり事業に資する。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　　　　　　　社会福祉施設の整備及び高齢者等の在宅保健福祉の充実に資する。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間伐、人材育成、担い手の確保、木材利用の促進及び普及啓発等の森林整備及びその促進に必要な事業に要する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公共施設整備基金は、公共施設整備に係る事業への繰り入れを行った結果、減額となっている。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学校施設整備基金は、学校施設整備の財源確保のため積立を行った結果、増額となっている。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ふるさとづくり基金は、ふるさと納税による寄附金の積立と寄附の目的に沿った必要事業への繰入を行った結果、全体では増額となっている。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福祉基金は、社会福祉施設の整備及び高齢者等の在宅保健福祉に係る事業の財源として一部繰入を行ったことで減額となっている。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森林環境譲与税基金は、譲与金の積立と森林整備等の事業への繰入を行った結果、全体では減額となっている。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公共施設整備基金、福祉基金、学校施設整備基金は、財政運営計画に基づく必要事業への繰入を行うことにより、減額となる見込み。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ふるさとづくり基金は、ふるさと納税による寄附金の積立が多くなる見込みのため、寄附の目的に沿ったより多くの事業へ繰入を行う。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森林環境譲与税基金は、譲与金の積立が多額にならないよう目的に沿ったより多くの事業へ繰入を行う。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財政調整基金は、基金運用利子や寄附金等の積立を行ったことで増額となっている。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収支不足等への繰入により、減額となる見込み。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減債基金は、大型公共施設整備に係る町債償還の財源確保のため積立を行ったことで増額となっている。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今後の町債償還額に充当することにより、減額となる見込み。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5F13469-43C6-4F7E-968D-7B2A90305A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CC25D1D-CA82-4F1C-9470-053BBF57FA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AD01184-4AFA-49A7-AECE-36D91523F22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A864F41-96D0-48F1-A82F-21A27EC8007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F33F818-620E-41AA-AE45-E3E4049C5D5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3808E76-0DAB-470D-B890-1B0ADF898A2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13C2D8D-88A4-450B-BED8-994E0FF757A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0FB1D84-5475-4F69-AF58-D714197CCB4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5C3FBC5-7CA6-43B4-9BFF-2FE64FC30A0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F54223C-52F7-409B-9E94-4D0C9A63926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6F81574-46EE-4A09-958C-95F8B1F20EA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7064B7E-AF7A-4127-BFCA-CD1C1BE631C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33801BC-7F3B-49F3-AD08-E813DC576FF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F87A4B9-382C-43FA-A243-5617528C82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19F08D0-DB07-4B62-8870-23F35A0F54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2D2A24A-4B87-4FF6-92AA-4B93F4E5FF8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57616B5-1BE7-4FEB-8C50-CF085166919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A4EBD29-FBFA-4992-A859-B529EADF3DF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4675291-7E61-413B-9E83-5442CAB5346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201CDB2-F63E-4038-9F19-82BA6C5D181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BEEE255-F632-4A36-A899-4167CF96735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826960C-625B-4A00-9431-FF91D8A64F8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50D7787-116C-4A35-B83C-4E86D4F0F27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ADBB27E-7C7A-4A6B-AE89-A12535E896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8F794B6-C759-4D44-B482-5781A9AAAD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EF7274A-9516-4390-A884-6FD1E5C81E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F74C45E-DCA4-448F-A18A-4B0240994D5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942F4E9-80B0-42BB-99E0-6188FF06851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5F3BEAF-B0DF-457F-8A1C-15428BDA6C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4035B71-4E9A-41C6-BDCD-50A561D8F7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FB5C0F2-3D20-4D11-A447-54055A13AC8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F6CB129-3458-41E1-82C8-0620E692D98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5646AE2-9F73-46D6-8403-EFD30F6956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5BCDE74-1995-403F-B524-7F735C592C6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F62997C-FF97-4763-9BBF-BF9987383C7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681437F-2862-42B3-A608-D1D0D4057D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AB8B683-7164-41CA-9344-7537B005C2D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537F5C8-025E-47EB-AF4D-32402FEF2C7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DC2573D-F0CE-4965-9E93-0E014B9E9F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C08031D-A80E-403F-8B4B-638681FC409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C9BB45-F85D-40D7-A673-E1C7815992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D51D754-251E-4693-8458-5D175E7EB4C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9EACCD1-13A9-4388-894E-1454CD9193A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D72506B-C8ED-46F9-84FA-D4CD764751B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48CF790-2787-4554-899B-5B7BC990E36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19D79B6-162B-42EC-818A-C132DA460BD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2B58D4D-FF9B-45D9-A274-FC77FD26A46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1EFED3D-D084-4A59-BB7F-514E76D3C5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770EBC9-CBB6-4A6E-85ED-9CDE3AD6455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4DAD11B-700B-47A1-9185-687F7C989D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C1CC3EB-9DF0-472F-9D50-A042EA41D1D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1B44197-4665-4DD3-8903-5E9F5003F68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29F1889-371E-4FAE-AF5D-454965615AF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C1AB611-873A-417F-9276-3625308199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19845E2-7AC8-42A7-A68D-FB4249D5CD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412768F-CB01-4358-B4C0-1F1C0F6BBC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19F3B9B-25B9-4560-95DD-B3CE6F5B9BE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類似団体平均を下回っているものの、今後施設の老朽化が進み、修繕や更新等、関連経費の増加が見込まれる。</a:t>
          </a:r>
          <a:endParaRPr lang="ja-JP" altLang="ja-JP">
            <a:effectLst/>
          </a:endParaRPr>
        </a:p>
        <a:p>
          <a:r>
            <a:rPr kumimoji="1" lang="ja-JP" altLang="ja-JP" sz="1100">
              <a:solidFill>
                <a:schemeClr val="dk1"/>
              </a:solidFill>
              <a:effectLst/>
              <a:latin typeface="+mn-lt"/>
              <a:ea typeface="+mn-ea"/>
              <a:cs typeface="+mn-cs"/>
            </a:rPr>
            <a:t>　このことから令和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月に一部改訂した美幌町公共施設等総合管理計画に基づき、施設保有量の適正化に取り組み、財政負担の軽減を図る必要がある。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5F86DEA-E1F9-4C53-8E30-FA9736905CD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2294859-E300-4559-A598-1530F7E7F85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3A85A62-56D3-4B39-A151-2054F346F70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239792C-B992-4403-AA7B-EC2B30432FE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64A3CCF-30A0-4C62-AC97-4B5C533E661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241D057-0A01-4CDE-89B5-CF38B0192F9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A62E904-166F-4FF8-926D-F8F28F12E96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3924E601-5B0F-418C-BD15-2ECD08A217B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5A5597A-BAAE-4278-A2B8-0F4A6103DF9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66253AD-70FE-46F2-A588-421FB60986B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8245AC3-F0EE-41AC-9980-F7A380C5294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90BAF12-D8BC-4335-8D16-820F627EC97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2060E50-4B16-4618-9251-07FC8FFD8AF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BCD6759-071F-47CC-919B-964FAC50E58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0CEBF6B-DF41-4DFA-8A0A-CD8D3BF90A0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88662EF-D804-443F-9248-8D637051AB3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718AA85E-C33A-4571-8A7F-0AD6D85106BE}"/>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D84A2F87-D338-41B8-9B4E-D0E220AADB8F}"/>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2B579781-57B9-42C7-9A05-3E22C36EC125}"/>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BCBC4F0B-9105-4FD3-8862-C904A9306495}"/>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A3A9B02A-9A97-45E8-BDF6-707CF2F75D31}"/>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BD0032EA-7D53-4AE1-8D40-3DFB016C342E}"/>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454CC318-49F4-46F2-A8A0-1F686F1F4C8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B5CFB91C-AC85-40C7-BAA1-AC45E7F6613A}"/>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3FE360F1-91B7-4FB6-8CDC-41B5762877A8}"/>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1561CF36-6117-4AE6-90B3-2E3F5CD03FF7}"/>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BBF717AA-1C2D-4EA4-B7B8-E632BFCD543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2D12919-67BD-4907-B5F3-50A7E8A2C65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CE64786-9B87-4C6E-8834-2485E1092A8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100822B-10C2-406F-8487-02495C049D9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6670173-C037-411B-BDC3-0C6623472B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AA42EB2-8804-4A0D-9297-C35E0924F5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91" name="楕円 90">
          <a:extLst>
            <a:ext uri="{FF2B5EF4-FFF2-40B4-BE49-F238E27FC236}">
              <a16:creationId xmlns:a16="http://schemas.microsoft.com/office/drawing/2014/main" id="{00E294AB-36C1-4F20-B8D7-7D49EF93F8F9}"/>
            </a:ext>
          </a:extLst>
        </xdr:cNvPr>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92" name="有形固定資産減価償却率該当値テキスト">
          <a:extLst>
            <a:ext uri="{FF2B5EF4-FFF2-40B4-BE49-F238E27FC236}">
              <a16:creationId xmlns:a16="http://schemas.microsoft.com/office/drawing/2014/main" id="{FD5951A0-E678-426E-8823-6A378DB1DEBB}"/>
            </a:ext>
          </a:extLst>
        </xdr:cNvPr>
        <xdr:cNvSpPr txBox="1"/>
      </xdr:nvSpPr>
      <xdr:spPr>
        <a:xfrm>
          <a:off x="481330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93" name="楕円 92">
          <a:extLst>
            <a:ext uri="{FF2B5EF4-FFF2-40B4-BE49-F238E27FC236}">
              <a16:creationId xmlns:a16="http://schemas.microsoft.com/office/drawing/2014/main" id="{B9D82E3D-8BBD-4E65-92A5-26211EB2AFE3}"/>
            </a:ext>
          </a:extLst>
        </xdr:cNvPr>
        <xdr:cNvSpPr/>
      </xdr:nvSpPr>
      <xdr:spPr>
        <a:xfrm>
          <a:off x="4000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149860</xdr:rowOff>
    </xdr:to>
    <xdr:cxnSp macro="">
      <xdr:nvCxnSpPr>
        <xdr:cNvPr id="94" name="直線コネクタ 93">
          <a:extLst>
            <a:ext uri="{FF2B5EF4-FFF2-40B4-BE49-F238E27FC236}">
              <a16:creationId xmlns:a16="http://schemas.microsoft.com/office/drawing/2014/main" id="{374F2295-F185-4E5B-8A66-2AD675347BCC}"/>
            </a:ext>
          </a:extLst>
        </xdr:cNvPr>
        <xdr:cNvCxnSpPr/>
      </xdr:nvCxnSpPr>
      <xdr:spPr>
        <a:xfrm>
          <a:off x="4051300" y="6003713"/>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5" name="楕円 94">
          <a:extLst>
            <a:ext uri="{FF2B5EF4-FFF2-40B4-BE49-F238E27FC236}">
              <a16:creationId xmlns:a16="http://schemas.microsoft.com/office/drawing/2014/main" id="{D1EC15BD-75CB-4C0C-B5C6-91AB56ACE8A8}"/>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88688</xdr:rowOff>
    </xdr:to>
    <xdr:cxnSp macro="">
      <xdr:nvCxnSpPr>
        <xdr:cNvPr id="96" name="直線コネクタ 95">
          <a:extLst>
            <a:ext uri="{FF2B5EF4-FFF2-40B4-BE49-F238E27FC236}">
              <a16:creationId xmlns:a16="http://schemas.microsoft.com/office/drawing/2014/main" id="{AA4902A3-A7E5-481D-B381-DFCBD68679A8}"/>
            </a:ext>
          </a:extLst>
        </xdr:cNvPr>
        <xdr:cNvCxnSpPr/>
      </xdr:nvCxnSpPr>
      <xdr:spPr>
        <a:xfrm>
          <a:off x="3289300" y="596773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137372</xdr:rowOff>
    </xdr:from>
    <xdr:to>
      <xdr:col>11</xdr:col>
      <xdr:colOff>187325</xdr:colOff>
      <xdr:row>30</xdr:row>
      <xdr:rowOff>67522</xdr:rowOff>
    </xdr:to>
    <xdr:sp macro="" textlink="">
      <xdr:nvSpPr>
        <xdr:cNvPr id="97" name="楕円 96">
          <a:extLst>
            <a:ext uri="{FF2B5EF4-FFF2-40B4-BE49-F238E27FC236}">
              <a16:creationId xmlns:a16="http://schemas.microsoft.com/office/drawing/2014/main" id="{8E289705-E995-46CB-891E-F90178882574}"/>
            </a:ext>
          </a:extLst>
        </xdr:cNvPr>
        <xdr:cNvSpPr/>
      </xdr:nvSpPr>
      <xdr:spPr>
        <a:xfrm>
          <a:off x="2476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52705</xdr:rowOff>
    </xdr:to>
    <xdr:cxnSp macro="">
      <xdr:nvCxnSpPr>
        <xdr:cNvPr id="98" name="直線コネクタ 97">
          <a:extLst>
            <a:ext uri="{FF2B5EF4-FFF2-40B4-BE49-F238E27FC236}">
              <a16:creationId xmlns:a16="http://schemas.microsoft.com/office/drawing/2014/main" id="{164FB14B-0B6E-45EF-965C-2FA51E90D5DE}"/>
            </a:ext>
          </a:extLst>
        </xdr:cNvPr>
        <xdr:cNvCxnSpPr/>
      </xdr:nvCxnSpPr>
      <xdr:spPr>
        <a:xfrm>
          <a:off x="2527300" y="593174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83397</xdr:rowOff>
    </xdr:from>
    <xdr:to>
      <xdr:col>7</xdr:col>
      <xdr:colOff>187325</xdr:colOff>
      <xdr:row>30</xdr:row>
      <xdr:rowOff>13547</xdr:rowOff>
    </xdr:to>
    <xdr:sp macro="" textlink="">
      <xdr:nvSpPr>
        <xdr:cNvPr id="99" name="楕円 98">
          <a:extLst>
            <a:ext uri="{FF2B5EF4-FFF2-40B4-BE49-F238E27FC236}">
              <a16:creationId xmlns:a16="http://schemas.microsoft.com/office/drawing/2014/main" id="{9F65AC4B-1D8D-488C-8440-A6394379DEEF}"/>
            </a:ext>
          </a:extLst>
        </xdr:cNvPr>
        <xdr:cNvSpPr/>
      </xdr:nvSpPr>
      <xdr:spPr>
        <a:xfrm>
          <a:off x="1714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134197</xdr:rowOff>
    </xdr:from>
    <xdr:to>
      <xdr:col>11</xdr:col>
      <xdr:colOff>136525</xdr:colOff>
      <xdr:row>30</xdr:row>
      <xdr:rowOff>16722</xdr:rowOff>
    </xdr:to>
    <xdr:cxnSp macro="">
      <xdr:nvCxnSpPr>
        <xdr:cNvPr id="100" name="直線コネクタ 99">
          <a:extLst>
            <a:ext uri="{FF2B5EF4-FFF2-40B4-BE49-F238E27FC236}">
              <a16:creationId xmlns:a16="http://schemas.microsoft.com/office/drawing/2014/main" id="{0081D62C-69F5-45D4-BD1A-934B0F5FAB44}"/>
            </a:ext>
          </a:extLst>
        </xdr:cNvPr>
        <xdr:cNvCxnSpPr/>
      </xdr:nvCxnSpPr>
      <xdr:spPr>
        <a:xfrm>
          <a:off x="1765300" y="587777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52F02E14-7A28-469C-B2FE-009C1FB2B3A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6B3EFD19-B6BD-4435-ADEB-84D3A8FF3FE6}"/>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06903AD5-FE86-423C-8DE9-92690AB6FEDE}"/>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4" name="n_4aveValue有形固定資産減価償却率">
          <a:extLst>
            <a:ext uri="{FF2B5EF4-FFF2-40B4-BE49-F238E27FC236}">
              <a16:creationId xmlns:a16="http://schemas.microsoft.com/office/drawing/2014/main" id="{0B657BE4-82D4-4B3A-B225-A53036384E57}"/>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5" name="n_1mainValue有形固定資産減価償却率">
          <a:extLst>
            <a:ext uri="{FF2B5EF4-FFF2-40B4-BE49-F238E27FC236}">
              <a16:creationId xmlns:a16="http://schemas.microsoft.com/office/drawing/2014/main" id="{68592F18-7E86-4287-96C6-DAA91CCA4957}"/>
            </a:ext>
          </a:extLst>
        </xdr:cNvPr>
        <xdr:cNvSpPr txBox="1"/>
      </xdr:nvSpPr>
      <xdr:spPr>
        <a:xfrm>
          <a:off x="38360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6" name="n_2mainValue有形固定資産減価償却率">
          <a:extLst>
            <a:ext uri="{FF2B5EF4-FFF2-40B4-BE49-F238E27FC236}">
              <a16:creationId xmlns:a16="http://schemas.microsoft.com/office/drawing/2014/main" id="{64A39484-0FD0-4738-AB10-C416A69C162C}"/>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84049</xdr:rowOff>
    </xdr:from>
    <xdr:ext cx="405111" cy="259045"/>
    <xdr:sp macro="" textlink="">
      <xdr:nvSpPr>
        <xdr:cNvPr id="107" name="n_3mainValue有形固定資産減価償却率">
          <a:extLst>
            <a:ext uri="{FF2B5EF4-FFF2-40B4-BE49-F238E27FC236}">
              <a16:creationId xmlns:a16="http://schemas.microsoft.com/office/drawing/2014/main" id="{CAA6CDDB-58FD-47DF-8EBA-E579BE83627E}"/>
            </a:ext>
          </a:extLst>
        </xdr:cNvPr>
        <xdr:cNvSpPr txBox="1"/>
      </xdr:nvSpPr>
      <xdr:spPr>
        <a:xfrm>
          <a:off x="2324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30074</xdr:rowOff>
    </xdr:from>
    <xdr:ext cx="405111" cy="259045"/>
    <xdr:sp macro="" textlink="">
      <xdr:nvSpPr>
        <xdr:cNvPr id="108" name="n_4mainValue有形固定資産減価償却率">
          <a:extLst>
            <a:ext uri="{FF2B5EF4-FFF2-40B4-BE49-F238E27FC236}">
              <a16:creationId xmlns:a16="http://schemas.microsoft.com/office/drawing/2014/main" id="{88298ABF-42C8-4BC0-A27D-942A1EE4438B}"/>
            </a:ext>
          </a:extLst>
        </xdr:cNvPr>
        <xdr:cNvSpPr txBox="1"/>
      </xdr:nvSpPr>
      <xdr:spPr>
        <a:xfrm>
          <a:off x="1562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1EF6A5D2-3407-4A67-A679-6DAE3EBFBDD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F983CFD-A394-4F84-82E6-D1BB85E332A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FF0C7DE-3E6F-4B9E-9BF3-C490BC2F9D3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D965E4D-4184-4CFE-B655-CDC4F007BD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720FD25-DA11-4F1E-9D5D-80DFC4CD999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24E2F15-42A3-4CDE-8057-06E6E87EF46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CC33569-79DD-4A15-8827-331142247E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C39ED9B-2C3F-4F92-97FE-55F32B6ABBA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E3A3F113-C47D-4D66-9814-2D62C52D637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C594FE8-0696-49AC-BB1B-34EB1EED2D4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374D3EC-C70C-4F1C-8E79-702B0E2AC2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6661E6A-F3BA-4EC4-8F12-4C0DB32CF6C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A2D03E8-5C2F-4F2A-87B6-682FFA93D93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債現在高の減少や充当可能基金の増額などから、類似団体平均を下回っている状況にあるが、今後は公共施設の更新等、大型事業の実施による町債発行額の増や基金の減額が予想されることから、将来に過度の負担を残さないよう責任を持った財政運営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9604F7F-65E5-4598-9B5D-5382C3B3689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B9236A7-E818-4476-BEB7-82BAA0A0943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31264C9-F980-4952-8752-D76EBC7CAA5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70892219-009B-46F9-B54A-C8A0AE09956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1CFBE7F5-34A2-4F37-A880-983FE715300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26E68041-9BD2-4992-AA6A-E537F8D9E33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C773DB56-38D4-4A08-A000-D7EE6A9DB93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FFB966FC-426E-4AE2-AAAC-6996A43DE85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4A3CC595-FA8C-4E2A-B747-CFD50DDF5F6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85DA2C9-607A-49AA-B8AC-0134DE2CAD4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7807243-9126-4F14-8C27-DC7ED0C5A61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7BDBFA7D-DFF1-41AD-B3FC-B3CE1CF5D60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32E5505A-AF18-41D5-8319-EC19D88CDB3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329C9ECB-4691-4301-A9C6-6AF1B354116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2158C94C-7AD5-48D3-A766-51EA76C3F75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0F45EAF-888C-41C3-90D4-8417B45DE26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13B77B1-4B32-4EA8-BA6F-D3BB50B02D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DDDD3B63-01E1-43F9-B835-9C81A2329C3D}"/>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356F4164-A1DC-42BD-9D26-F62C8C5FE693}"/>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99A012D8-8378-44D8-898E-EDFB04EB42A9}"/>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9B5B132F-B08C-4C55-AEC2-383800CC721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CF6ECF9F-5F32-4E0E-9416-60EE1B0ED5F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A3B1B4F9-E7D2-418E-AB01-3CA573B73363}"/>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A20DC6CB-EFC9-47B7-88F0-30FE6938A461}"/>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4843212F-4E78-4E28-8CD5-95F98E8A8B61}"/>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CB8AFBD1-E85D-405B-9B14-4D9D94B14F3F}"/>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E7CF637E-6E59-447B-BB5A-41ACCBD296FA}"/>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58075</xdr:rowOff>
    </xdr:from>
    <xdr:to>
      <xdr:col>60</xdr:col>
      <xdr:colOff>123825</xdr:colOff>
      <xdr:row>31</xdr:row>
      <xdr:rowOff>159675</xdr:rowOff>
    </xdr:to>
    <xdr:sp macro="" textlink="">
      <xdr:nvSpPr>
        <xdr:cNvPr id="149" name="フローチャート: 判断 148">
          <a:extLst>
            <a:ext uri="{FF2B5EF4-FFF2-40B4-BE49-F238E27FC236}">
              <a16:creationId xmlns:a16="http://schemas.microsoft.com/office/drawing/2014/main" id="{170433C2-516A-40CC-92B0-7E4166ACABEC}"/>
            </a:ext>
          </a:extLst>
        </xdr:cNvPr>
        <xdr:cNvSpPr/>
      </xdr:nvSpPr>
      <xdr:spPr>
        <a:xfrm>
          <a:off x="11747500" y="61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8EBDE25-7D68-4BCA-BD31-3B550505152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356AB63-72C2-4530-9F21-ADB4EC16997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B309D0B-4694-4CCE-A4BF-004DAE469F4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38C10E76-8261-40AD-89D2-0E909DB725A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AB8BC81-13CC-476C-8A12-E359E6FEB04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117956</xdr:rowOff>
    </xdr:from>
    <xdr:to>
      <xdr:col>76</xdr:col>
      <xdr:colOff>73025</xdr:colOff>
      <xdr:row>29</xdr:row>
      <xdr:rowOff>48106</xdr:rowOff>
    </xdr:to>
    <xdr:sp macro="" textlink="">
      <xdr:nvSpPr>
        <xdr:cNvPr id="155" name="楕円 154">
          <a:extLst>
            <a:ext uri="{FF2B5EF4-FFF2-40B4-BE49-F238E27FC236}">
              <a16:creationId xmlns:a16="http://schemas.microsoft.com/office/drawing/2014/main" id="{5BFF6746-4F58-49E6-ABD1-8F9E753282D8}"/>
            </a:ext>
          </a:extLst>
        </xdr:cNvPr>
        <xdr:cNvSpPr/>
      </xdr:nvSpPr>
      <xdr:spPr>
        <a:xfrm>
          <a:off x="14744700" y="56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140833</xdr:rowOff>
    </xdr:from>
    <xdr:ext cx="469744" cy="259045"/>
    <xdr:sp macro="" textlink="">
      <xdr:nvSpPr>
        <xdr:cNvPr id="156" name="債務償還比率該当値テキスト">
          <a:extLst>
            <a:ext uri="{FF2B5EF4-FFF2-40B4-BE49-F238E27FC236}">
              <a16:creationId xmlns:a16="http://schemas.microsoft.com/office/drawing/2014/main" id="{F0EAA84B-28DD-4ADF-BE3F-E519D0A091E9}"/>
            </a:ext>
          </a:extLst>
        </xdr:cNvPr>
        <xdr:cNvSpPr txBox="1"/>
      </xdr:nvSpPr>
      <xdr:spPr>
        <a:xfrm>
          <a:off x="14846300" y="554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127826</xdr:rowOff>
    </xdr:from>
    <xdr:to>
      <xdr:col>72</xdr:col>
      <xdr:colOff>123825</xdr:colOff>
      <xdr:row>29</xdr:row>
      <xdr:rowOff>57976</xdr:rowOff>
    </xdr:to>
    <xdr:sp macro="" textlink="">
      <xdr:nvSpPr>
        <xdr:cNvPr id="157" name="楕円 156">
          <a:extLst>
            <a:ext uri="{FF2B5EF4-FFF2-40B4-BE49-F238E27FC236}">
              <a16:creationId xmlns:a16="http://schemas.microsoft.com/office/drawing/2014/main" id="{E9EE4085-2197-46D8-B617-9EE12B94153F}"/>
            </a:ext>
          </a:extLst>
        </xdr:cNvPr>
        <xdr:cNvSpPr/>
      </xdr:nvSpPr>
      <xdr:spPr>
        <a:xfrm>
          <a:off x="14033500" y="56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168756</xdr:rowOff>
    </xdr:from>
    <xdr:to>
      <xdr:col>76</xdr:col>
      <xdr:colOff>22225</xdr:colOff>
      <xdr:row>29</xdr:row>
      <xdr:rowOff>7176</xdr:rowOff>
    </xdr:to>
    <xdr:cxnSp macro="">
      <xdr:nvCxnSpPr>
        <xdr:cNvPr id="158" name="直線コネクタ 157">
          <a:extLst>
            <a:ext uri="{FF2B5EF4-FFF2-40B4-BE49-F238E27FC236}">
              <a16:creationId xmlns:a16="http://schemas.microsoft.com/office/drawing/2014/main" id="{7037E2C8-E2B1-4EE7-A378-E4F08DF09016}"/>
            </a:ext>
          </a:extLst>
        </xdr:cNvPr>
        <xdr:cNvCxnSpPr/>
      </xdr:nvCxnSpPr>
      <xdr:spPr>
        <a:xfrm flipV="1">
          <a:off x="14084300" y="5740881"/>
          <a:ext cx="7112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135074</xdr:rowOff>
    </xdr:from>
    <xdr:to>
      <xdr:col>68</xdr:col>
      <xdr:colOff>123825</xdr:colOff>
      <xdr:row>29</xdr:row>
      <xdr:rowOff>65224</xdr:rowOff>
    </xdr:to>
    <xdr:sp macro="" textlink="">
      <xdr:nvSpPr>
        <xdr:cNvPr id="159" name="楕円 158">
          <a:extLst>
            <a:ext uri="{FF2B5EF4-FFF2-40B4-BE49-F238E27FC236}">
              <a16:creationId xmlns:a16="http://schemas.microsoft.com/office/drawing/2014/main" id="{EACE8B94-851C-42D8-A3A9-9DF537337DF5}"/>
            </a:ext>
          </a:extLst>
        </xdr:cNvPr>
        <xdr:cNvSpPr/>
      </xdr:nvSpPr>
      <xdr:spPr>
        <a:xfrm>
          <a:off x="13271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7176</xdr:rowOff>
    </xdr:from>
    <xdr:to>
      <xdr:col>72</xdr:col>
      <xdr:colOff>73025</xdr:colOff>
      <xdr:row>29</xdr:row>
      <xdr:rowOff>14424</xdr:rowOff>
    </xdr:to>
    <xdr:cxnSp macro="">
      <xdr:nvCxnSpPr>
        <xdr:cNvPr id="160" name="直線コネクタ 159">
          <a:extLst>
            <a:ext uri="{FF2B5EF4-FFF2-40B4-BE49-F238E27FC236}">
              <a16:creationId xmlns:a16="http://schemas.microsoft.com/office/drawing/2014/main" id="{98348996-E1C8-41F9-80D6-C1B886AC2FB7}"/>
            </a:ext>
          </a:extLst>
        </xdr:cNvPr>
        <xdr:cNvCxnSpPr/>
      </xdr:nvCxnSpPr>
      <xdr:spPr>
        <a:xfrm flipV="1">
          <a:off x="13322300" y="5750751"/>
          <a:ext cx="762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74812</xdr:rowOff>
    </xdr:from>
    <xdr:to>
      <xdr:col>64</xdr:col>
      <xdr:colOff>123825</xdr:colOff>
      <xdr:row>30</xdr:row>
      <xdr:rowOff>4962</xdr:rowOff>
    </xdr:to>
    <xdr:sp macro="" textlink="">
      <xdr:nvSpPr>
        <xdr:cNvPr id="161" name="楕円 160">
          <a:extLst>
            <a:ext uri="{FF2B5EF4-FFF2-40B4-BE49-F238E27FC236}">
              <a16:creationId xmlns:a16="http://schemas.microsoft.com/office/drawing/2014/main" id="{6A59D2F4-301D-4912-B5C9-695999F6080A}"/>
            </a:ext>
          </a:extLst>
        </xdr:cNvPr>
        <xdr:cNvSpPr/>
      </xdr:nvSpPr>
      <xdr:spPr>
        <a:xfrm>
          <a:off x="12509500" y="58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14424</xdr:rowOff>
    </xdr:from>
    <xdr:to>
      <xdr:col>68</xdr:col>
      <xdr:colOff>73025</xdr:colOff>
      <xdr:row>29</xdr:row>
      <xdr:rowOff>125612</xdr:rowOff>
    </xdr:to>
    <xdr:cxnSp macro="">
      <xdr:nvCxnSpPr>
        <xdr:cNvPr id="162" name="直線コネクタ 161">
          <a:extLst>
            <a:ext uri="{FF2B5EF4-FFF2-40B4-BE49-F238E27FC236}">
              <a16:creationId xmlns:a16="http://schemas.microsoft.com/office/drawing/2014/main" id="{D5FDB52A-5ADD-421B-BC41-1FCAE8463417}"/>
            </a:ext>
          </a:extLst>
        </xdr:cNvPr>
        <xdr:cNvCxnSpPr/>
      </xdr:nvCxnSpPr>
      <xdr:spPr>
        <a:xfrm flipV="1">
          <a:off x="12560300" y="5757999"/>
          <a:ext cx="762000" cy="1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26198</xdr:rowOff>
    </xdr:from>
    <xdr:to>
      <xdr:col>60</xdr:col>
      <xdr:colOff>123825</xdr:colOff>
      <xdr:row>28</xdr:row>
      <xdr:rowOff>127798</xdr:rowOff>
    </xdr:to>
    <xdr:sp macro="" textlink="">
      <xdr:nvSpPr>
        <xdr:cNvPr id="163" name="楕円 162">
          <a:extLst>
            <a:ext uri="{FF2B5EF4-FFF2-40B4-BE49-F238E27FC236}">
              <a16:creationId xmlns:a16="http://schemas.microsoft.com/office/drawing/2014/main" id="{06CB8E37-2B29-42B2-8647-5B0442C0BF18}"/>
            </a:ext>
          </a:extLst>
        </xdr:cNvPr>
        <xdr:cNvSpPr/>
      </xdr:nvSpPr>
      <xdr:spPr>
        <a:xfrm>
          <a:off x="11747500" y="55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76998</xdr:rowOff>
    </xdr:from>
    <xdr:to>
      <xdr:col>64</xdr:col>
      <xdr:colOff>73025</xdr:colOff>
      <xdr:row>29</xdr:row>
      <xdr:rowOff>125612</xdr:rowOff>
    </xdr:to>
    <xdr:cxnSp macro="">
      <xdr:nvCxnSpPr>
        <xdr:cNvPr id="164" name="直線コネクタ 163">
          <a:extLst>
            <a:ext uri="{FF2B5EF4-FFF2-40B4-BE49-F238E27FC236}">
              <a16:creationId xmlns:a16="http://schemas.microsoft.com/office/drawing/2014/main" id="{2720BAF5-6732-4210-BC14-30FCF2110561}"/>
            </a:ext>
          </a:extLst>
        </xdr:cNvPr>
        <xdr:cNvCxnSpPr/>
      </xdr:nvCxnSpPr>
      <xdr:spPr>
        <a:xfrm>
          <a:off x="11798300" y="5649123"/>
          <a:ext cx="762000" cy="2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8AC780BD-CFC5-40AE-A233-3797484DE7BC}"/>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561E4C41-5012-4C77-BD2B-43C13EA6831D}"/>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90B29BD8-8F9E-47CE-973B-49C2C9B485DD}"/>
            </a:ext>
          </a:extLst>
        </xdr:cNvPr>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150802</xdr:rowOff>
    </xdr:from>
    <xdr:ext cx="469744" cy="259045"/>
    <xdr:sp macro="" textlink="">
      <xdr:nvSpPr>
        <xdr:cNvPr id="168" name="n_4aveValue債務償還比率">
          <a:extLst>
            <a:ext uri="{FF2B5EF4-FFF2-40B4-BE49-F238E27FC236}">
              <a16:creationId xmlns:a16="http://schemas.microsoft.com/office/drawing/2014/main" id="{F0F55CDC-E274-4FEA-8669-535E6F387F3A}"/>
            </a:ext>
          </a:extLst>
        </xdr:cNvPr>
        <xdr:cNvSpPr txBox="1"/>
      </xdr:nvSpPr>
      <xdr:spPr>
        <a:xfrm>
          <a:off x="11563427" y="623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74503</xdr:rowOff>
    </xdr:from>
    <xdr:ext cx="469744" cy="259045"/>
    <xdr:sp macro="" textlink="">
      <xdr:nvSpPr>
        <xdr:cNvPr id="169" name="n_1mainValue債務償還比率">
          <a:extLst>
            <a:ext uri="{FF2B5EF4-FFF2-40B4-BE49-F238E27FC236}">
              <a16:creationId xmlns:a16="http://schemas.microsoft.com/office/drawing/2014/main" id="{2A0A10ED-E79A-404F-BFD3-7F87B495086F}"/>
            </a:ext>
          </a:extLst>
        </xdr:cNvPr>
        <xdr:cNvSpPr txBox="1"/>
      </xdr:nvSpPr>
      <xdr:spPr>
        <a:xfrm>
          <a:off x="13836727" y="547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81751</xdr:rowOff>
    </xdr:from>
    <xdr:ext cx="469744" cy="259045"/>
    <xdr:sp macro="" textlink="">
      <xdr:nvSpPr>
        <xdr:cNvPr id="170" name="n_2mainValue債務償還比率">
          <a:extLst>
            <a:ext uri="{FF2B5EF4-FFF2-40B4-BE49-F238E27FC236}">
              <a16:creationId xmlns:a16="http://schemas.microsoft.com/office/drawing/2014/main" id="{E603871E-037A-4AD4-AC2B-3012BFCEEFCA}"/>
            </a:ext>
          </a:extLst>
        </xdr:cNvPr>
        <xdr:cNvSpPr txBox="1"/>
      </xdr:nvSpPr>
      <xdr:spPr>
        <a:xfrm>
          <a:off x="13087427" y="54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21489</xdr:rowOff>
    </xdr:from>
    <xdr:ext cx="469744" cy="259045"/>
    <xdr:sp macro="" textlink="">
      <xdr:nvSpPr>
        <xdr:cNvPr id="171" name="n_3mainValue債務償還比率">
          <a:extLst>
            <a:ext uri="{FF2B5EF4-FFF2-40B4-BE49-F238E27FC236}">
              <a16:creationId xmlns:a16="http://schemas.microsoft.com/office/drawing/2014/main" id="{D60D7EA5-B654-4954-98E3-76FCC3B3208E}"/>
            </a:ext>
          </a:extLst>
        </xdr:cNvPr>
        <xdr:cNvSpPr txBox="1"/>
      </xdr:nvSpPr>
      <xdr:spPr>
        <a:xfrm>
          <a:off x="12325427" y="55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144325</xdr:rowOff>
    </xdr:from>
    <xdr:ext cx="469744" cy="259045"/>
    <xdr:sp macro="" textlink="">
      <xdr:nvSpPr>
        <xdr:cNvPr id="172" name="n_4mainValue債務償還比率">
          <a:extLst>
            <a:ext uri="{FF2B5EF4-FFF2-40B4-BE49-F238E27FC236}">
              <a16:creationId xmlns:a16="http://schemas.microsoft.com/office/drawing/2014/main" id="{52E398C1-B6E2-450B-BEAE-731000CFAFEB}"/>
            </a:ext>
          </a:extLst>
        </xdr:cNvPr>
        <xdr:cNvSpPr txBox="1"/>
      </xdr:nvSpPr>
      <xdr:spPr>
        <a:xfrm>
          <a:off x="11563427" y="53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9618578-204E-45B5-B0AF-3F7BE086DCB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238B26EF-F504-4DAB-A5A4-1624E5FCED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D5E76C65-CB8E-4705-92EB-3C781EC8A0E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8DB700C-C633-44F0-AA8D-62481661D8B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ECE91BF-C24F-40E1-90B0-DD0DCA7F68A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257B1A2-4200-464E-8B5A-BC30C21C0D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88CB0C-5EB3-47E1-8CEA-E9245B9F04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1F5682-D489-4111-98F9-60164B17CB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950745B-CAA2-49E0-A232-058ED2F9A18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741A86-813A-453C-8B9C-D96E4E815FA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B8F843-DAF1-4D07-95C9-31EEA829FAE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24D8D6-F624-4335-86E2-975DE06CD6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47A9B9-D3FD-4927-A7E2-331F64146B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B6847B-2B10-491D-A13B-E99C1E7240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20BB78-E4A6-468C-B7E9-B9BFA2EF77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DF341B-CF12-498E-81B9-F44D677032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A1CEE5-B729-4D18-94E1-F3C0A09533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D9E27A-249B-419D-B2E5-710050B417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D5A597-1780-4093-8790-39459407FE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A4F981E-0BDB-4F1D-987F-368EAF39F4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A59DBB-B994-45E0-8E37-4851224D55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6666803-B679-4659-A8DD-4936610111E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FE6EA7-BD65-435D-A898-60374D7942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D00D7AC-E503-471D-8C15-3FA0743FE4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F92051-3A47-43C4-9924-1A5873065F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1B12FB-08CA-42BC-9991-3BEED40C2B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AA9323-00C5-4F22-8C1B-32B2238655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923AF74-60E0-4C56-A981-2155750C62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C5725B-F614-4ABE-804D-C049D001CA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C7A9912-AA55-481D-910A-28BC926D52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86EB02-1929-4AC1-9B6B-AF9DB02C3B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F7C48A-AABC-4BB9-9188-B69AB69024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F329E2-6A5C-4898-821E-6B66333FAA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88BD9A-2509-42F5-9FE5-9E78BCC0D44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BD1B1E-6D39-4576-8E4D-1972CCF128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39CF5E-0C51-4340-86C5-1B7302E156D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E3F4330-F75E-4251-9816-A4A33A9A6C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FEBEC4-3F03-4BF3-B0CD-256504F8A5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01DD85-A1B9-4422-9597-E492F10FE5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0D5F65-F889-475B-9DF8-AF4536DE79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1F0622-6650-4FFE-B44B-8F4ADC6ED5F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C5FF484-FBD7-47E0-8595-7B32B11381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2E2A35-E585-47EA-940C-031DF307BB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C1FA5E-CE41-4DA3-B14D-83D25921AE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21C46F-68DD-4F1A-84F8-1256171818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A6AFB4-40C2-4624-A839-83615469CD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CE6EAA1-BAC9-43BB-AE4E-6D2833047F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35B2FA-1522-41D0-BEC2-6BA288341A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4D4AFF-D89F-48E5-AAAD-AE9121AE542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85880C-0C46-49A7-9026-D397566DAC2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E1BDDED-BC6E-4034-BF0D-8F4210EE376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2DFCF1E-1051-47A9-91FA-DDE3AB1AE23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9B802EF-3A70-4A5B-B32E-5956B411196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FDBDD98-E5BC-4F3C-A216-50CFB22FD2D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21D23CB-7327-4C39-9020-F567E8BA0C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0FEB3E5-52AF-4914-A591-574F2356D78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1D85C0-4E23-44AF-96DD-37C3BA67907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04F156D-E197-4383-A87B-503BB1B78DE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F43601-5984-4A5C-99A4-BF717EBB42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037F1A5-5C73-416D-9E2B-A4F50BAA5D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301FFC-33C0-4499-9F4A-B9562FC542F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4A7A31DB-D1A5-4283-956A-8492814145B4}"/>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AE763832-DF74-4BC8-AAD5-AC6294E5F473}"/>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1CA91325-2987-49AE-AAE6-FC7022E6EDB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D4F7E1B-4355-4F06-8A47-EB506F231B7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EAEAAC95-FD4C-4B41-8F1D-647BED6C855F}"/>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A9ACB6B9-0B36-48A0-99EC-08F9066EBC83}"/>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CB676C8A-C669-466C-932C-40D646C12E9A}"/>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8D69FCC-E7A7-47B3-B2CF-203F28C0A921}"/>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8C37FF30-015A-43EC-A819-A139C08DEF8D}"/>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4AB57E03-D67F-41F5-9640-C9FC161F576A}"/>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149225</xdr:rowOff>
    </xdr:from>
    <xdr:to>
      <xdr:col>6</xdr:col>
      <xdr:colOff>38100</xdr:colOff>
      <xdr:row>38</xdr:row>
      <xdr:rowOff>79375</xdr:rowOff>
    </xdr:to>
    <xdr:sp macro="" textlink="">
      <xdr:nvSpPr>
        <xdr:cNvPr id="67" name="フローチャート: 判断 66">
          <a:extLst>
            <a:ext uri="{FF2B5EF4-FFF2-40B4-BE49-F238E27FC236}">
              <a16:creationId xmlns:a16="http://schemas.microsoft.com/office/drawing/2014/main" id="{4C86CF2D-DC41-4E93-829E-A43926A9311E}"/>
            </a:ext>
          </a:extLst>
        </xdr:cNvPr>
        <xdr:cNvSpPr/>
      </xdr:nvSpPr>
      <xdr:spPr>
        <a:xfrm>
          <a:off x="1079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FAF87B-7AB0-41B4-852A-E41BBB2FEA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F04F1C-F197-438B-AE9F-CA5FE61844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730A48-6AAC-4E83-876F-2B985F9922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86F1175-41B5-497D-B8F0-4680B0E6A1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B7BE64-F8D0-4E84-9662-2EDB91E07B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a:extLst>
            <a:ext uri="{FF2B5EF4-FFF2-40B4-BE49-F238E27FC236}">
              <a16:creationId xmlns:a16="http://schemas.microsoft.com/office/drawing/2014/main" id="{57C71799-7461-4617-8837-C1F76F8A1A2E}"/>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a:extLst>
            <a:ext uri="{FF2B5EF4-FFF2-40B4-BE49-F238E27FC236}">
              <a16:creationId xmlns:a16="http://schemas.microsoft.com/office/drawing/2014/main" id="{84E98313-536F-41BD-9008-FB78FB6C2864}"/>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5" name="楕円 74">
          <a:extLst>
            <a:ext uri="{FF2B5EF4-FFF2-40B4-BE49-F238E27FC236}">
              <a16:creationId xmlns:a16="http://schemas.microsoft.com/office/drawing/2014/main" id="{0A8CC87D-EF73-44A7-9939-2A11EE348321}"/>
            </a:ext>
          </a:extLst>
        </xdr:cNvPr>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62865</xdr:rowOff>
    </xdr:from>
    <xdr:to>
      <xdr:col>24</xdr:col>
      <xdr:colOff>63500</xdr:colOff>
      <xdr:row>37</xdr:row>
      <xdr:rowOff>99060</xdr:rowOff>
    </xdr:to>
    <xdr:cxnSp macro="">
      <xdr:nvCxnSpPr>
        <xdr:cNvPr id="76" name="直線コネクタ 75">
          <a:extLst>
            <a:ext uri="{FF2B5EF4-FFF2-40B4-BE49-F238E27FC236}">
              <a16:creationId xmlns:a16="http://schemas.microsoft.com/office/drawing/2014/main" id="{B79B21FE-39C3-42AC-810C-5CFDF66B55BE}"/>
            </a:ext>
          </a:extLst>
        </xdr:cNvPr>
        <xdr:cNvCxnSpPr/>
      </xdr:nvCxnSpPr>
      <xdr:spPr>
        <a:xfrm>
          <a:off x="3797300" y="64065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a:extLst>
            <a:ext uri="{FF2B5EF4-FFF2-40B4-BE49-F238E27FC236}">
              <a16:creationId xmlns:a16="http://schemas.microsoft.com/office/drawing/2014/main" id="{29008404-06ED-4976-9161-8CF10210AE39}"/>
            </a:ext>
          </a:extLst>
        </xdr:cNvPr>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62865</xdr:rowOff>
    </xdr:to>
    <xdr:cxnSp macro="">
      <xdr:nvCxnSpPr>
        <xdr:cNvPr id="78" name="直線コネクタ 77">
          <a:extLst>
            <a:ext uri="{FF2B5EF4-FFF2-40B4-BE49-F238E27FC236}">
              <a16:creationId xmlns:a16="http://schemas.microsoft.com/office/drawing/2014/main" id="{C173CD7D-4730-427C-B329-BF4656417454}"/>
            </a:ext>
          </a:extLst>
        </xdr:cNvPr>
        <xdr:cNvCxnSpPr/>
      </xdr:nvCxnSpPr>
      <xdr:spPr>
        <a:xfrm>
          <a:off x="2908300" y="636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111125</xdr:rowOff>
    </xdr:from>
    <xdr:to>
      <xdr:col>10</xdr:col>
      <xdr:colOff>165100</xdr:colOff>
      <xdr:row>37</xdr:row>
      <xdr:rowOff>41275</xdr:rowOff>
    </xdr:to>
    <xdr:sp macro="" textlink="">
      <xdr:nvSpPr>
        <xdr:cNvPr id="79" name="楕円 78">
          <a:extLst>
            <a:ext uri="{FF2B5EF4-FFF2-40B4-BE49-F238E27FC236}">
              <a16:creationId xmlns:a16="http://schemas.microsoft.com/office/drawing/2014/main" id="{564EC9C3-2EAB-45E5-9ECE-A715674EF24D}"/>
            </a:ext>
          </a:extLst>
        </xdr:cNvPr>
        <xdr:cNvSpPr/>
      </xdr:nvSpPr>
      <xdr:spPr>
        <a:xfrm>
          <a:off x="1968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161925</xdr:rowOff>
    </xdr:from>
    <xdr:to>
      <xdr:col>15</xdr:col>
      <xdr:colOff>50800</xdr:colOff>
      <xdr:row>37</xdr:row>
      <xdr:rowOff>24765</xdr:rowOff>
    </xdr:to>
    <xdr:cxnSp macro="">
      <xdr:nvCxnSpPr>
        <xdr:cNvPr id="80" name="直線コネクタ 79">
          <a:extLst>
            <a:ext uri="{FF2B5EF4-FFF2-40B4-BE49-F238E27FC236}">
              <a16:creationId xmlns:a16="http://schemas.microsoft.com/office/drawing/2014/main" id="{C0CA7F6A-795D-4E26-886C-64DDCE2C569E}"/>
            </a:ext>
          </a:extLst>
        </xdr:cNvPr>
        <xdr:cNvCxnSpPr/>
      </xdr:nvCxnSpPr>
      <xdr:spPr>
        <a:xfrm>
          <a:off x="2019300" y="63341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74930</xdr:rowOff>
    </xdr:from>
    <xdr:to>
      <xdr:col>6</xdr:col>
      <xdr:colOff>38100</xdr:colOff>
      <xdr:row>37</xdr:row>
      <xdr:rowOff>5080</xdr:rowOff>
    </xdr:to>
    <xdr:sp macro="" textlink="">
      <xdr:nvSpPr>
        <xdr:cNvPr id="81" name="楕円 80">
          <a:extLst>
            <a:ext uri="{FF2B5EF4-FFF2-40B4-BE49-F238E27FC236}">
              <a16:creationId xmlns:a16="http://schemas.microsoft.com/office/drawing/2014/main" id="{3303CC47-A243-4C09-AFFB-0077F5010985}"/>
            </a:ext>
          </a:extLst>
        </xdr:cNvPr>
        <xdr:cNvSpPr/>
      </xdr:nvSpPr>
      <xdr:spPr>
        <a:xfrm>
          <a:off x="107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125730</xdr:rowOff>
    </xdr:from>
    <xdr:to>
      <xdr:col>10</xdr:col>
      <xdr:colOff>114300</xdr:colOff>
      <xdr:row>36</xdr:row>
      <xdr:rowOff>161925</xdr:rowOff>
    </xdr:to>
    <xdr:cxnSp macro="">
      <xdr:nvCxnSpPr>
        <xdr:cNvPr id="82" name="直線コネクタ 81">
          <a:extLst>
            <a:ext uri="{FF2B5EF4-FFF2-40B4-BE49-F238E27FC236}">
              <a16:creationId xmlns:a16="http://schemas.microsoft.com/office/drawing/2014/main" id="{3C14D445-20E8-4BA2-BF06-F896A4DB0DB5}"/>
            </a:ext>
          </a:extLst>
        </xdr:cNvPr>
        <xdr:cNvCxnSpPr/>
      </xdr:nvCxnSpPr>
      <xdr:spPr>
        <a:xfrm>
          <a:off x="1130300" y="6297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9C738CF2-BAF4-4B8B-8FA2-1A085CEBE84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A8EF9258-1AAE-4760-BB82-60B0AF3B9BD1}"/>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52B9E507-AB6F-4570-8D6E-C8BD87FA5251}"/>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70502</xdr:rowOff>
    </xdr:from>
    <xdr:ext cx="405111" cy="259045"/>
    <xdr:sp macro="" textlink="">
      <xdr:nvSpPr>
        <xdr:cNvPr id="86" name="n_4aveValue【道路】&#10;有形固定資産減価償却率">
          <a:extLst>
            <a:ext uri="{FF2B5EF4-FFF2-40B4-BE49-F238E27FC236}">
              <a16:creationId xmlns:a16="http://schemas.microsoft.com/office/drawing/2014/main" id="{817579F9-570A-4292-BB40-60975F15F7F3}"/>
            </a:ext>
          </a:extLst>
        </xdr:cNvPr>
        <xdr:cNvSpPr txBox="1"/>
      </xdr:nvSpPr>
      <xdr:spPr>
        <a:xfrm>
          <a:off x="927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87" name="n_1mainValue【道路】&#10;有形固定資産減価償却率">
          <a:extLst>
            <a:ext uri="{FF2B5EF4-FFF2-40B4-BE49-F238E27FC236}">
              <a16:creationId xmlns:a16="http://schemas.microsoft.com/office/drawing/2014/main" id="{793A95FA-9AC4-4746-9BC0-DE821525DBCD}"/>
            </a:ext>
          </a:extLst>
        </xdr:cNvPr>
        <xdr:cNvSpPr txBox="1"/>
      </xdr:nvSpPr>
      <xdr:spPr>
        <a:xfrm>
          <a:off x="3582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92092</xdr:rowOff>
    </xdr:from>
    <xdr:ext cx="405111" cy="259045"/>
    <xdr:sp macro="" textlink="">
      <xdr:nvSpPr>
        <xdr:cNvPr id="88" name="n_2mainValue【道路】&#10;有形固定資産減価償却率">
          <a:extLst>
            <a:ext uri="{FF2B5EF4-FFF2-40B4-BE49-F238E27FC236}">
              <a16:creationId xmlns:a16="http://schemas.microsoft.com/office/drawing/2014/main" id="{B1CB21B6-74F6-452C-99C2-5D5CE73F34B5}"/>
            </a:ext>
          </a:extLst>
        </xdr:cNvPr>
        <xdr:cNvSpPr txBox="1"/>
      </xdr:nvSpPr>
      <xdr:spPr>
        <a:xfrm>
          <a:off x="2705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57802</xdr:rowOff>
    </xdr:from>
    <xdr:ext cx="405111" cy="259045"/>
    <xdr:sp macro="" textlink="">
      <xdr:nvSpPr>
        <xdr:cNvPr id="89" name="n_3mainValue【道路】&#10;有形固定資産減価償却率">
          <a:extLst>
            <a:ext uri="{FF2B5EF4-FFF2-40B4-BE49-F238E27FC236}">
              <a16:creationId xmlns:a16="http://schemas.microsoft.com/office/drawing/2014/main" id="{D9F649DC-286A-4830-8ADD-E52748C1F0B3}"/>
            </a:ext>
          </a:extLst>
        </xdr:cNvPr>
        <xdr:cNvSpPr txBox="1"/>
      </xdr:nvSpPr>
      <xdr:spPr>
        <a:xfrm>
          <a:off x="1816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id="{9B33E349-19B7-49D6-8D35-A1106ACD744F}"/>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1C9BE25-E436-47D5-BD4D-8D66730F7A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363FC10-2970-4BFF-AF76-5A361EA6D4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66C40CE-EAF6-4369-ABD9-7338C9381E8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129C13-66AF-4B04-96D8-ABED9CB7D10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D1D23E3-CAC7-46E3-8C32-9BF70E247B3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32F419C-1671-4006-B832-4D347D7C56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2FD3A18-D406-46E2-916A-3A4F87546E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A738382-8A8F-49C6-91A5-B513155D5D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68A1456-56A6-419C-A884-24695610D3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9881B8-2E19-4E16-AC94-5C99F4A9BB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D5AC995-2269-4609-A518-96DF00DE381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EA76F99-15C2-43D8-8A61-F73037B1A0F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49447A3-426B-4B68-89D8-49396531A57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60E0C9FB-B9B5-4CA6-88E2-E6024F4E74E5}"/>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5C39F88-FC27-4AC7-B784-EA7F5513627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19C6CD52-171A-4022-8350-5315C7A1FEEC}"/>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77493F7-012D-497C-8245-BB27A0437C6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A0FE1D4A-06DD-4600-BEE1-E6E596C716AB}"/>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EDF0923-2D1B-41F7-A799-3106A13AC76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91307C5E-2A52-434D-83A6-C742C50BB93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8A19C63-EE7A-4005-B4A1-2764D05D930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F9AAD6BB-A91E-49CE-9D21-B5E0B9243C94}"/>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9685A01-D2DF-4912-ACF4-757CEA1FD8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235922ED-196F-467C-B03B-2F44D346F0C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4675A57-55F0-454C-84B9-F4ED0AB3B1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9AEEEB1-EA2A-445E-8E93-B85635EE0E7C}"/>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865F13EC-D7B0-453C-B1D2-847EA3E7523D}"/>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ADF703DA-3202-4616-B7F7-42836C334626}"/>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8EA96502-7E44-4098-98AD-8C5C8A5D282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7A956680-F761-4BEC-AC0A-FCE9F3B116CF}"/>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FB3E6AA8-47E7-4213-A041-71605F1E8D3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B28C3AC5-86FE-4A4C-9663-426F0926F14E}"/>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5490C788-FA28-4D17-A47A-4D0799E91471}"/>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4B8F5BB8-77C5-4E9C-8E8A-FDED39805E23}"/>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A7C9DE69-896B-48DA-9AA8-4272B8B0F843}"/>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42</xdr:row>
      <xdr:rowOff>26177</xdr:rowOff>
    </xdr:from>
    <xdr:to>
      <xdr:col>36</xdr:col>
      <xdr:colOff>165100</xdr:colOff>
      <xdr:row>42</xdr:row>
      <xdr:rowOff>127777</xdr:rowOff>
    </xdr:to>
    <xdr:sp macro="" textlink="">
      <xdr:nvSpPr>
        <xdr:cNvPr id="126" name="フローチャート: 判断 125">
          <a:extLst>
            <a:ext uri="{FF2B5EF4-FFF2-40B4-BE49-F238E27FC236}">
              <a16:creationId xmlns:a16="http://schemas.microsoft.com/office/drawing/2014/main" id="{A300B038-F444-4453-A179-1FCB6513898A}"/>
            </a:ext>
          </a:extLst>
        </xdr:cNvPr>
        <xdr:cNvSpPr/>
      </xdr:nvSpPr>
      <xdr:spPr>
        <a:xfrm>
          <a:off x="6921500" y="722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C4D5592-42EC-40C9-8BA7-AA29314CB7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A7D09A-F821-4602-AF88-99B0291E93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041E0C-C64E-44C2-A31E-6485F0A188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E953D74-3C3A-493C-BD44-DC2283134B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E04A133-E12C-4ED6-822A-FA99DC9462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168634</xdr:rowOff>
    </xdr:from>
    <xdr:to>
      <xdr:col>55</xdr:col>
      <xdr:colOff>50800</xdr:colOff>
      <xdr:row>42</xdr:row>
      <xdr:rowOff>98784</xdr:rowOff>
    </xdr:to>
    <xdr:sp macro="" textlink="">
      <xdr:nvSpPr>
        <xdr:cNvPr id="132" name="楕円 131">
          <a:extLst>
            <a:ext uri="{FF2B5EF4-FFF2-40B4-BE49-F238E27FC236}">
              <a16:creationId xmlns:a16="http://schemas.microsoft.com/office/drawing/2014/main" id="{27445828-92FC-4124-B7FC-E83E533AE3AE}"/>
            </a:ext>
          </a:extLst>
        </xdr:cNvPr>
        <xdr:cNvSpPr/>
      </xdr:nvSpPr>
      <xdr:spPr>
        <a:xfrm>
          <a:off x="10426700" y="71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CABF2A2E-C79D-4B76-A6D7-B1A8A07DBB25}"/>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169404</xdr:rowOff>
    </xdr:from>
    <xdr:to>
      <xdr:col>50</xdr:col>
      <xdr:colOff>165100</xdr:colOff>
      <xdr:row>42</xdr:row>
      <xdr:rowOff>99554</xdr:rowOff>
    </xdr:to>
    <xdr:sp macro="" textlink="">
      <xdr:nvSpPr>
        <xdr:cNvPr id="134" name="楕円 133">
          <a:extLst>
            <a:ext uri="{FF2B5EF4-FFF2-40B4-BE49-F238E27FC236}">
              <a16:creationId xmlns:a16="http://schemas.microsoft.com/office/drawing/2014/main" id="{4B450549-C3F4-4A37-BF51-AA660C3783D2}"/>
            </a:ext>
          </a:extLst>
        </xdr:cNvPr>
        <xdr:cNvSpPr/>
      </xdr:nvSpPr>
      <xdr:spPr>
        <a:xfrm>
          <a:off x="9588500" y="71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47984</xdr:rowOff>
    </xdr:from>
    <xdr:to>
      <xdr:col>55</xdr:col>
      <xdr:colOff>0</xdr:colOff>
      <xdr:row>42</xdr:row>
      <xdr:rowOff>48754</xdr:rowOff>
    </xdr:to>
    <xdr:cxnSp macro="">
      <xdr:nvCxnSpPr>
        <xdr:cNvPr id="135" name="直線コネクタ 134">
          <a:extLst>
            <a:ext uri="{FF2B5EF4-FFF2-40B4-BE49-F238E27FC236}">
              <a16:creationId xmlns:a16="http://schemas.microsoft.com/office/drawing/2014/main" id="{5F2C74F7-F26C-43DC-AB90-AB40FBCC0DCD}"/>
            </a:ext>
          </a:extLst>
        </xdr:cNvPr>
        <xdr:cNvCxnSpPr/>
      </xdr:nvCxnSpPr>
      <xdr:spPr>
        <a:xfrm flipV="1">
          <a:off x="9639300" y="7248884"/>
          <a:ext cx="8382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170270</xdr:rowOff>
    </xdr:from>
    <xdr:to>
      <xdr:col>46</xdr:col>
      <xdr:colOff>38100</xdr:colOff>
      <xdr:row>42</xdr:row>
      <xdr:rowOff>100420</xdr:rowOff>
    </xdr:to>
    <xdr:sp macro="" textlink="">
      <xdr:nvSpPr>
        <xdr:cNvPr id="136" name="楕円 135">
          <a:extLst>
            <a:ext uri="{FF2B5EF4-FFF2-40B4-BE49-F238E27FC236}">
              <a16:creationId xmlns:a16="http://schemas.microsoft.com/office/drawing/2014/main" id="{D72CD7E3-E313-4D6B-A2E1-34EB65A56C9A}"/>
            </a:ext>
          </a:extLst>
        </xdr:cNvPr>
        <xdr:cNvSpPr/>
      </xdr:nvSpPr>
      <xdr:spPr>
        <a:xfrm>
          <a:off x="8699500" y="7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48754</xdr:rowOff>
    </xdr:from>
    <xdr:to>
      <xdr:col>50</xdr:col>
      <xdr:colOff>114300</xdr:colOff>
      <xdr:row>42</xdr:row>
      <xdr:rowOff>49620</xdr:rowOff>
    </xdr:to>
    <xdr:cxnSp macro="">
      <xdr:nvCxnSpPr>
        <xdr:cNvPr id="137" name="直線コネクタ 136">
          <a:extLst>
            <a:ext uri="{FF2B5EF4-FFF2-40B4-BE49-F238E27FC236}">
              <a16:creationId xmlns:a16="http://schemas.microsoft.com/office/drawing/2014/main" id="{A970EBA5-4572-4275-A006-4DE309683BA7}"/>
            </a:ext>
          </a:extLst>
        </xdr:cNvPr>
        <xdr:cNvCxnSpPr/>
      </xdr:nvCxnSpPr>
      <xdr:spPr>
        <a:xfrm flipV="1">
          <a:off x="8750300" y="7249654"/>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171160</xdr:rowOff>
    </xdr:from>
    <xdr:to>
      <xdr:col>41</xdr:col>
      <xdr:colOff>101600</xdr:colOff>
      <xdr:row>42</xdr:row>
      <xdr:rowOff>101310</xdr:rowOff>
    </xdr:to>
    <xdr:sp macro="" textlink="">
      <xdr:nvSpPr>
        <xdr:cNvPr id="138" name="楕円 137">
          <a:extLst>
            <a:ext uri="{FF2B5EF4-FFF2-40B4-BE49-F238E27FC236}">
              <a16:creationId xmlns:a16="http://schemas.microsoft.com/office/drawing/2014/main" id="{753372F8-7401-41DE-B1C2-9992822C7B99}"/>
            </a:ext>
          </a:extLst>
        </xdr:cNvPr>
        <xdr:cNvSpPr/>
      </xdr:nvSpPr>
      <xdr:spPr>
        <a:xfrm>
          <a:off x="7810500" y="72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49620</xdr:rowOff>
    </xdr:from>
    <xdr:to>
      <xdr:col>45</xdr:col>
      <xdr:colOff>177800</xdr:colOff>
      <xdr:row>42</xdr:row>
      <xdr:rowOff>50510</xdr:rowOff>
    </xdr:to>
    <xdr:cxnSp macro="">
      <xdr:nvCxnSpPr>
        <xdr:cNvPr id="139" name="直線コネクタ 138">
          <a:extLst>
            <a:ext uri="{FF2B5EF4-FFF2-40B4-BE49-F238E27FC236}">
              <a16:creationId xmlns:a16="http://schemas.microsoft.com/office/drawing/2014/main" id="{A4704BCE-34D9-4F10-86D3-5E4A55739B19}"/>
            </a:ext>
          </a:extLst>
        </xdr:cNvPr>
        <xdr:cNvCxnSpPr/>
      </xdr:nvCxnSpPr>
      <xdr:spPr>
        <a:xfrm flipV="1">
          <a:off x="7861300" y="7250520"/>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380</xdr:rowOff>
    </xdr:from>
    <xdr:to>
      <xdr:col>36</xdr:col>
      <xdr:colOff>165100</xdr:colOff>
      <xdr:row>42</xdr:row>
      <xdr:rowOff>101980</xdr:rowOff>
    </xdr:to>
    <xdr:sp macro="" textlink="">
      <xdr:nvSpPr>
        <xdr:cNvPr id="140" name="楕円 139">
          <a:extLst>
            <a:ext uri="{FF2B5EF4-FFF2-40B4-BE49-F238E27FC236}">
              <a16:creationId xmlns:a16="http://schemas.microsoft.com/office/drawing/2014/main" id="{37181803-99F9-4B84-B759-FF11B7D1663C}"/>
            </a:ext>
          </a:extLst>
        </xdr:cNvPr>
        <xdr:cNvSpPr/>
      </xdr:nvSpPr>
      <xdr:spPr>
        <a:xfrm>
          <a:off x="6921500" y="720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50510</xdr:rowOff>
    </xdr:from>
    <xdr:to>
      <xdr:col>41</xdr:col>
      <xdr:colOff>50800</xdr:colOff>
      <xdr:row>42</xdr:row>
      <xdr:rowOff>51180</xdr:rowOff>
    </xdr:to>
    <xdr:cxnSp macro="">
      <xdr:nvCxnSpPr>
        <xdr:cNvPr id="141" name="直線コネクタ 140">
          <a:extLst>
            <a:ext uri="{FF2B5EF4-FFF2-40B4-BE49-F238E27FC236}">
              <a16:creationId xmlns:a16="http://schemas.microsoft.com/office/drawing/2014/main" id="{687389E9-F788-4A4F-BAB3-26AD3CBAB0FD}"/>
            </a:ext>
          </a:extLst>
        </xdr:cNvPr>
        <xdr:cNvCxnSpPr/>
      </xdr:nvCxnSpPr>
      <xdr:spPr>
        <a:xfrm flipV="1">
          <a:off x="6972300" y="7251410"/>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DA46174-B074-4B73-A24D-8224D868EA24}"/>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A907E3E5-34DC-4BE3-8929-46E9B848E279}"/>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4616E45-7323-4C05-88DD-9C6EC703FDD3}"/>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118904</xdr:rowOff>
    </xdr:from>
    <xdr:ext cx="469744" cy="259045"/>
    <xdr:sp macro="" textlink="">
      <xdr:nvSpPr>
        <xdr:cNvPr id="145" name="n_4aveValue【道路】&#10;一人当たり延長">
          <a:extLst>
            <a:ext uri="{FF2B5EF4-FFF2-40B4-BE49-F238E27FC236}">
              <a16:creationId xmlns:a16="http://schemas.microsoft.com/office/drawing/2014/main" id="{7516F241-7B90-451B-9DB5-92353D131F3D}"/>
            </a:ext>
          </a:extLst>
        </xdr:cNvPr>
        <xdr:cNvSpPr txBox="1"/>
      </xdr:nvSpPr>
      <xdr:spPr>
        <a:xfrm>
          <a:off x="6737427" y="731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90681</xdr:rowOff>
    </xdr:from>
    <xdr:ext cx="534377" cy="259045"/>
    <xdr:sp macro="" textlink="">
      <xdr:nvSpPr>
        <xdr:cNvPr id="146" name="n_1mainValue【道路】&#10;一人当たり延長">
          <a:extLst>
            <a:ext uri="{FF2B5EF4-FFF2-40B4-BE49-F238E27FC236}">
              <a16:creationId xmlns:a16="http://schemas.microsoft.com/office/drawing/2014/main" id="{4B93598D-1CC6-45D7-A70C-9C0A48DF49F1}"/>
            </a:ext>
          </a:extLst>
        </xdr:cNvPr>
        <xdr:cNvSpPr txBox="1"/>
      </xdr:nvSpPr>
      <xdr:spPr>
        <a:xfrm>
          <a:off x="9359411" y="72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91547</xdr:rowOff>
    </xdr:from>
    <xdr:ext cx="534377" cy="259045"/>
    <xdr:sp macro="" textlink="">
      <xdr:nvSpPr>
        <xdr:cNvPr id="147" name="n_2mainValue【道路】&#10;一人当たり延長">
          <a:extLst>
            <a:ext uri="{FF2B5EF4-FFF2-40B4-BE49-F238E27FC236}">
              <a16:creationId xmlns:a16="http://schemas.microsoft.com/office/drawing/2014/main" id="{7D7BBE32-B915-41EA-B4CC-44985DF8A687}"/>
            </a:ext>
          </a:extLst>
        </xdr:cNvPr>
        <xdr:cNvSpPr txBox="1"/>
      </xdr:nvSpPr>
      <xdr:spPr>
        <a:xfrm>
          <a:off x="8483111" y="729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92437</xdr:rowOff>
    </xdr:from>
    <xdr:ext cx="534377" cy="259045"/>
    <xdr:sp macro="" textlink="">
      <xdr:nvSpPr>
        <xdr:cNvPr id="148" name="n_3mainValue【道路】&#10;一人当たり延長">
          <a:extLst>
            <a:ext uri="{FF2B5EF4-FFF2-40B4-BE49-F238E27FC236}">
              <a16:creationId xmlns:a16="http://schemas.microsoft.com/office/drawing/2014/main" id="{F3A1EF35-A674-4D9C-9F6E-50143CEBD590}"/>
            </a:ext>
          </a:extLst>
        </xdr:cNvPr>
        <xdr:cNvSpPr txBox="1"/>
      </xdr:nvSpPr>
      <xdr:spPr>
        <a:xfrm>
          <a:off x="7594111" y="72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118507</xdr:rowOff>
    </xdr:from>
    <xdr:ext cx="534377" cy="259045"/>
    <xdr:sp macro="" textlink="">
      <xdr:nvSpPr>
        <xdr:cNvPr id="149" name="n_4mainValue【道路】&#10;一人当たり延長">
          <a:extLst>
            <a:ext uri="{FF2B5EF4-FFF2-40B4-BE49-F238E27FC236}">
              <a16:creationId xmlns:a16="http://schemas.microsoft.com/office/drawing/2014/main" id="{01CCE89A-6D9A-4956-938F-0D1CCADC74C1}"/>
            </a:ext>
          </a:extLst>
        </xdr:cNvPr>
        <xdr:cNvSpPr txBox="1"/>
      </xdr:nvSpPr>
      <xdr:spPr>
        <a:xfrm>
          <a:off x="6705111" y="697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076A0E4-750C-42FD-8862-4BE29DD54D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C4B510C-E903-4731-9D45-6630CC54E8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4EA33B8-5051-4F7B-9378-5384617509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5FCA9F2-4215-418E-B6DF-4054037F4D9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4EB2EEC-D0B9-4135-BFF4-6816559859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6F18987D-059A-4A5E-91AC-3560B88B22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9BEADBF-0B2A-4A1F-8258-F1DD975565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4FDB241-164D-4313-8C35-3826EAC417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0D3F5D7-277F-4014-9D82-ABFAE0FF9F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053F705-7F63-4848-896A-0852AC1E308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FEC898C-52E1-457B-9099-B8B6229556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B0F428B-A0A9-4D55-ADCF-CB47878C7BB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801D9758-0365-4E5E-8C3E-17BF4A9F9CD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A25E9A49-CD1C-450E-8CC9-3B102F115BC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F37B2EDA-DA31-41A3-908A-590EC06933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74F81DF-7244-44D0-BACF-46358844414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CD7028BA-AE58-4499-B0C3-F65EE200BA2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B0427B8-F1CA-4E91-89E5-63B0DDA8D72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7869CD58-CD8A-44C0-8E5B-84004D0D5B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59D8547-47C4-4802-801F-F84320F241A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DB1E8C2A-04DD-48B0-BEBF-9A5660594E6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D11F565-69D4-4305-8146-DE480D8A84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12D4771B-9E39-4D67-9862-424126AD252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B4CBBD42-4DBA-463A-AC51-21FB45869E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ED8A92E2-7A1B-4A3E-A207-9D3BA9123BA8}"/>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63CAC0F8-AC14-4D74-B93A-5E4B5E1BDC67}"/>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78ABF596-C2C7-44B4-8F50-0D5B0C032CCF}"/>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F893F71D-61DA-4CC2-9D59-33DC94B419D1}"/>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DAD52B05-C849-49A2-9576-1AC0A454C03B}"/>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F1DF028-9EBD-430A-9C66-2E68B78501D7}"/>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F8D84F8C-6478-4C58-8B12-00C5E3EEFF76}"/>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333CB4C3-D9EB-4DB3-BDBA-DEBD6F367F7C}"/>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8DFCCC89-254A-41D2-9952-10337FEE4791}"/>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DBAF85A9-D2EA-4455-8D13-16FB636EE9A3}"/>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97790</xdr:rowOff>
    </xdr:from>
    <xdr:to>
      <xdr:col>6</xdr:col>
      <xdr:colOff>38100</xdr:colOff>
      <xdr:row>60</xdr:row>
      <xdr:rowOff>27940</xdr:rowOff>
    </xdr:to>
    <xdr:sp macro="" textlink="">
      <xdr:nvSpPr>
        <xdr:cNvPr id="184" name="フローチャート: 判断 183">
          <a:extLst>
            <a:ext uri="{FF2B5EF4-FFF2-40B4-BE49-F238E27FC236}">
              <a16:creationId xmlns:a16="http://schemas.microsoft.com/office/drawing/2014/main" id="{F367CE83-DED2-49A2-8E2F-7F3F423FB7F9}"/>
            </a:ext>
          </a:extLst>
        </xdr:cNvPr>
        <xdr:cNvSpPr/>
      </xdr:nvSpPr>
      <xdr:spPr>
        <a:xfrm>
          <a:off x="1079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8A20511-92EE-4B90-9952-832DB8E112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AC5EF1E-7EF2-4A6C-88CA-C4F800A842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D1B120-EE9A-4A8C-9E3F-BDCD0C6A26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DC72C63-A2D0-419D-AD02-B9BE81A95C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9DA6D2B-DDD3-4B4B-8D77-638C8EBC7B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90" name="楕円 189">
          <a:extLst>
            <a:ext uri="{FF2B5EF4-FFF2-40B4-BE49-F238E27FC236}">
              <a16:creationId xmlns:a16="http://schemas.microsoft.com/office/drawing/2014/main" id="{E46CA19F-3228-49B6-8296-2B4F6E91C1F4}"/>
            </a:ext>
          </a:extLst>
        </xdr:cNvPr>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164482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9645C355-FAF1-417A-A406-7AB93B0CCC30}"/>
            </a:ext>
          </a:extLst>
        </xdr:cNvPr>
        <xdr:cNvSpPr txBox="1"/>
      </xdr:nvSpPr>
      <xdr:spPr>
        <a:xfrm>
          <a:off x="4673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113030</xdr:rowOff>
    </xdr:from>
    <xdr:to>
      <xdr:col>20</xdr:col>
      <xdr:colOff>38100</xdr:colOff>
      <xdr:row>60</xdr:row>
      <xdr:rowOff>43180</xdr:rowOff>
    </xdr:to>
    <xdr:sp macro="" textlink="">
      <xdr:nvSpPr>
        <xdr:cNvPr id="192" name="楕円 191">
          <a:extLst>
            <a:ext uri="{FF2B5EF4-FFF2-40B4-BE49-F238E27FC236}">
              <a16:creationId xmlns:a16="http://schemas.microsoft.com/office/drawing/2014/main" id="{E18948C1-54A7-4540-8B66-DAE6E99C4D1B}"/>
            </a:ext>
          </a:extLst>
        </xdr:cNvPr>
        <xdr:cNvSpPr/>
      </xdr:nvSpPr>
      <xdr:spPr>
        <a:xfrm>
          <a:off x="3746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163830</xdr:rowOff>
    </xdr:from>
    <xdr:to>
      <xdr:col>24</xdr:col>
      <xdr:colOff>63500</xdr:colOff>
      <xdr:row>60</xdr:row>
      <xdr:rowOff>20955</xdr:rowOff>
    </xdr:to>
    <xdr:cxnSp macro="">
      <xdr:nvCxnSpPr>
        <xdr:cNvPr id="193" name="直線コネクタ 192">
          <a:extLst>
            <a:ext uri="{FF2B5EF4-FFF2-40B4-BE49-F238E27FC236}">
              <a16:creationId xmlns:a16="http://schemas.microsoft.com/office/drawing/2014/main" id="{8D6B2FEF-2BDC-4CEB-B69B-7DEB375AD54B}"/>
            </a:ext>
          </a:extLst>
        </xdr:cNvPr>
        <xdr:cNvCxnSpPr/>
      </xdr:nvCxnSpPr>
      <xdr:spPr>
        <a:xfrm>
          <a:off x="3797300" y="102793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194" name="楕円 193">
          <a:extLst>
            <a:ext uri="{FF2B5EF4-FFF2-40B4-BE49-F238E27FC236}">
              <a16:creationId xmlns:a16="http://schemas.microsoft.com/office/drawing/2014/main" id="{8F87B30D-17FE-4145-9747-B9623FD6F265}"/>
            </a:ext>
          </a:extLst>
        </xdr:cNvPr>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59</xdr:row>
      <xdr:rowOff>163830</xdr:rowOff>
    </xdr:to>
    <xdr:cxnSp macro="">
      <xdr:nvCxnSpPr>
        <xdr:cNvPr id="195" name="直線コネクタ 194">
          <a:extLst>
            <a:ext uri="{FF2B5EF4-FFF2-40B4-BE49-F238E27FC236}">
              <a16:creationId xmlns:a16="http://schemas.microsoft.com/office/drawing/2014/main" id="{FA20398B-C9F2-4C6F-8FDE-9C12EA1E54E5}"/>
            </a:ext>
          </a:extLst>
        </xdr:cNvPr>
        <xdr:cNvCxnSpPr/>
      </xdr:nvCxnSpPr>
      <xdr:spPr>
        <a:xfrm>
          <a:off x="2908300" y="10250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96" name="楕円 195">
          <a:extLst>
            <a:ext uri="{FF2B5EF4-FFF2-40B4-BE49-F238E27FC236}">
              <a16:creationId xmlns:a16="http://schemas.microsoft.com/office/drawing/2014/main" id="{63590627-2D25-4E4E-B5A4-333E295F4772}"/>
            </a:ext>
          </a:extLst>
        </xdr:cNvPr>
        <xdr:cNvSpPr/>
      </xdr:nvSpPr>
      <xdr:spPr>
        <a:xfrm>
          <a:off x="1968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106680</xdr:rowOff>
    </xdr:from>
    <xdr:to>
      <xdr:col>15</xdr:col>
      <xdr:colOff>50800</xdr:colOff>
      <xdr:row>59</xdr:row>
      <xdr:rowOff>135255</xdr:rowOff>
    </xdr:to>
    <xdr:cxnSp macro="">
      <xdr:nvCxnSpPr>
        <xdr:cNvPr id="197" name="直線コネクタ 196">
          <a:extLst>
            <a:ext uri="{FF2B5EF4-FFF2-40B4-BE49-F238E27FC236}">
              <a16:creationId xmlns:a16="http://schemas.microsoft.com/office/drawing/2014/main" id="{404AFBE6-ABD6-47DA-A57C-C7C6908DB788}"/>
            </a:ext>
          </a:extLst>
        </xdr:cNvPr>
        <xdr:cNvCxnSpPr/>
      </xdr:nvCxnSpPr>
      <xdr:spPr>
        <a:xfrm>
          <a:off x="2019300" y="10222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27305</xdr:rowOff>
    </xdr:from>
    <xdr:to>
      <xdr:col>6</xdr:col>
      <xdr:colOff>38100</xdr:colOff>
      <xdr:row>59</xdr:row>
      <xdr:rowOff>128905</xdr:rowOff>
    </xdr:to>
    <xdr:sp macro="" textlink="">
      <xdr:nvSpPr>
        <xdr:cNvPr id="198" name="楕円 197">
          <a:extLst>
            <a:ext uri="{FF2B5EF4-FFF2-40B4-BE49-F238E27FC236}">
              <a16:creationId xmlns:a16="http://schemas.microsoft.com/office/drawing/2014/main" id="{4FE98CAA-4AC8-44F2-A088-2D96408636ED}"/>
            </a:ext>
          </a:extLst>
        </xdr:cNvPr>
        <xdr:cNvSpPr/>
      </xdr:nvSpPr>
      <xdr:spPr>
        <a:xfrm>
          <a:off x="1079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78105</xdr:rowOff>
    </xdr:from>
    <xdr:to>
      <xdr:col>10</xdr:col>
      <xdr:colOff>114300</xdr:colOff>
      <xdr:row>59</xdr:row>
      <xdr:rowOff>106680</xdr:rowOff>
    </xdr:to>
    <xdr:cxnSp macro="">
      <xdr:nvCxnSpPr>
        <xdr:cNvPr id="199" name="直線コネクタ 198">
          <a:extLst>
            <a:ext uri="{FF2B5EF4-FFF2-40B4-BE49-F238E27FC236}">
              <a16:creationId xmlns:a16="http://schemas.microsoft.com/office/drawing/2014/main" id="{A36A8F57-9680-43B4-9BAE-6B8BB5A060B6}"/>
            </a:ext>
          </a:extLst>
        </xdr:cNvPr>
        <xdr:cNvCxnSpPr/>
      </xdr:nvCxnSpPr>
      <xdr:spPr>
        <a:xfrm>
          <a:off x="1130300" y="10193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3E36D81-2015-47D5-90B0-1F24CEC92AED}"/>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90338AF6-F7F7-48B3-9C68-FD3FAABFFC5B}"/>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7C29B42-B44A-4869-8579-935F157CF412}"/>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40358D38-E16F-4422-896B-C6F981A53CCD}"/>
            </a:ext>
          </a:extLst>
        </xdr:cNvPr>
        <xdr:cNvSpPr txBox="1"/>
      </xdr:nvSpPr>
      <xdr:spPr>
        <a:xfrm>
          <a:off x="927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59707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318E9AF-2589-4EDF-BC15-4E573C627831}"/>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D5F66A9-D244-4115-833A-FE6C0A49A878}"/>
            </a:ext>
          </a:extLst>
        </xdr:cNvPr>
        <xdr:cNvSpPr txBox="1"/>
      </xdr:nvSpPr>
      <xdr:spPr>
        <a:xfrm>
          <a:off x="2705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60190FF2-AABB-4CEE-A3C5-DDE4537BB0F2}"/>
            </a:ext>
          </a:extLst>
        </xdr:cNvPr>
        <xdr:cNvSpPr txBox="1"/>
      </xdr:nvSpPr>
      <xdr:spPr>
        <a:xfrm>
          <a:off x="1816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145432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E128DC6-F2D4-43A1-B2EA-65670FC77BD6}"/>
            </a:ext>
          </a:extLst>
        </xdr:cNvPr>
        <xdr:cNvSpPr txBox="1"/>
      </xdr:nvSpPr>
      <xdr:spPr>
        <a:xfrm>
          <a:off x="927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6BCED0D-3186-458D-ACFF-8D2888C6A0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BB4896-9696-4A0A-8995-D9B592CBFA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8AE82A1-FC5C-4EA8-A065-654B835D43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5E0E4B4-ADF3-437F-BEF9-62DF44D92C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FB346A2-FC6D-40AA-B548-A0EED11566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0EA24A2-1856-4CFD-AB8E-7F9B19B246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666F6AF-D429-4764-975C-C50679E2CC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A275CA2-4DD7-4821-BAEE-FFE67E1D17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CCDCAC7-7350-4FF6-8B5C-E272219D4BA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81AC2CD-BB7B-435A-B434-B9F31AA1C9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E7EB96B-6E01-4529-B6F5-0559F10AD31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7654507B-6C3E-48CA-9FA6-8BF8BEAED6A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70FA10E-FCF3-4D0E-A252-8FCF8754B13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FF5337F-EC3A-4FED-B3B0-1FA7715E67A4}"/>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5A0B035D-62DB-4B1E-9C2A-AE439C6A989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E61057AB-FD58-45DC-A274-59022F587F9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04ADFF7-1E52-4738-9304-F97183A1EE5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453B4157-3341-407D-8CE8-A4B860F47CA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798475B-ACA8-4469-9369-C656DC6DB4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B400D37-588B-48B9-8ED9-D4E82337006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1009B66-6EC3-4C6F-ADB8-5E60951540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B24CC0DD-2015-413E-8B96-56306DF3CF7F}"/>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BA25668-322B-482C-B7B2-9E34531A1E11}"/>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977BB260-1C7A-4957-B4D2-BB87469B5AC7}"/>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F816003-D51F-4A1E-A000-2F8D4B60B227}"/>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9CDFA2BC-DA24-42FC-93A7-B4990404708E}"/>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7AB2D346-95F4-4B3A-8B19-2AE99CC8C80E}"/>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9F970339-A1FB-4F62-AE9D-B5587EDB8441}"/>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CA92339A-9F35-4AE0-9DBE-CC0141E62385}"/>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8067224A-AA76-4EFF-87B2-76D1930C9A58}"/>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1BAB3BE3-3ECE-49B7-88B5-23FB30784399}"/>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74593</xdr:rowOff>
    </xdr:from>
    <xdr:to>
      <xdr:col>36</xdr:col>
      <xdr:colOff>165100</xdr:colOff>
      <xdr:row>64</xdr:row>
      <xdr:rowOff>4743</xdr:rowOff>
    </xdr:to>
    <xdr:sp macro="" textlink="">
      <xdr:nvSpPr>
        <xdr:cNvPr id="239" name="フローチャート: 判断 238">
          <a:extLst>
            <a:ext uri="{FF2B5EF4-FFF2-40B4-BE49-F238E27FC236}">
              <a16:creationId xmlns:a16="http://schemas.microsoft.com/office/drawing/2014/main" id="{0E03252F-8FCC-4C59-900A-436D75587FEF}"/>
            </a:ext>
          </a:extLst>
        </xdr:cNvPr>
        <xdr:cNvSpPr/>
      </xdr:nvSpPr>
      <xdr:spPr>
        <a:xfrm>
          <a:off x="6921500" y="1087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7ACC708-14E5-4EBA-A1F2-7DD11A169FA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188956C-5367-4B2B-90FA-0C65B31948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C00B7E-34E8-4283-9D96-6F76BEA9DD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8F9F7C-E670-44AA-BE24-F7FEEDF8E2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77BFA65-66AE-4685-BF0F-2490BA4655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23767</xdr:rowOff>
    </xdr:from>
    <xdr:to>
      <xdr:col>55</xdr:col>
      <xdr:colOff>50800</xdr:colOff>
      <xdr:row>57</xdr:row>
      <xdr:rowOff>125367</xdr:rowOff>
    </xdr:to>
    <xdr:sp macro="" textlink="">
      <xdr:nvSpPr>
        <xdr:cNvPr id="245" name="楕円 244">
          <a:extLst>
            <a:ext uri="{FF2B5EF4-FFF2-40B4-BE49-F238E27FC236}">
              <a16:creationId xmlns:a16="http://schemas.microsoft.com/office/drawing/2014/main" id="{6DC68ED3-D681-4CCD-A361-4B2E8CD212F9}"/>
            </a:ext>
          </a:extLst>
        </xdr:cNvPr>
        <xdr:cNvSpPr/>
      </xdr:nvSpPr>
      <xdr:spPr>
        <a:xfrm>
          <a:off x="10426700" y="97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110144</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116F374A-2F3E-4282-A658-721B4D1B1589}"/>
            </a:ext>
          </a:extLst>
        </xdr:cNvPr>
        <xdr:cNvSpPr txBox="1"/>
      </xdr:nvSpPr>
      <xdr:spPr>
        <a:xfrm>
          <a:off x="10515600" y="97113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46220</xdr:rowOff>
    </xdr:from>
    <xdr:to>
      <xdr:col>50</xdr:col>
      <xdr:colOff>165100</xdr:colOff>
      <xdr:row>57</xdr:row>
      <xdr:rowOff>147820</xdr:rowOff>
    </xdr:to>
    <xdr:sp macro="" textlink="">
      <xdr:nvSpPr>
        <xdr:cNvPr id="247" name="楕円 246">
          <a:extLst>
            <a:ext uri="{FF2B5EF4-FFF2-40B4-BE49-F238E27FC236}">
              <a16:creationId xmlns:a16="http://schemas.microsoft.com/office/drawing/2014/main" id="{70B1633C-A2ED-494A-9D13-F4401B58BEBF}"/>
            </a:ext>
          </a:extLst>
        </xdr:cNvPr>
        <xdr:cNvSpPr/>
      </xdr:nvSpPr>
      <xdr:spPr>
        <a:xfrm>
          <a:off x="9588500" y="98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74567</xdr:rowOff>
    </xdr:from>
    <xdr:to>
      <xdr:col>55</xdr:col>
      <xdr:colOff>0</xdr:colOff>
      <xdr:row>57</xdr:row>
      <xdr:rowOff>97020</xdr:rowOff>
    </xdr:to>
    <xdr:cxnSp macro="">
      <xdr:nvCxnSpPr>
        <xdr:cNvPr id="248" name="直線コネクタ 247">
          <a:extLst>
            <a:ext uri="{FF2B5EF4-FFF2-40B4-BE49-F238E27FC236}">
              <a16:creationId xmlns:a16="http://schemas.microsoft.com/office/drawing/2014/main" id="{63A97DEE-3DC9-4289-8B1B-30C6B437F090}"/>
            </a:ext>
          </a:extLst>
        </xdr:cNvPr>
        <xdr:cNvCxnSpPr/>
      </xdr:nvCxnSpPr>
      <xdr:spPr>
        <a:xfrm flipV="1">
          <a:off x="9639300" y="9847217"/>
          <a:ext cx="8382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70134</xdr:rowOff>
    </xdr:from>
    <xdr:to>
      <xdr:col>46</xdr:col>
      <xdr:colOff>38100</xdr:colOff>
      <xdr:row>58</xdr:row>
      <xdr:rowOff>284</xdr:rowOff>
    </xdr:to>
    <xdr:sp macro="" textlink="">
      <xdr:nvSpPr>
        <xdr:cNvPr id="249" name="楕円 248">
          <a:extLst>
            <a:ext uri="{FF2B5EF4-FFF2-40B4-BE49-F238E27FC236}">
              <a16:creationId xmlns:a16="http://schemas.microsoft.com/office/drawing/2014/main" id="{74112E4D-7752-42B1-A29B-916B8B21098F}"/>
            </a:ext>
          </a:extLst>
        </xdr:cNvPr>
        <xdr:cNvSpPr/>
      </xdr:nvSpPr>
      <xdr:spPr>
        <a:xfrm>
          <a:off x="8699500" y="984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97020</xdr:rowOff>
    </xdr:from>
    <xdr:to>
      <xdr:col>50</xdr:col>
      <xdr:colOff>114300</xdr:colOff>
      <xdr:row>57</xdr:row>
      <xdr:rowOff>120934</xdr:rowOff>
    </xdr:to>
    <xdr:cxnSp macro="">
      <xdr:nvCxnSpPr>
        <xdr:cNvPr id="250" name="直線コネクタ 249">
          <a:extLst>
            <a:ext uri="{FF2B5EF4-FFF2-40B4-BE49-F238E27FC236}">
              <a16:creationId xmlns:a16="http://schemas.microsoft.com/office/drawing/2014/main" id="{0C7FDE2E-C451-478D-A5C9-24582A99DB4B}"/>
            </a:ext>
          </a:extLst>
        </xdr:cNvPr>
        <xdr:cNvCxnSpPr/>
      </xdr:nvCxnSpPr>
      <xdr:spPr>
        <a:xfrm flipV="1">
          <a:off x="8750300" y="9869670"/>
          <a:ext cx="889000" cy="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91987</xdr:rowOff>
    </xdr:from>
    <xdr:to>
      <xdr:col>41</xdr:col>
      <xdr:colOff>101600</xdr:colOff>
      <xdr:row>58</xdr:row>
      <xdr:rowOff>22137</xdr:rowOff>
    </xdr:to>
    <xdr:sp macro="" textlink="">
      <xdr:nvSpPr>
        <xdr:cNvPr id="251" name="楕円 250">
          <a:extLst>
            <a:ext uri="{FF2B5EF4-FFF2-40B4-BE49-F238E27FC236}">
              <a16:creationId xmlns:a16="http://schemas.microsoft.com/office/drawing/2014/main" id="{48DAFDE2-A3AF-4676-99A1-E356A4135FA8}"/>
            </a:ext>
          </a:extLst>
        </xdr:cNvPr>
        <xdr:cNvSpPr/>
      </xdr:nvSpPr>
      <xdr:spPr>
        <a:xfrm>
          <a:off x="7810500" y="98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120934</xdr:rowOff>
    </xdr:from>
    <xdr:to>
      <xdr:col>45</xdr:col>
      <xdr:colOff>177800</xdr:colOff>
      <xdr:row>57</xdr:row>
      <xdr:rowOff>142787</xdr:rowOff>
    </xdr:to>
    <xdr:cxnSp macro="">
      <xdr:nvCxnSpPr>
        <xdr:cNvPr id="252" name="直線コネクタ 251">
          <a:extLst>
            <a:ext uri="{FF2B5EF4-FFF2-40B4-BE49-F238E27FC236}">
              <a16:creationId xmlns:a16="http://schemas.microsoft.com/office/drawing/2014/main" id="{130D75FC-96E5-4330-991A-126CF6018800}"/>
            </a:ext>
          </a:extLst>
        </xdr:cNvPr>
        <xdr:cNvCxnSpPr/>
      </xdr:nvCxnSpPr>
      <xdr:spPr>
        <a:xfrm flipV="1">
          <a:off x="7861300" y="9893584"/>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108348</xdr:rowOff>
    </xdr:from>
    <xdr:to>
      <xdr:col>36</xdr:col>
      <xdr:colOff>165100</xdr:colOff>
      <xdr:row>58</xdr:row>
      <xdr:rowOff>38498</xdr:rowOff>
    </xdr:to>
    <xdr:sp macro="" textlink="">
      <xdr:nvSpPr>
        <xdr:cNvPr id="253" name="楕円 252">
          <a:extLst>
            <a:ext uri="{FF2B5EF4-FFF2-40B4-BE49-F238E27FC236}">
              <a16:creationId xmlns:a16="http://schemas.microsoft.com/office/drawing/2014/main" id="{C7963C4C-DB09-4CE5-926E-C09FC59EDBBF}"/>
            </a:ext>
          </a:extLst>
        </xdr:cNvPr>
        <xdr:cNvSpPr/>
      </xdr:nvSpPr>
      <xdr:spPr>
        <a:xfrm>
          <a:off x="6921500" y="988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142787</xdr:rowOff>
    </xdr:from>
    <xdr:to>
      <xdr:col>41</xdr:col>
      <xdr:colOff>50800</xdr:colOff>
      <xdr:row>57</xdr:row>
      <xdr:rowOff>159148</xdr:rowOff>
    </xdr:to>
    <xdr:cxnSp macro="">
      <xdr:nvCxnSpPr>
        <xdr:cNvPr id="254" name="直線コネクタ 253">
          <a:extLst>
            <a:ext uri="{FF2B5EF4-FFF2-40B4-BE49-F238E27FC236}">
              <a16:creationId xmlns:a16="http://schemas.microsoft.com/office/drawing/2014/main" id="{7DA39B90-7B92-4121-9272-ED28D3F258E6}"/>
            </a:ext>
          </a:extLst>
        </xdr:cNvPr>
        <xdr:cNvCxnSpPr/>
      </xdr:nvCxnSpPr>
      <xdr:spPr>
        <a:xfrm flipV="1">
          <a:off x="6972300" y="9915437"/>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CF82C85B-2981-4E41-9E20-4067A282FB66}"/>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B7CD1FF-E4CC-443F-84A8-30E410C79621}"/>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75F5FF5-5EFE-438A-87A2-06EC49AE8BAE}"/>
            </a:ext>
          </a:extLst>
        </xdr:cNvPr>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167320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74B4026-AB4E-4BA2-80ED-9285035062A1}"/>
            </a:ext>
          </a:extLst>
        </xdr:cNvPr>
        <xdr:cNvSpPr txBox="1"/>
      </xdr:nvSpPr>
      <xdr:spPr>
        <a:xfrm>
          <a:off x="6672795" y="1096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164347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61F80D7C-C6C3-4F18-9E47-DE17D4B244D4}"/>
            </a:ext>
          </a:extLst>
        </xdr:cNvPr>
        <xdr:cNvSpPr txBox="1"/>
      </xdr:nvSpPr>
      <xdr:spPr>
        <a:xfrm>
          <a:off x="9281505" y="9594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16811</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47601115-4EF9-4984-AD01-FC46F20D894A}"/>
            </a:ext>
          </a:extLst>
        </xdr:cNvPr>
        <xdr:cNvSpPr txBox="1"/>
      </xdr:nvSpPr>
      <xdr:spPr>
        <a:xfrm>
          <a:off x="8405205" y="96180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56</xdr:row>
      <xdr:rowOff>38664</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4060F65-E646-435D-9A64-71FDD8D42159}"/>
            </a:ext>
          </a:extLst>
        </xdr:cNvPr>
        <xdr:cNvSpPr txBox="1"/>
      </xdr:nvSpPr>
      <xdr:spPr>
        <a:xfrm>
          <a:off x="7516205" y="96398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56</xdr:row>
      <xdr:rowOff>55025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28F524B4-1D25-4B2A-BABA-A6086FBF0480}"/>
            </a:ext>
          </a:extLst>
        </xdr:cNvPr>
        <xdr:cNvSpPr txBox="1"/>
      </xdr:nvSpPr>
      <xdr:spPr>
        <a:xfrm>
          <a:off x="6627205" y="96562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F516CE6-FEA9-420A-A4B3-5DF715244A6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FE9704B-C41B-4C50-A7DF-441B2B21D8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FC14877-2EE6-4990-AB4D-660F9D4424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46E1E23-93E0-4AAD-92C4-74AB518B17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EAED6D6-DF9A-4366-B6B9-C635135AA7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141F734-F4EB-4682-A2B6-9CDADFC4B5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8C666A3-14ED-467C-B919-C5690AD962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C686733-6984-4022-BE13-772A64F37B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156F29D-E487-4E13-AEC3-394448DAA9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8E4144E-5860-4FDA-BF1A-BB85382037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66280D1-DFB1-444D-A4FD-DDC69F6118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D376CF1-4870-4EDA-9270-AC07DD1BABF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5D869D6-D6D9-47BC-AC73-A09ADC7343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5966D0A-E4A3-49E0-8C3B-3F0ABFCB5C8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9A63168-2EF5-4AB3-9464-DC41B323331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A7BB405-1187-4139-A89F-29B7F8A5A56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D65CDA4-3D38-45DE-ADF7-CF9586B17E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BF55DC3A-C95D-41C4-AC92-1CD42738C67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D4FC0DAE-C5CB-4D3A-85CF-1A4C512B80A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F78BB35-DAAF-42C5-89F8-3C1512C561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660ED2B-6BE1-4C22-8246-855F8355FD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C19EB5F-3DA8-44E8-83F5-05616DEE19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4F89630-9555-4898-86AA-656B2A7FB12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40DC29C-149A-4B03-98FE-F98BAA7B5F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6A20EE90-2C76-4C43-9CEC-FD31598367E1}"/>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6336DB7E-BDD4-4800-9FEB-B17F5AAA7EE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5302E353-E42A-46A0-BE17-A6872AE0C9E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5AB95DB-E4A1-4C6A-A27C-07F7B1DCBD06}"/>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CBB0DD9-B8C1-40AD-AF05-88AD17248F6A}"/>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976D568-CD8E-4B0E-BD61-3BCD41EF3BAA}"/>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8E96F38-4711-4D20-B145-9768264E4239}"/>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C9B6D65B-56BB-4EB4-9417-CC2D4DDFA571}"/>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D1FF70A9-D181-432D-BC89-E7A61FFDB291}"/>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FF76D7B7-CC10-4839-8C49-795AA9F62C38}"/>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63500</xdr:rowOff>
    </xdr:from>
    <xdr:to>
      <xdr:col>6</xdr:col>
      <xdr:colOff>38100</xdr:colOff>
      <xdr:row>82</xdr:row>
      <xdr:rowOff>165100</xdr:rowOff>
    </xdr:to>
    <xdr:sp macro="" textlink="">
      <xdr:nvSpPr>
        <xdr:cNvPr id="297" name="フローチャート: 判断 296">
          <a:extLst>
            <a:ext uri="{FF2B5EF4-FFF2-40B4-BE49-F238E27FC236}">
              <a16:creationId xmlns:a16="http://schemas.microsoft.com/office/drawing/2014/main" id="{29F2F139-095F-4130-B649-51C39F28A4AB}"/>
            </a:ext>
          </a:extLst>
        </xdr:cNvPr>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E97E0A3-E0DC-4F7A-9F7D-0A58321E35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F434B9C-AD9E-42E6-9293-5B5CB35482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0D8A9E-7078-43A5-A093-4D45745792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39B2467-F343-4D08-AF0F-43925E7739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6CE7091-70E2-41D5-849C-47B44F74947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139700</xdr:rowOff>
    </xdr:from>
    <xdr:to>
      <xdr:col>24</xdr:col>
      <xdr:colOff>114300</xdr:colOff>
      <xdr:row>83</xdr:row>
      <xdr:rowOff>69850</xdr:rowOff>
    </xdr:to>
    <xdr:sp macro="" textlink="">
      <xdr:nvSpPr>
        <xdr:cNvPr id="303" name="楕円 302">
          <a:extLst>
            <a:ext uri="{FF2B5EF4-FFF2-40B4-BE49-F238E27FC236}">
              <a16:creationId xmlns:a16="http://schemas.microsoft.com/office/drawing/2014/main" id="{5C2F0AC3-A419-4243-8854-3B467C718117}"/>
            </a:ext>
          </a:extLst>
        </xdr:cNvPr>
        <xdr:cNvSpPr/>
      </xdr:nvSpPr>
      <xdr:spPr>
        <a:xfrm>
          <a:off x="4584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162577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D062FBC-3BFF-4EC6-881D-AB57E3EBB463}"/>
            </a:ext>
          </a:extLst>
        </xdr:cNvPr>
        <xdr:cNvSpPr txBox="1"/>
      </xdr:nvSpPr>
      <xdr:spPr>
        <a:xfrm>
          <a:off x="4673600"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103505</xdr:rowOff>
    </xdr:from>
    <xdr:to>
      <xdr:col>20</xdr:col>
      <xdr:colOff>38100</xdr:colOff>
      <xdr:row>83</xdr:row>
      <xdr:rowOff>33655</xdr:rowOff>
    </xdr:to>
    <xdr:sp macro="" textlink="">
      <xdr:nvSpPr>
        <xdr:cNvPr id="305" name="楕円 304">
          <a:extLst>
            <a:ext uri="{FF2B5EF4-FFF2-40B4-BE49-F238E27FC236}">
              <a16:creationId xmlns:a16="http://schemas.microsoft.com/office/drawing/2014/main" id="{438AA77D-E8A0-46A7-BD8F-06CC5C7C85F3}"/>
            </a:ext>
          </a:extLst>
        </xdr:cNvPr>
        <xdr:cNvSpPr/>
      </xdr:nvSpPr>
      <xdr:spPr>
        <a:xfrm>
          <a:off x="3746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154305</xdr:rowOff>
    </xdr:from>
    <xdr:to>
      <xdr:col>24</xdr:col>
      <xdr:colOff>63500</xdr:colOff>
      <xdr:row>83</xdr:row>
      <xdr:rowOff>19050</xdr:rowOff>
    </xdr:to>
    <xdr:cxnSp macro="">
      <xdr:nvCxnSpPr>
        <xdr:cNvPr id="306" name="直線コネクタ 305">
          <a:extLst>
            <a:ext uri="{FF2B5EF4-FFF2-40B4-BE49-F238E27FC236}">
              <a16:creationId xmlns:a16="http://schemas.microsoft.com/office/drawing/2014/main" id="{743E05BD-39FD-4316-A74A-9B9211621591}"/>
            </a:ext>
          </a:extLst>
        </xdr:cNvPr>
        <xdr:cNvCxnSpPr/>
      </xdr:nvCxnSpPr>
      <xdr:spPr>
        <a:xfrm>
          <a:off x="3797300" y="142132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07" name="楕円 306">
          <a:extLst>
            <a:ext uri="{FF2B5EF4-FFF2-40B4-BE49-F238E27FC236}">
              <a16:creationId xmlns:a16="http://schemas.microsoft.com/office/drawing/2014/main" id="{280C7B3F-C4DB-46F5-9316-7B57A224D12C}"/>
            </a:ext>
          </a:extLst>
        </xdr:cNvPr>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154305</xdr:rowOff>
    </xdr:to>
    <xdr:cxnSp macro="">
      <xdr:nvCxnSpPr>
        <xdr:cNvPr id="308" name="直線コネクタ 307">
          <a:extLst>
            <a:ext uri="{FF2B5EF4-FFF2-40B4-BE49-F238E27FC236}">
              <a16:creationId xmlns:a16="http://schemas.microsoft.com/office/drawing/2014/main" id="{8449DE1A-8122-4DDD-B8A8-A017C23E49E5}"/>
            </a:ext>
          </a:extLst>
        </xdr:cNvPr>
        <xdr:cNvCxnSpPr/>
      </xdr:nvCxnSpPr>
      <xdr:spPr>
        <a:xfrm>
          <a:off x="2908300" y="1417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09" name="楕円 308">
          <a:extLst>
            <a:ext uri="{FF2B5EF4-FFF2-40B4-BE49-F238E27FC236}">
              <a16:creationId xmlns:a16="http://schemas.microsoft.com/office/drawing/2014/main" id="{5EB4A8DB-1FDE-4C25-8876-320292386BC6}"/>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116205</xdr:rowOff>
    </xdr:to>
    <xdr:cxnSp macro="">
      <xdr:nvCxnSpPr>
        <xdr:cNvPr id="310" name="直線コネクタ 309">
          <a:extLst>
            <a:ext uri="{FF2B5EF4-FFF2-40B4-BE49-F238E27FC236}">
              <a16:creationId xmlns:a16="http://schemas.microsoft.com/office/drawing/2014/main" id="{8C121C1C-66C4-46E2-A389-567E05589CB8}"/>
            </a:ext>
          </a:extLst>
        </xdr:cNvPr>
        <xdr:cNvCxnSpPr/>
      </xdr:nvCxnSpPr>
      <xdr:spPr>
        <a:xfrm>
          <a:off x="2019300" y="1413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11" name="楕円 310">
          <a:extLst>
            <a:ext uri="{FF2B5EF4-FFF2-40B4-BE49-F238E27FC236}">
              <a16:creationId xmlns:a16="http://schemas.microsoft.com/office/drawing/2014/main" id="{216227B0-1375-4AC9-BEFA-62E68ECC48C5}"/>
            </a:ext>
          </a:extLst>
        </xdr:cNvPr>
        <xdr:cNvSpPr/>
      </xdr:nvSpPr>
      <xdr:spPr>
        <a:xfrm>
          <a:off x="107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41911</xdr:rowOff>
    </xdr:from>
    <xdr:to>
      <xdr:col>10</xdr:col>
      <xdr:colOff>114300</xdr:colOff>
      <xdr:row>82</xdr:row>
      <xdr:rowOff>78105</xdr:rowOff>
    </xdr:to>
    <xdr:cxnSp macro="">
      <xdr:nvCxnSpPr>
        <xdr:cNvPr id="312" name="直線コネクタ 311">
          <a:extLst>
            <a:ext uri="{FF2B5EF4-FFF2-40B4-BE49-F238E27FC236}">
              <a16:creationId xmlns:a16="http://schemas.microsoft.com/office/drawing/2014/main" id="{71F4F807-9C46-41BD-8892-B45174D9E306}"/>
            </a:ext>
          </a:extLst>
        </xdr:cNvPr>
        <xdr:cNvCxnSpPr/>
      </xdr:nvCxnSpPr>
      <xdr:spPr>
        <a:xfrm>
          <a:off x="1130300" y="141008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E423EDCD-6153-4F20-98CD-55B0794C1EA0}"/>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108A1B53-2B92-4539-9DE8-F62D287706F6}"/>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4FF1B42A-DF32-4EFE-8838-7CB0CD93F5D7}"/>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156227</xdr:rowOff>
    </xdr:from>
    <xdr:ext cx="405111" cy="259045"/>
    <xdr:sp macro="" textlink="">
      <xdr:nvSpPr>
        <xdr:cNvPr id="316" name="n_4aveValue【公営住宅】&#10;有形固定資産減価償却率">
          <a:extLst>
            <a:ext uri="{FF2B5EF4-FFF2-40B4-BE49-F238E27FC236}">
              <a16:creationId xmlns:a16="http://schemas.microsoft.com/office/drawing/2014/main" id="{60817320-F4B1-458B-838A-E03B03BEC0F5}"/>
            </a:ext>
          </a:extLst>
        </xdr:cNvPr>
        <xdr:cNvSpPr txBox="1"/>
      </xdr:nvSpPr>
      <xdr:spPr>
        <a:xfrm>
          <a:off x="927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50182</xdr:rowOff>
    </xdr:from>
    <xdr:ext cx="405111" cy="259045"/>
    <xdr:sp macro="" textlink="">
      <xdr:nvSpPr>
        <xdr:cNvPr id="317" name="n_1mainValue【公営住宅】&#10;有形固定資産減価償却率">
          <a:extLst>
            <a:ext uri="{FF2B5EF4-FFF2-40B4-BE49-F238E27FC236}">
              <a16:creationId xmlns:a16="http://schemas.microsoft.com/office/drawing/2014/main" id="{569C7A20-A52B-4693-957A-8A03E814F696}"/>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8" name="n_2mainValue【公営住宅】&#10;有形固定資産減価償却率">
          <a:extLst>
            <a:ext uri="{FF2B5EF4-FFF2-40B4-BE49-F238E27FC236}">
              <a16:creationId xmlns:a16="http://schemas.microsoft.com/office/drawing/2014/main" id="{266AE6C7-3A82-4938-B22F-AD818A62DAC4}"/>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145432</xdr:rowOff>
    </xdr:from>
    <xdr:ext cx="405111" cy="259045"/>
    <xdr:sp macro="" textlink="">
      <xdr:nvSpPr>
        <xdr:cNvPr id="319" name="n_3mainValue【公営住宅】&#10;有形固定資産減価償却率">
          <a:extLst>
            <a:ext uri="{FF2B5EF4-FFF2-40B4-BE49-F238E27FC236}">
              <a16:creationId xmlns:a16="http://schemas.microsoft.com/office/drawing/2014/main" id="{4B04F79E-9857-43DC-9EDF-C80F40AC95FE}"/>
            </a:ext>
          </a:extLst>
        </xdr:cNvPr>
        <xdr:cNvSpPr txBox="1"/>
      </xdr:nvSpPr>
      <xdr:spPr>
        <a:xfrm>
          <a:off x="1816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macro="" textlink="">
      <xdr:nvSpPr>
        <xdr:cNvPr id="320" name="n_4mainValue【公営住宅】&#10;有形固定資産減価償却率">
          <a:extLst>
            <a:ext uri="{FF2B5EF4-FFF2-40B4-BE49-F238E27FC236}">
              <a16:creationId xmlns:a16="http://schemas.microsoft.com/office/drawing/2014/main" id="{EE64562E-B245-4DE3-B1FE-FCE14AA176F8}"/>
            </a:ext>
          </a:extLst>
        </xdr:cNvPr>
        <xdr:cNvSpPr txBox="1"/>
      </xdr:nvSpPr>
      <xdr:spPr>
        <a:xfrm>
          <a:off x="927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E140F8-3674-4756-AF18-0BFD98D3B0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24F4758-F3BB-4F24-B557-143CD645B1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D413A9D-F010-47AF-8308-F1D63654C7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7B82075-0D5B-4B4C-A7CB-153C88F916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F25B0DB-C3E7-4227-AFD0-0E8A414F300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3BC6993-4183-4388-A9D1-BADC423119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6743F37-9511-4F60-9F30-68ECB3F6BB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7A12190-03C0-4673-9481-3B1BE970B4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0BA2E6D-D613-4BEB-A562-4A9BE61C6C6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9DA16F4-006E-4B49-85AD-87C8C5C857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55EFFCC-6991-4C82-99A4-CBE07807202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63120DD-5A2F-4805-98CE-C74A644E9C0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3FBABA6-7E3E-4F0B-9F8C-73EA7E7C2CA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11A8987-4913-4BB5-8902-C2328D8E84E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630D9F5-B957-4CDD-A12E-2BDA37BE5EC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EEF3D0F4-F46F-4270-859B-E568C0115F3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2BF8CF3-E0F3-483C-B3BF-3FB91327AE4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31B93D3-34FF-45B7-A53D-4BEE57792E5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922E22C-7100-4ABB-883A-4198FF3A433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C7873C89-AC58-4F77-82A3-32973644790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B3B2C80-DEF6-4901-A273-4C39C71D62B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EC2469E1-54B7-4616-9C2B-26DDAEBEA68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2D2C1EC-41AC-4DD3-BFDA-B1D1ADAC1B1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336D340-CDD8-4375-B309-69D97E4299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25A7769B-367E-4AA7-AEBA-9AE37759CA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9F9BCD10-8C31-4D18-90B5-FFF3A47FED6B}"/>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831215BA-0CC0-4795-91F5-97962A6A68A1}"/>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BA642F39-04F6-4F37-A914-706700B795BC}"/>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29B027F4-E39C-4E19-8AE3-070BC14C8B9C}"/>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1272FC16-5829-4C65-B6F3-711A5DBE4452}"/>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4178C750-9F15-48F7-A718-8946999CFC1D}"/>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9C6D4381-969B-4A9A-ABD5-99872C25BA7F}"/>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FC8EFC53-501F-408B-9D13-66CB9E1B1B63}"/>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C89D025D-9908-43BA-BB3A-9BC0E5659EE3}"/>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9146BE1E-309C-4ACF-8AE2-5BD1085C7C8C}"/>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19141</xdr:rowOff>
    </xdr:from>
    <xdr:to>
      <xdr:col>36</xdr:col>
      <xdr:colOff>165100</xdr:colOff>
      <xdr:row>86</xdr:row>
      <xdr:rowOff>120741</xdr:rowOff>
    </xdr:to>
    <xdr:sp macro="" textlink="">
      <xdr:nvSpPr>
        <xdr:cNvPr id="356" name="フローチャート: 判断 355">
          <a:extLst>
            <a:ext uri="{FF2B5EF4-FFF2-40B4-BE49-F238E27FC236}">
              <a16:creationId xmlns:a16="http://schemas.microsoft.com/office/drawing/2014/main" id="{F9514F91-40EA-41E0-BD0E-4C7D75B836AD}"/>
            </a:ext>
          </a:extLst>
        </xdr:cNvPr>
        <xdr:cNvSpPr/>
      </xdr:nvSpPr>
      <xdr:spPr>
        <a:xfrm>
          <a:off x="6921500" y="1476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24F628-5067-4104-912B-A459137BEA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B1C6D01-29FA-4DFB-9337-E00C8435AC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0547938-B5E0-4F19-AE4A-AED4211F12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C086291-D0D7-46C6-982C-55E25FA01AF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B79BD7C-5E9B-4E5A-A787-8A71FE99F87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107479</xdr:rowOff>
    </xdr:from>
    <xdr:to>
      <xdr:col>55</xdr:col>
      <xdr:colOff>50800</xdr:colOff>
      <xdr:row>84</xdr:row>
      <xdr:rowOff>37629</xdr:rowOff>
    </xdr:to>
    <xdr:sp macro="" textlink="">
      <xdr:nvSpPr>
        <xdr:cNvPr id="362" name="楕円 361">
          <a:extLst>
            <a:ext uri="{FF2B5EF4-FFF2-40B4-BE49-F238E27FC236}">
              <a16:creationId xmlns:a16="http://schemas.microsoft.com/office/drawing/2014/main" id="{CB8167A4-BC46-4F32-A4A1-CD1B8F23BE3A}"/>
            </a:ext>
          </a:extLst>
        </xdr:cNvPr>
        <xdr:cNvSpPr/>
      </xdr:nvSpPr>
      <xdr:spPr>
        <a:xfrm>
          <a:off x="10426700" y="1433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130356</xdr:rowOff>
    </xdr:from>
    <xdr:ext cx="469744" cy="259045"/>
    <xdr:sp macro="" textlink="">
      <xdr:nvSpPr>
        <xdr:cNvPr id="363" name="【公営住宅】&#10;一人当たり面積該当値テキスト">
          <a:extLst>
            <a:ext uri="{FF2B5EF4-FFF2-40B4-BE49-F238E27FC236}">
              <a16:creationId xmlns:a16="http://schemas.microsoft.com/office/drawing/2014/main" id="{83BE4EBE-550D-419D-9489-50BD1C262878}"/>
            </a:ext>
          </a:extLst>
        </xdr:cNvPr>
        <xdr:cNvSpPr txBox="1"/>
      </xdr:nvSpPr>
      <xdr:spPr>
        <a:xfrm>
          <a:off x="10515600" y="1418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117765</xdr:rowOff>
    </xdr:from>
    <xdr:to>
      <xdr:col>50</xdr:col>
      <xdr:colOff>165100</xdr:colOff>
      <xdr:row>84</xdr:row>
      <xdr:rowOff>47915</xdr:rowOff>
    </xdr:to>
    <xdr:sp macro="" textlink="">
      <xdr:nvSpPr>
        <xdr:cNvPr id="364" name="楕円 363">
          <a:extLst>
            <a:ext uri="{FF2B5EF4-FFF2-40B4-BE49-F238E27FC236}">
              <a16:creationId xmlns:a16="http://schemas.microsoft.com/office/drawing/2014/main" id="{7F0A0843-80B4-4911-9A8D-0E21DB390421}"/>
            </a:ext>
          </a:extLst>
        </xdr:cNvPr>
        <xdr:cNvSpPr/>
      </xdr:nvSpPr>
      <xdr:spPr>
        <a:xfrm>
          <a:off x="9588500" y="143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158279</xdr:rowOff>
    </xdr:from>
    <xdr:to>
      <xdr:col>55</xdr:col>
      <xdr:colOff>0</xdr:colOff>
      <xdr:row>83</xdr:row>
      <xdr:rowOff>168565</xdr:rowOff>
    </xdr:to>
    <xdr:cxnSp macro="">
      <xdr:nvCxnSpPr>
        <xdr:cNvPr id="365" name="直線コネクタ 364">
          <a:extLst>
            <a:ext uri="{FF2B5EF4-FFF2-40B4-BE49-F238E27FC236}">
              <a16:creationId xmlns:a16="http://schemas.microsoft.com/office/drawing/2014/main" id="{AF5115A5-DF34-4CBE-A327-B8B45BD0356B}"/>
            </a:ext>
          </a:extLst>
        </xdr:cNvPr>
        <xdr:cNvCxnSpPr/>
      </xdr:nvCxnSpPr>
      <xdr:spPr>
        <a:xfrm flipV="1">
          <a:off x="9639300" y="14388629"/>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127563</xdr:rowOff>
    </xdr:from>
    <xdr:to>
      <xdr:col>46</xdr:col>
      <xdr:colOff>38100</xdr:colOff>
      <xdr:row>84</xdr:row>
      <xdr:rowOff>57713</xdr:rowOff>
    </xdr:to>
    <xdr:sp macro="" textlink="">
      <xdr:nvSpPr>
        <xdr:cNvPr id="366" name="楕円 365">
          <a:extLst>
            <a:ext uri="{FF2B5EF4-FFF2-40B4-BE49-F238E27FC236}">
              <a16:creationId xmlns:a16="http://schemas.microsoft.com/office/drawing/2014/main" id="{982C408C-BE55-4DA4-8808-55AFD734ED24}"/>
            </a:ext>
          </a:extLst>
        </xdr:cNvPr>
        <xdr:cNvSpPr/>
      </xdr:nvSpPr>
      <xdr:spPr>
        <a:xfrm>
          <a:off x="8699500" y="143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168565</xdr:rowOff>
    </xdr:from>
    <xdr:to>
      <xdr:col>50</xdr:col>
      <xdr:colOff>114300</xdr:colOff>
      <xdr:row>84</xdr:row>
      <xdr:rowOff>6913</xdr:rowOff>
    </xdr:to>
    <xdr:cxnSp macro="">
      <xdr:nvCxnSpPr>
        <xdr:cNvPr id="367" name="直線コネクタ 366">
          <a:extLst>
            <a:ext uri="{FF2B5EF4-FFF2-40B4-BE49-F238E27FC236}">
              <a16:creationId xmlns:a16="http://schemas.microsoft.com/office/drawing/2014/main" id="{20E8600B-E4DF-42D6-ADB7-1E796D7119F3}"/>
            </a:ext>
          </a:extLst>
        </xdr:cNvPr>
        <xdr:cNvCxnSpPr/>
      </xdr:nvCxnSpPr>
      <xdr:spPr>
        <a:xfrm flipV="1">
          <a:off x="8750300" y="1439891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137523</xdr:rowOff>
    </xdr:from>
    <xdr:to>
      <xdr:col>41</xdr:col>
      <xdr:colOff>101600</xdr:colOff>
      <xdr:row>84</xdr:row>
      <xdr:rowOff>67673</xdr:rowOff>
    </xdr:to>
    <xdr:sp macro="" textlink="">
      <xdr:nvSpPr>
        <xdr:cNvPr id="368" name="楕円 367">
          <a:extLst>
            <a:ext uri="{FF2B5EF4-FFF2-40B4-BE49-F238E27FC236}">
              <a16:creationId xmlns:a16="http://schemas.microsoft.com/office/drawing/2014/main" id="{089A4FCD-CD0D-4C9E-9067-68970FA39F9C}"/>
            </a:ext>
          </a:extLst>
        </xdr:cNvPr>
        <xdr:cNvSpPr/>
      </xdr:nvSpPr>
      <xdr:spPr>
        <a:xfrm>
          <a:off x="7810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6913</xdr:rowOff>
    </xdr:from>
    <xdr:to>
      <xdr:col>45</xdr:col>
      <xdr:colOff>177800</xdr:colOff>
      <xdr:row>84</xdr:row>
      <xdr:rowOff>16873</xdr:rowOff>
    </xdr:to>
    <xdr:cxnSp macro="">
      <xdr:nvCxnSpPr>
        <xdr:cNvPr id="369" name="直線コネクタ 368">
          <a:extLst>
            <a:ext uri="{FF2B5EF4-FFF2-40B4-BE49-F238E27FC236}">
              <a16:creationId xmlns:a16="http://schemas.microsoft.com/office/drawing/2014/main" id="{79DFD790-9699-4227-9359-90177D137AD8}"/>
            </a:ext>
          </a:extLst>
        </xdr:cNvPr>
        <xdr:cNvCxnSpPr/>
      </xdr:nvCxnSpPr>
      <xdr:spPr>
        <a:xfrm flipV="1">
          <a:off x="7861300" y="14408713"/>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70" name="楕円 369">
          <a:extLst>
            <a:ext uri="{FF2B5EF4-FFF2-40B4-BE49-F238E27FC236}">
              <a16:creationId xmlns:a16="http://schemas.microsoft.com/office/drawing/2014/main" id="{9A0D7ABB-DE4C-4C64-A46E-8A293F9910C3}"/>
            </a:ext>
          </a:extLst>
        </xdr:cNvPr>
        <xdr:cNvSpPr/>
      </xdr:nvSpPr>
      <xdr:spPr>
        <a:xfrm>
          <a:off x="6921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16873</xdr:rowOff>
    </xdr:from>
    <xdr:to>
      <xdr:col>41</xdr:col>
      <xdr:colOff>50800</xdr:colOff>
      <xdr:row>84</xdr:row>
      <xdr:rowOff>24385</xdr:rowOff>
    </xdr:to>
    <xdr:cxnSp macro="">
      <xdr:nvCxnSpPr>
        <xdr:cNvPr id="371" name="直線コネクタ 370">
          <a:extLst>
            <a:ext uri="{FF2B5EF4-FFF2-40B4-BE49-F238E27FC236}">
              <a16:creationId xmlns:a16="http://schemas.microsoft.com/office/drawing/2014/main" id="{40BDB557-DD01-4225-940B-0A919D781D96}"/>
            </a:ext>
          </a:extLst>
        </xdr:cNvPr>
        <xdr:cNvCxnSpPr/>
      </xdr:nvCxnSpPr>
      <xdr:spPr>
        <a:xfrm flipV="1">
          <a:off x="6972300" y="1441867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38E2F0B3-937B-4191-A25B-5C4552664660}"/>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8CBDC894-20FA-4279-9E11-6ECDD4B53DD7}"/>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F9E31DD7-73EC-4FDC-B104-1A508BE899A4}"/>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111868</xdr:rowOff>
    </xdr:from>
    <xdr:ext cx="469744" cy="259045"/>
    <xdr:sp macro="" textlink="">
      <xdr:nvSpPr>
        <xdr:cNvPr id="375" name="n_4aveValue【公営住宅】&#10;一人当たり面積">
          <a:extLst>
            <a:ext uri="{FF2B5EF4-FFF2-40B4-BE49-F238E27FC236}">
              <a16:creationId xmlns:a16="http://schemas.microsoft.com/office/drawing/2014/main" id="{68265000-2324-474C-A0C5-02777B397222}"/>
            </a:ext>
          </a:extLst>
        </xdr:cNvPr>
        <xdr:cNvSpPr txBox="1"/>
      </xdr:nvSpPr>
      <xdr:spPr>
        <a:xfrm>
          <a:off x="6737427" y="1485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64442</xdr:rowOff>
    </xdr:from>
    <xdr:ext cx="469744" cy="259045"/>
    <xdr:sp macro="" textlink="">
      <xdr:nvSpPr>
        <xdr:cNvPr id="376" name="n_1mainValue【公営住宅】&#10;一人当たり面積">
          <a:extLst>
            <a:ext uri="{FF2B5EF4-FFF2-40B4-BE49-F238E27FC236}">
              <a16:creationId xmlns:a16="http://schemas.microsoft.com/office/drawing/2014/main" id="{6C273EDA-0145-433D-97F9-08ABAC49C278}"/>
            </a:ext>
          </a:extLst>
        </xdr:cNvPr>
        <xdr:cNvSpPr txBox="1"/>
      </xdr:nvSpPr>
      <xdr:spPr>
        <a:xfrm>
          <a:off x="9391727" y="1412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74240</xdr:rowOff>
    </xdr:from>
    <xdr:ext cx="469744" cy="259045"/>
    <xdr:sp macro="" textlink="">
      <xdr:nvSpPr>
        <xdr:cNvPr id="377" name="n_2mainValue【公営住宅】&#10;一人当たり面積">
          <a:extLst>
            <a:ext uri="{FF2B5EF4-FFF2-40B4-BE49-F238E27FC236}">
              <a16:creationId xmlns:a16="http://schemas.microsoft.com/office/drawing/2014/main" id="{91083FC9-D7E2-47E6-92E9-72698639E8AC}"/>
            </a:ext>
          </a:extLst>
        </xdr:cNvPr>
        <xdr:cNvSpPr txBox="1"/>
      </xdr:nvSpPr>
      <xdr:spPr>
        <a:xfrm>
          <a:off x="8515427" y="1413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84200</xdr:rowOff>
    </xdr:from>
    <xdr:ext cx="469744" cy="259045"/>
    <xdr:sp macro="" textlink="">
      <xdr:nvSpPr>
        <xdr:cNvPr id="378" name="n_3mainValue【公営住宅】&#10;一人当たり面積">
          <a:extLst>
            <a:ext uri="{FF2B5EF4-FFF2-40B4-BE49-F238E27FC236}">
              <a16:creationId xmlns:a16="http://schemas.microsoft.com/office/drawing/2014/main" id="{575347A9-4282-4302-A328-8257CC93B4FD}"/>
            </a:ext>
          </a:extLst>
        </xdr:cNvPr>
        <xdr:cNvSpPr txBox="1"/>
      </xdr:nvSpPr>
      <xdr:spPr>
        <a:xfrm>
          <a:off x="7626427" y="141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9" name="n_4mainValue【公営住宅】&#10;一人当たり面積">
          <a:extLst>
            <a:ext uri="{FF2B5EF4-FFF2-40B4-BE49-F238E27FC236}">
              <a16:creationId xmlns:a16="http://schemas.microsoft.com/office/drawing/2014/main" id="{A89144B5-0A46-49F1-AF4D-944CDA9463F2}"/>
            </a:ext>
          </a:extLst>
        </xdr:cNvPr>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977F37B-9937-48D4-8E14-6B697DEDD4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30A9AC9-41D3-4E75-AA2E-4FB3055C10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902F50D-CD21-46CA-9E29-6ED55057359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C1F56CF-440E-4839-BBBB-8BA534BA97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030F220-4CD6-41BF-A8CD-92E5C98AC7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CFF2623-E835-413D-A9B4-C16C646E92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ED00DAF-9E82-4F21-999E-7AC95E026DE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00EB2E7-C0E6-4E2C-927C-21DAB37142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816A23C7-2C6D-410F-8534-8BA5BBCC56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3257085A-D5AC-4CAC-81E4-1C954F88E5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9828DA6C-8700-4557-A141-D888EF3ACE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A2DEA98-BBCD-45BC-B29E-97467BFB42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DA8E015-353E-4499-AAE7-D3AC981072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9679F83-4594-4E06-BBF6-539540A23F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F0F91F4-055E-4790-A310-34BA761AF2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3C15BE80-4C49-42F1-903C-609531C9E12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A8D1611-9F9A-4C12-8948-80D08A0AD4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FDFC866-AC70-4D0E-B6FC-167E81CC9C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2FEADCC-0D86-42FD-BAFC-17677D315D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98C615E6-D402-41C1-BA15-7503E2C20A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5F2DB51-9B7E-4D16-9C3B-AB91F6FC0E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6288B54F-EEA4-44D4-9BDB-5DF098CEE2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EBDA1CA-1E58-4739-87C4-B6F188F3D1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6B90C32-E869-4DAD-ACAE-274C6DF7DF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8DBE42E0-4776-4674-A35B-B32ED5974CC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6D47956-C15E-411B-95B2-962EE4255A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E89AD5-25C8-44D6-9E95-2DC816D3E70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E6C4123E-7508-46D5-AD36-DC6AE261F78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FC73079D-C890-4D31-9F8F-9ACA3B08E05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D340A457-0B39-430C-B371-A59315ECFD6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7F0A6993-5F24-4335-BF56-0669E6E629E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CC178DB5-4941-4200-B300-C565EC8DAD7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CA76C631-6474-4395-A0CE-A35F11EBC0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FE463AFB-0140-422C-99D1-89E83B7508F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34EE3A3F-B372-42AF-BDA9-A6C7D1F4254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DDE31C42-116D-4BAB-94E4-E483FC932F8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EF62E02E-AD43-4708-9F52-AA0CF476112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98D2B26C-527A-49A0-B63A-A6F6BAEF1A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1F1E69AB-BA53-4BE2-9F3C-B4DD8630623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CB4072A-EA9A-45DC-800B-BE9CA17E4B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1AFC88FF-9C0D-4ECF-A31F-FCBAE571EBA4}"/>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F8A0006C-4FC5-4528-8871-61F865B4915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D938E9F8-D93A-47FE-A8B7-1F84680F77F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88634A3-887D-4FE5-B808-E843FDF52832}"/>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C99DC7D8-147C-474F-B1C5-ADEFFAE66BAD}"/>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E033E8F-2281-4621-97D9-697662E124A7}"/>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902D8490-C0C4-49D4-93E9-9411B682CC31}"/>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889BF5ED-93EB-4E5F-B481-0D7D0E8DF06C}"/>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EE527CC3-E6C2-4CDE-A2A1-3786B4055383}"/>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32802759-EDD1-4ABD-A49A-914759CF17EE}"/>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132080</xdr:rowOff>
    </xdr:from>
    <xdr:to>
      <xdr:col>67</xdr:col>
      <xdr:colOff>101600</xdr:colOff>
      <xdr:row>37</xdr:row>
      <xdr:rowOff>62230</xdr:rowOff>
    </xdr:to>
    <xdr:sp macro="" textlink="">
      <xdr:nvSpPr>
        <xdr:cNvPr id="430" name="フローチャート: 判断 429">
          <a:extLst>
            <a:ext uri="{FF2B5EF4-FFF2-40B4-BE49-F238E27FC236}">
              <a16:creationId xmlns:a16="http://schemas.microsoft.com/office/drawing/2014/main" id="{02787E4A-CE06-406F-9A56-806E73916202}"/>
            </a:ext>
          </a:extLst>
        </xdr:cNvPr>
        <xdr:cNvSpPr/>
      </xdr:nvSpPr>
      <xdr:spPr>
        <a:xfrm>
          <a:off x="1276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603A005-5B34-4360-8F31-2584E64EE49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302099B-2245-4DF5-9B7A-60D8F4C42E7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16AA403-9820-4496-B0F2-58E6B11E665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E77CF53-D601-4FF5-9CCA-B180755F36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0848320-458D-4180-8184-494EDF7722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57785</xdr:rowOff>
    </xdr:from>
    <xdr:to>
      <xdr:col>85</xdr:col>
      <xdr:colOff>177800</xdr:colOff>
      <xdr:row>40</xdr:row>
      <xdr:rowOff>159385</xdr:rowOff>
    </xdr:to>
    <xdr:sp macro="" textlink="">
      <xdr:nvSpPr>
        <xdr:cNvPr id="436" name="楕円 435">
          <a:extLst>
            <a:ext uri="{FF2B5EF4-FFF2-40B4-BE49-F238E27FC236}">
              <a16:creationId xmlns:a16="http://schemas.microsoft.com/office/drawing/2014/main" id="{89F0E483-4872-462F-A3A6-4E25EAC26400}"/>
            </a:ext>
          </a:extLst>
        </xdr:cNvPr>
        <xdr:cNvSpPr/>
      </xdr:nvSpPr>
      <xdr:spPr>
        <a:xfrm>
          <a:off x="162687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36212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91D4F244-BF66-44D3-AAC1-B84E26C44F56}"/>
            </a:ext>
          </a:extLst>
        </xdr:cNvPr>
        <xdr:cNvSpPr txBox="1"/>
      </xdr:nvSpPr>
      <xdr:spPr>
        <a:xfrm>
          <a:off x="16357600"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23495</xdr:rowOff>
    </xdr:from>
    <xdr:to>
      <xdr:col>81</xdr:col>
      <xdr:colOff>101600</xdr:colOff>
      <xdr:row>40</xdr:row>
      <xdr:rowOff>125095</xdr:rowOff>
    </xdr:to>
    <xdr:sp macro="" textlink="">
      <xdr:nvSpPr>
        <xdr:cNvPr id="438" name="楕円 437">
          <a:extLst>
            <a:ext uri="{FF2B5EF4-FFF2-40B4-BE49-F238E27FC236}">
              <a16:creationId xmlns:a16="http://schemas.microsoft.com/office/drawing/2014/main" id="{4F2F757E-87BA-4854-AB23-F510AA6F4E9E}"/>
            </a:ext>
          </a:extLst>
        </xdr:cNvPr>
        <xdr:cNvSpPr/>
      </xdr:nvSpPr>
      <xdr:spPr>
        <a:xfrm>
          <a:off x="15430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74295</xdr:rowOff>
    </xdr:from>
    <xdr:to>
      <xdr:col>85</xdr:col>
      <xdr:colOff>127000</xdr:colOff>
      <xdr:row>40</xdr:row>
      <xdr:rowOff>108585</xdr:rowOff>
    </xdr:to>
    <xdr:cxnSp macro="">
      <xdr:nvCxnSpPr>
        <xdr:cNvPr id="439" name="直線コネクタ 438">
          <a:extLst>
            <a:ext uri="{FF2B5EF4-FFF2-40B4-BE49-F238E27FC236}">
              <a16:creationId xmlns:a16="http://schemas.microsoft.com/office/drawing/2014/main" id="{E2074446-5DC5-4E0F-BCB6-C004525CE790}"/>
            </a:ext>
          </a:extLst>
        </xdr:cNvPr>
        <xdr:cNvCxnSpPr/>
      </xdr:nvCxnSpPr>
      <xdr:spPr>
        <a:xfrm>
          <a:off x="15481300" y="69322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154940</xdr:rowOff>
    </xdr:from>
    <xdr:to>
      <xdr:col>76</xdr:col>
      <xdr:colOff>165100</xdr:colOff>
      <xdr:row>40</xdr:row>
      <xdr:rowOff>85090</xdr:rowOff>
    </xdr:to>
    <xdr:sp macro="" textlink="">
      <xdr:nvSpPr>
        <xdr:cNvPr id="440" name="楕円 439">
          <a:extLst>
            <a:ext uri="{FF2B5EF4-FFF2-40B4-BE49-F238E27FC236}">
              <a16:creationId xmlns:a16="http://schemas.microsoft.com/office/drawing/2014/main" id="{B882745C-C328-409C-AC90-D9E01F98B935}"/>
            </a:ext>
          </a:extLst>
        </xdr:cNvPr>
        <xdr:cNvSpPr/>
      </xdr:nvSpPr>
      <xdr:spPr>
        <a:xfrm>
          <a:off x="14541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34290</xdr:rowOff>
    </xdr:from>
    <xdr:to>
      <xdr:col>81</xdr:col>
      <xdr:colOff>50800</xdr:colOff>
      <xdr:row>40</xdr:row>
      <xdr:rowOff>74295</xdr:rowOff>
    </xdr:to>
    <xdr:cxnSp macro="">
      <xdr:nvCxnSpPr>
        <xdr:cNvPr id="441" name="直線コネクタ 440">
          <a:extLst>
            <a:ext uri="{FF2B5EF4-FFF2-40B4-BE49-F238E27FC236}">
              <a16:creationId xmlns:a16="http://schemas.microsoft.com/office/drawing/2014/main" id="{11C3C53C-3075-475B-B84D-F3C669446114}"/>
            </a:ext>
          </a:extLst>
        </xdr:cNvPr>
        <xdr:cNvCxnSpPr/>
      </xdr:nvCxnSpPr>
      <xdr:spPr>
        <a:xfrm>
          <a:off x="14592300" y="6892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114935</xdr:rowOff>
    </xdr:from>
    <xdr:to>
      <xdr:col>72</xdr:col>
      <xdr:colOff>38100</xdr:colOff>
      <xdr:row>40</xdr:row>
      <xdr:rowOff>45085</xdr:rowOff>
    </xdr:to>
    <xdr:sp macro="" textlink="">
      <xdr:nvSpPr>
        <xdr:cNvPr id="442" name="楕円 441">
          <a:extLst>
            <a:ext uri="{FF2B5EF4-FFF2-40B4-BE49-F238E27FC236}">
              <a16:creationId xmlns:a16="http://schemas.microsoft.com/office/drawing/2014/main" id="{E8034826-64E3-4628-8827-7402F8AC5FF1}"/>
            </a:ext>
          </a:extLst>
        </xdr:cNvPr>
        <xdr:cNvSpPr/>
      </xdr:nvSpPr>
      <xdr:spPr>
        <a:xfrm>
          <a:off x="13652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165735</xdr:rowOff>
    </xdr:from>
    <xdr:to>
      <xdr:col>76</xdr:col>
      <xdr:colOff>114300</xdr:colOff>
      <xdr:row>40</xdr:row>
      <xdr:rowOff>34290</xdr:rowOff>
    </xdr:to>
    <xdr:cxnSp macro="">
      <xdr:nvCxnSpPr>
        <xdr:cNvPr id="443" name="直線コネクタ 442">
          <a:extLst>
            <a:ext uri="{FF2B5EF4-FFF2-40B4-BE49-F238E27FC236}">
              <a16:creationId xmlns:a16="http://schemas.microsoft.com/office/drawing/2014/main" id="{105E83EF-AD8C-4C3F-B2C9-2B31DB8F7B07}"/>
            </a:ext>
          </a:extLst>
        </xdr:cNvPr>
        <xdr:cNvCxnSpPr/>
      </xdr:nvCxnSpPr>
      <xdr:spPr>
        <a:xfrm>
          <a:off x="13703300" y="6852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74930</xdr:rowOff>
    </xdr:from>
    <xdr:to>
      <xdr:col>67</xdr:col>
      <xdr:colOff>101600</xdr:colOff>
      <xdr:row>40</xdr:row>
      <xdr:rowOff>5080</xdr:rowOff>
    </xdr:to>
    <xdr:sp macro="" textlink="">
      <xdr:nvSpPr>
        <xdr:cNvPr id="444" name="楕円 443">
          <a:extLst>
            <a:ext uri="{FF2B5EF4-FFF2-40B4-BE49-F238E27FC236}">
              <a16:creationId xmlns:a16="http://schemas.microsoft.com/office/drawing/2014/main" id="{66BEE6CF-0E02-4A90-99EB-99C132D09F5A}"/>
            </a:ext>
          </a:extLst>
        </xdr:cNvPr>
        <xdr:cNvSpPr/>
      </xdr:nvSpPr>
      <xdr:spPr>
        <a:xfrm>
          <a:off x="1276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177800</xdr:colOff>
      <xdr:row>39</xdr:row>
      <xdr:rowOff>165735</xdr:rowOff>
    </xdr:to>
    <xdr:cxnSp macro="">
      <xdr:nvCxnSpPr>
        <xdr:cNvPr id="445" name="直線コネクタ 444">
          <a:extLst>
            <a:ext uri="{FF2B5EF4-FFF2-40B4-BE49-F238E27FC236}">
              <a16:creationId xmlns:a16="http://schemas.microsoft.com/office/drawing/2014/main" id="{F690553F-D1EA-40A1-90E7-C4DC0938F0D0}"/>
            </a:ext>
          </a:extLst>
        </xdr:cNvPr>
        <xdr:cNvCxnSpPr/>
      </xdr:nvCxnSpPr>
      <xdr:spPr>
        <a:xfrm>
          <a:off x="12814300" y="68122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57174A08-6A25-458A-BB78-FF068821F628}"/>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8A5C8DF7-2D6E-4E28-A1EF-4DAFA9FFD1D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8829C26-A949-4669-9C43-BD79F2160CBF}"/>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78757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BE9FFC4-E013-488D-B60F-940B5AE9886C}"/>
            </a:ext>
          </a:extLst>
        </xdr:cNvPr>
        <xdr:cNvSpPr txBox="1"/>
      </xdr:nvSpPr>
      <xdr:spPr>
        <a:xfrm>
          <a:off x="12611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116222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1D39074C-0015-4EEA-B652-6CE3775F7322}"/>
            </a:ext>
          </a:extLst>
        </xdr:cNvPr>
        <xdr:cNvSpPr txBox="1"/>
      </xdr:nvSpPr>
      <xdr:spPr>
        <a:xfrm>
          <a:off x="152660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76217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11EB6146-CE1C-4CE8-A088-14D219A83C9A}"/>
            </a:ext>
          </a:extLst>
        </xdr:cNvPr>
        <xdr:cNvSpPr txBox="1"/>
      </xdr:nvSpPr>
      <xdr:spPr>
        <a:xfrm>
          <a:off x="14389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36212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87DD1CD-DD26-4779-ADB0-871C8F5DB1F9}"/>
            </a:ext>
          </a:extLst>
        </xdr:cNvPr>
        <xdr:cNvSpPr txBox="1"/>
      </xdr:nvSpPr>
      <xdr:spPr>
        <a:xfrm>
          <a:off x="13500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167657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F3896CA-DE33-4463-AC8C-484A9D84F2A5}"/>
            </a:ext>
          </a:extLst>
        </xdr:cNvPr>
        <xdr:cNvSpPr txBox="1"/>
      </xdr:nvSpPr>
      <xdr:spPr>
        <a:xfrm>
          <a:off x="12611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B53F44E-E31A-4CD0-8428-9FBD7BB575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7E33247-3D8C-4620-8B40-8B6C1308DB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A35B9977-F69B-41CB-92B2-1A7E76FAEF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2302A65F-5C35-49B3-8794-6077F53E0C7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DDD2B327-8943-4C72-B318-22B39F3A4CC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72E9A38E-C0AE-49F3-9D6A-3F274309DC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8EAB2C72-94B4-43F1-B565-0C266F2871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4CD9F21-70A6-4E82-A44A-0338A34198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D1B1125-85AC-40D3-BF5E-331C800AEA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2D9FE92-73B3-4070-8041-D184CDCD94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54A8F6EA-A3DA-4412-9358-A099F2E89E9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61344A98-B31D-478B-A0AF-988001C1626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C49B92AE-F7D8-463A-BB91-BC74A19BFD4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763C2F2C-4903-4A83-A8F5-CAEDE1398AE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8156E888-C300-4FE2-99A3-9231EBDDE3D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815FFBCD-8B72-4AD0-AC0C-254122EC63E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F228A38-EA35-4128-AB57-6EB46439942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673294AC-A089-4071-843C-45D579BD3CDD}"/>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404ECD7E-9EF2-4B73-902B-C5686F067B3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116A969D-5706-46D7-8189-2D6FBE03EE6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CEB401FC-F034-4E9F-AEE7-34EA23DD01B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4534BF64-AA86-429C-ADC8-515F3328301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EBC483F-1416-4F31-AEDB-3593B58598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38E4FCAE-7D35-4934-BBBC-BAC90EABD0D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1C937BA4-9F54-450E-8659-AD982CC051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AE252E42-F3E7-4381-97E6-2EABFCFB6041}"/>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1D0CD0EA-C924-47AB-82E5-9154574112F7}"/>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BB844806-86A2-42AF-82B2-D0A83AB11FB3}"/>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3EA3005-D3A5-4F49-B512-F09C208E9128}"/>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F5812942-BBB5-4A20-90D2-428A0A43F2E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C4645B3-17E5-4B4D-8462-8342AC8AE4EC}"/>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26E526A1-635C-4BAC-9547-C3B47EA0DB8B}"/>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A73AE715-1FE3-4C28-9DBC-58963F8A1CB6}"/>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EEFFC809-9CE0-4144-8313-642B73787FAB}"/>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87E923DC-0E9F-4606-AA4E-8528AE856A3E}"/>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118473</xdr:rowOff>
    </xdr:from>
    <xdr:to>
      <xdr:col>98</xdr:col>
      <xdr:colOff>38100</xdr:colOff>
      <xdr:row>40</xdr:row>
      <xdr:rowOff>48623</xdr:rowOff>
    </xdr:to>
    <xdr:sp macro="" textlink="">
      <xdr:nvSpPr>
        <xdr:cNvPr id="489" name="フローチャート: 判断 488">
          <a:extLst>
            <a:ext uri="{FF2B5EF4-FFF2-40B4-BE49-F238E27FC236}">
              <a16:creationId xmlns:a16="http://schemas.microsoft.com/office/drawing/2014/main" id="{731C1D45-7357-4265-83D7-588111F5B14A}"/>
            </a:ext>
          </a:extLst>
        </xdr:cNvPr>
        <xdr:cNvSpPr/>
      </xdr:nvSpPr>
      <xdr:spPr>
        <a:xfrm>
          <a:off x="18605500" y="680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3EA82B5-BE41-4EBA-8AFB-204E0C68B2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E525F34-93A5-42E9-9F47-72A689A22B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DA20054-6665-4926-BD48-245195673C0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268B756-4333-4D11-801B-63742E1AA4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7BFD225-578C-427D-89BD-D26562B8C0A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123372</xdr:rowOff>
    </xdr:from>
    <xdr:to>
      <xdr:col>116</xdr:col>
      <xdr:colOff>114300</xdr:colOff>
      <xdr:row>41</xdr:row>
      <xdr:rowOff>53522</xdr:rowOff>
    </xdr:to>
    <xdr:sp macro="" textlink="">
      <xdr:nvSpPr>
        <xdr:cNvPr id="495" name="楕円 494">
          <a:extLst>
            <a:ext uri="{FF2B5EF4-FFF2-40B4-BE49-F238E27FC236}">
              <a16:creationId xmlns:a16="http://schemas.microsoft.com/office/drawing/2014/main" id="{93DD2E16-5C5E-4046-953E-2EF41EF1BCF7}"/>
            </a:ext>
          </a:extLst>
        </xdr:cNvPr>
        <xdr:cNvSpPr/>
      </xdr:nvSpPr>
      <xdr:spPr>
        <a:xfrm>
          <a:off x="22110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101799</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82E8BCA-252F-425A-8D0C-113DA0B75AF5}"/>
            </a:ext>
          </a:extLst>
        </xdr:cNvPr>
        <xdr:cNvSpPr txBox="1"/>
      </xdr:nvSpPr>
      <xdr:spPr>
        <a:xfrm>
          <a:off x="22199600"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126637</xdr:rowOff>
    </xdr:from>
    <xdr:to>
      <xdr:col>112</xdr:col>
      <xdr:colOff>38100</xdr:colOff>
      <xdr:row>41</xdr:row>
      <xdr:rowOff>56787</xdr:rowOff>
    </xdr:to>
    <xdr:sp macro="" textlink="">
      <xdr:nvSpPr>
        <xdr:cNvPr id="497" name="楕円 496">
          <a:extLst>
            <a:ext uri="{FF2B5EF4-FFF2-40B4-BE49-F238E27FC236}">
              <a16:creationId xmlns:a16="http://schemas.microsoft.com/office/drawing/2014/main" id="{994BA31C-E976-4E48-BF52-C18019FA04AC}"/>
            </a:ext>
          </a:extLst>
        </xdr:cNvPr>
        <xdr:cNvSpPr/>
      </xdr:nvSpPr>
      <xdr:spPr>
        <a:xfrm>
          <a:off x="21272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2722</xdr:rowOff>
    </xdr:from>
    <xdr:to>
      <xdr:col>116</xdr:col>
      <xdr:colOff>63500</xdr:colOff>
      <xdr:row>41</xdr:row>
      <xdr:rowOff>5987</xdr:rowOff>
    </xdr:to>
    <xdr:cxnSp macro="">
      <xdr:nvCxnSpPr>
        <xdr:cNvPr id="498" name="直線コネクタ 497">
          <a:extLst>
            <a:ext uri="{FF2B5EF4-FFF2-40B4-BE49-F238E27FC236}">
              <a16:creationId xmlns:a16="http://schemas.microsoft.com/office/drawing/2014/main" id="{015FE018-839D-4195-B428-77E6CC9F31EA}"/>
            </a:ext>
          </a:extLst>
        </xdr:cNvPr>
        <xdr:cNvCxnSpPr/>
      </xdr:nvCxnSpPr>
      <xdr:spPr>
        <a:xfrm flipV="1">
          <a:off x="21323300" y="703217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133169</xdr:rowOff>
    </xdr:from>
    <xdr:to>
      <xdr:col>107</xdr:col>
      <xdr:colOff>101600</xdr:colOff>
      <xdr:row>41</xdr:row>
      <xdr:rowOff>63319</xdr:rowOff>
    </xdr:to>
    <xdr:sp macro="" textlink="">
      <xdr:nvSpPr>
        <xdr:cNvPr id="499" name="楕円 498">
          <a:extLst>
            <a:ext uri="{FF2B5EF4-FFF2-40B4-BE49-F238E27FC236}">
              <a16:creationId xmlns:a16="http://schemas.microsoft.com/office/drawing/2014/main" id="{158173BC-7ADB-4D24-BCCC-C8B60CD5A20A}"/>
            </a:ext>
          </a:extLst>
        </xdr:cNvPr>
        <xdr:cNvSpPr/>
      </xdr:nvSpPr>
      <xdr:spPr>
        <a:xfrm>
          <a:off x="20383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5987</xdr:rowOff>
    </xdr:from>
    <xdr:to>
      <xdr:col>111</xdr:col>
      <xdr:colOff>177800</xdr:colOff>
      <xdr:row>41</xdr:row>
      <xdr:rowOff>12519</xdr:rowOff>
    </xdr:to>
    <xdr:cxnSp macro="">
      <xdr:nvCxnSpPr>
        <xdr:cNvPr id="500" name="直線コネクタ 499">
          <a:extLst>
            <a:ext uri="{FF2B5EF4-FFF2-40B4-BE49-F238E27FC236}">
              <a16:creationId xmlns:a16="http://schemas.microsoft.com/office/drawing/2014/main" id="{DF58951C-A104-492D-A95E-9B29AD1A4B3D}"/>
            </a:ext>
          </a:extLst>
        </xdr:cNvPr>
        <xdr:cNvCxnSpPr/>
      </xdr:nvCxnSpPr>
      <xdr:spPr>
        <a:xfrm flipV="1">
          <a:off x="20434300" y="7035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01" name="楕円 500">
          <a:extLst>
            <a:ext uri="{FF2B5EF4-FFF2-40B4-BE49-F238E27FC236}">
              <a16:creationId xmlns:a16="http://schemas.microsoft.com/office/drawing/2014/main" id="{FAED398E-37EC-4E62-9248-8C3CD5E693E6}"/>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12519</xdr:rowOff>
    </xdr:from>
    <xdr:to>
      <xdr:col>107</xdr:col>
      <xdr:colOff>50800</xdr:colOff>
      <xdr:row>41</xdr:row>
      <xdr:rowOff>19050</xdr:rowOff>
    </xdr:to>
    <xdr:cxnSp macro="">
      <xdr:nvCxnSpPr>
        <xdr:cNvPr id="502" name="直線コネクタ 501">
          <a:extLst>
            <a:ext uri="{FF2B5EF4-FFF2-40B4-BE49-F238E27FC236}">
              <a16:creationId xmlns:a16="http://schemas.microsoft.com/office/drawing/2014/main" id="{44037BB9-39A8-4B4E-889B-05436829C242}"/>
            </a:ext>
          </a:extLst>
        </xdr:cNvPr>
        <xdr:cNvCxnSpPr/>
      </xdr:nvCxnSpPr>
      <xdr:spPr>
        <a:xfrm flipV="1">
          <a:off x="19545300" y="7041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142966</xdr:rowOff>
    </xdr:from>
    <xdr:to>
      <xdr:col>98</xdr:col>
      <xdr:colOff>38100</xdr:colOff>
      <xdr:row>41</xdr:row>
      <xdr:rowOff>73116</xdr:rowOff>
    </xdr:to>
    <xdr:sp macro="" textlink="">
      <xdr:nvSpPr>
        <xdr:cNvPr id="503" name="楕円 502">
          <a:extLst>
            <a:ext uri="{FF2B5EF4-FFF2-40B4-BE49-F238E27FC236}">
              <a16:creationId xmlns:a16="http://schemas.microsoft.com/office/drawing/2014/main" id="{BA5A1FDC-56AC-4C49-B27E-939F9B00366A}"/>
            </a:ext>
          </a:extLst>
        </xdr:cNvPr>
        <xdr:cNvSpPr/>
      </xdr:nvSpPr>
      <xdr:spPr>
        <a:xfrm>
          <a:off x="18605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22316</xdr:rowOff>
    </xdr:to>
    <xdr:cxnSp macro="">
      <xdr:nvCxnSpPr>
        <xdr:cNvPr id="504" name="直線コネクタ 503">
          <a:extLst>
            <a:ext uri="{FF2B5EF4-FFF2-40B4-BE49-F238E27FC236}">
              <a16:creationId xmlns:a16="http://schemas.microsoft.com/office/drawing/2014/main" id="{4391086B-585E-429D-863D-CA648B3B46FE}"/>
            </a:ext>
          </a:extLst>
        </xdr:cNvPr>
        <xdr:cNvCxnSpPr/>
      </xdr:nvCxnSpPr>
      <xdr:spPr>
        <a:xfrm flipV="1">
          <a:off x="18656300" y="704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43B4A425-EAC6-4545-B1DD-6D18C1AF46F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4C7E097E-B784-4302-B724-542CB70FBE2A}"/>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CADF37B5-A5D9-4EB6-8188-5B7180191E98}"/>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65150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33A79BCD-9DD9-4CAF-9973-2C70A8FF9209}"/>
            </a:ext>
          </a:extLst>
        </xdr:cNvPr>
        <xdr:cNvSpPr txBox="1"/>
      </xdr:nvSpPr>
      <xdr:spPr>
        <a:xfrm>
          <a:off x="18421427" y="658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47914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708FC2E5-ECC2-47B1-9C43-EAAA7CAC55D4}"/>
            </a:ext>
          </a:extLst>
        </xdr:cNvPr>
        <xdr:cNvSpPr txBox="1"/>
      </xdr:nvSpPr>
      <xdr:spPr>
        <a:xfrm>
          <a:off x="210757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54446</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39511068-2573-4062-B227-947449D58013}"/>
            </a:ext>
          </a:extLst>
        </xdr:cNvPr>
        <xdr:cNvSpPr txBox="1"/>
      </xdr:nvSpPr>
      <xdr:spPr>
        <a:xfrm>
          <a:off x="20199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1A7A17DD-8491-48A7-8FC7-BA059A122BA7}"/>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64243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5A83DFFF-308D-45EF-8B0D-265947284AA8}"/>
            </a:ext>
          </a:extLst>
        </xdr:cNvPr>
        <xdr:cNvSpPr txBox="1"/>
      </xdr:nvSpPr>
      <xdr:spPr>
        <a:xfrm>
          <a:off x="18421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A8024F50-9B05-404E-ACB7-FEAFA8778FE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8FFCA2D3-2E48-4BDC-942C-A7047315B53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19175EC3-0724-4C08-8968-29007D5C26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9CAADAC-9B37-4A33-8128-3A652BF17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A28AB7B4-0E43-4E6E-92C6-D87F52FCC3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5228E441-9240-4C0B-BFA6-2816E8EE2A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4AB8D7E3-F750-4150-B23C-530F7FBBDC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E229B060-7F39-4A46-859C-356D8940B3B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E9DEE4A5-9436-40ED-8237-B517D723AB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D314814B-8D44-4579-B3BA-56DE741EF8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9F08AE1B-A4F0-4057-8F1D-6A6C9EA61C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957274EE-1FA4-4FC3-B50E-60CD7A177BF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DD34E230-1850-4FB2-BFB4-2CD5B81ADEA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A775DFC9-1D87-49E9-B2BD-7D19A9D1DB3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7DA5FAD6-AF7A-49BA-BF7E-37B64773720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4B419937-394D-47EE-A527-D910875E3B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26CC99CC-C422-4027-8740-124C060DF64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52666309-ADBD-4185-9347-560B6B04907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167FC604-73CB-4C60-AEA6-3473DC2ED84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6361B04D-5757-4C39-AADB-F0865A21533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C7F8C4A-F2FF-4595-BDBF-85DA190BD34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06120477-62B8-4A95-921B-6BA738188F7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68D0DD6D-8140-45EC-8F4D-A87DEC3AEF5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9450011A-DA62-4129-B42C-A982311E5F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6EB43BBE-64A0-4BC2-B0F3-6EEF61DE02E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1690451-5CB7-421E-86FF-E2116EF16C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7499783E-BEEF-4840-B203-955415F655AC}"/>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59754B27-348C-4ADD-9764-3A3AF7CF622F}"/>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242C3816-6CBB-404C-81BF-CF0F38E2614E}"/>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1C16A27A-9473-404F-9A2A-DD6EEEE51DD6}"/>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64DE6748-9B72-4EAD-AAAB-05A36DF63DA4}"/>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FED5BF00-5DFD-45FE-8912-B119472952EA}"/>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5974D70C-B2C3-4D70-BBAE-AC34DC838D6C}"/>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B12E6E0-500E-472A-9974-7AB25B23FAC1}"/>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B47C76EE-C4C6-4B9F-AEA8-654F84C87263}"/>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3FFAE81B-DD21-4403-92AD-49DCAC3DA846}"/>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49" name="フローチャート: 判断 548">
          <a:extLst>
            <a:ext uri="{FF2B5EF4-FFF2-40B4-BE49-F238E27FC236}">
              <a16:creationId xmlns:a16="http://schemas.microsoft.com/office/drawing/2014/main" id="{0A2A3F1B-441F-4A89-B729-362CB632973A}"/>
            </a:ext>
          </a:extLst>
        </xdr:cNvPr>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C21ED87-6FF8-417B-8C40-F239A31F14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F2F79EB-4C00-4BC2-964F-C8AAFEFBB9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254B68A0-94C1-43D9-80B7-376809890C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BB6A3C5-FCAA-4EDD-98B9-EAD7C3C3B48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6299E1D-9024-4461-AB56-B7B37E465D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55" name="楕円 554">
          <a:extLst>
            <a:ext uri="{FF2B5EF4-FFF2-40B4-BE49-F238E27FC236}">
              <a16:creationId xmlns:a16="http://schemas.microsoft.com/office/drawing/2014/main" id="{AB5964F8-FA2A-421A-8C60-9B0749E103DD}"/>
            </a:ext>
          </a:extLst>
        </xdr:cNvPr>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555F1394-D2D5-4446-869B-62BD29509C10}"/>
            </a:ext>
          </a:extLst>
        </xdr:cNvPr>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25944</xdr:rowOff>
    </xdr:from>
    <xdr:to>
      <xdr:col>81</xdr:col>
      <xdr:colOff>101600</xdr:colOff>
      <xdr:row>59</xdr:row>
      <xdr:rowOff>127544</xdr:rowOff>
    </xdr:to>
    <xdr:sp macro="" textlink="">
      <xdr:nvSpPr>
        <xdr:cNvPr id="557" name="楕円 556">
          <a:extLst>
            <a:ext uri="{FF2B5EF4-FFF2-40B4-BE49-F238E27FC236}">
              <a16:creationId xmlns:a16="http://schemas.microsoft.com/office/drawing/2014/main" id="{A63818DD-683F-4866-AB71-96A5904C7B0D}"/>
            </a:ext>
          </a:extLst>
        </xdr:cNvPr>
        <xdr:cNvSpPr/>
      </xdr:nvSpPr>
      <xdr:spPr>
        <a:xfrm>
          <a:off x="15430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76744</xdr:rowOff>
    </xdr:from>
    <xdr:to>
      <xdr:col>85</xdr:col>
      <xdr:colOff>127000</xdr:colOff>
      <xdr:row>59</xdr:row>
      <xdr:rowOff>148590</xdr:rowOff>
    </xdr:to>
    <xdr:cxnSp macro="">
      <xdr:nvCxnSpPr>
        <xdr:cNvPr id="558" name="直線コネクタ 557">
          <a:extLst>
            <a:ext uri="{FF2B5EF4-FFF2-40B4-BE49-F238E27FC236}">
              <a16:creationId xmlns:a16="http://schemas.microsoft.com/office/drawing/2014/main" id="{AF9AFE6D-6A89-4B64-96FB-FC8C5BAF5BC5}"/>
            </a:ext>
          </a:extLst>
        </xdr:cNvPr>
        <xdr:cNvCxnSpPr/>
      </xdr:nvCxnSpPr>
      <xdr:spPr>
        <a:xfrm>
          <a:off x="15481300" y="1019229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125549</xdr:rowOff>
    </xdr:from>
    <xdr:to>
      <xdr:col>76</xdr:col>
      <xdr:colOff>165100</xdr:colOff>
      <xdr:row>59</xdr:row>
      <xdr:rowOff>55699</xdr:rowOff>
    </xdr:to>
    <xdr:sp macro="" textlink="">
      <xdr:nvSpPr>
        <xdr:cNvPr id="559" name="楕円 558">
          <a:extLst>
            <a:ext uri="{FF2B5EF4-FFF2-40B4-BE49-F238E27FC236}">
              <a16:creationId xmlns:a16="http://schemas.microsoft.com/office/drawing/2014/main" id="{C7CFBD70-93E1-4E64-B1CC-6CC01536BD1F}"/>
            </a:ext>
          </a:extLst>
        </xdr:cNvPr>
        <xdr:cNvSpPr/>
      </xdr:nvSpPr>
      <xdr:spPr>
        <a:xfrm>
          <a:off x="14541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4899</xdr:rowOff>
    </xdr:from>
    <xdr:to>
      <xdr:col>81</xdr:col>
      <xdr:colOff>50800</xdr:colOff>
      <xdr:row>59</xdr:row>
      <xdr:rowOff>76744</xdr:rowOff>
    </xdr:to>
    <xdr:cxnSp macro="">
      <xdr:nvCxnSpPr>
        <xdr:cNvPr id="560" name="直線コネクタ 559">
          <a:extLst>
            <a:ext uri="{FF2B5EF4-FFF2-40B4-BE49-F238E27FC236}">
              <a16:creationId xmlns:a16="http://schemas.microsoft.com/office/drawing/2014/main" id="{6A9F1B5A-89A7-48BE-B0C2-778A210CA301}"/>
            </a:ext>
          </a:extLst>
        </xdr:cNvPr>
        <xdr:cNvCxnSpPr/>
      </xdr:nvCxnSpPr>
      <xdr:spPr>
        <a:xfrm>
          <a:off x="14592300" y="10120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53703</xdr:rowOff>
    </xdr:from>
    <xdr:to>
      <xdr:col>72</xdr:col>
      <xdr:colOff>38100</xdr:colOff>
      <xdr:row>58</xdr:row>
      <xdr:rowOff>155303</xdr:rowOff>
    </xdr:to>
    <xdr:sp macro="" textlink="">
      <xdr:nvSpPr>
        <xdr:cNvPr id="561" name="楕円 560">
          <a:extLst>
            <a:ext uri="{FF2B5EF4-FFF2-40B4-BE49-F238E27FC236}">
              <a16:creationId xmlns:a16="http://schemas.microsoft.com/office/drawing/2014/main" id="{FC1974C8-2413-4DF7-8386-675A747B4B93}"/>
            </a:ext>
          </a:extLst>
        </xdr:cNvPr>
        <xdr:cNvSpPr/>
      </xdr:nvSpPr>
      <xdr:spPr>
        <a:xfrm>
          <a:off x="13652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104503</xdr:rowOff>
    </xdr:from>
    <xdr:to>
      <xdr:col>76</xdr:col>
      <xdr:colOff>114300</xdr:colOff>
      <xdr:row>59</xdr:row>
      <xdr:rowOff>4899</xdr:rowOff>
    </xdr:to>
    <xdr:cxnSp macro="">
      <xdr:nvCxnSpPr>
        <xdr:cNvPr id="562" name="直線コネクタ 561">
          <a:extLst>
            <a:ext uri="{FF2B5EF4-FFF2-40B4-BE49-F238E27FC236}">
              <a16:creationId xmlns:a16="http://schemas.microsoft.com/office/drawing/2014/main" id="{2B0CD160-F7A1-4A2B-B36F-8CDD8BA62668}"/>
            </a:ext>
          </a:extLst>
        </xdr:cNvPr>
        <xdr:cNvCxnSpPr/>
      </xdr:nvCxnSpPr>
      <xdr:spPr>
        <a:xfrm>
          <a:off x="13703300" y="1004860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150041</xdr:rowOff>
    </xdr:from>
    <xdr:to>
      <xdr:col>67</xdr:col>
      <xdr:colOff>101600</xdr:colOff>
      <xdr:row>58</xdr:row>
      <xdr:rowOff>80191</xdr:rowOff>
    </xdr:to>
    <xdr:sp macro="" textlink="">
      <xdr:nvSpPr>
        <xdr:cNvPr id="563" name="楕円 562">
          <a:extLst>
            <a:ext uri="{FF2B5EF4-FFF2-40B4-BE49-F238E27FC236}">
              <a16:creationId xmlns:a16="http://schemas.microsoft.com/office/drawing/2014/main" id="{59A06741-ED63-469A-855A-B56F4500A02D}"/>
            </a:ext>
          </a:extLst>
        </xdr:cNvPr>
        <xdr:cNvSpPr/>
      </xdr:nvSpPr>
      <xdr:spPr>
        <a:xfrm>
          <a:off x="12763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29391</xdr:rowOff>
    </xdr:from>
    <xdr:to>
      <xdr:col>71</xdr:col>
      <xdr:colOff>177800</xdr:colOff>
      <xdr:row>58</xdr:row>
      <xdr:rowOff>104503</xdr:rowOff>
    </xdr:to>
    <xdr:cxnSp macro="">
      <xdr:nvCxnSpPr>
        <xdr:cNvPr id="564" name="直線コネクタ 563">
          <a:extLst>
            <a:ext uri="{FF2B5EF4-FFF2-40B4-BE49-F238E27FC236}">
              <a16:creationId xmlns:a16="http://schemas.microsoft.com/office/drawing/2014/main" id="{15B777B4-3491-4594-B2E5-2605C8DA0B39}"/>
            </a:ext>
          </a:extLst>
        </xdr:cNvPr>
        <xdr:cNvCxnSpPr/>
      </xdr:nvCxnSpPr>
      <xdr:spPr>
        <a:xfrm>
          <a:off x="12814300" y="997349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a:extLst>
            <a:ext uri="{FF2B5EF4-FFF2-40B4-BE49-F238E27FC236}">
              <a16:creationId xmlns:a16="http://schemas.microsoft.com/office/drawing/2014/main" id="{5978C7FA-9C06-4623-BBEC-9D8B2A957632}"/>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a:extLst>
            <a:ext uri="{FF2B5EF4-FFF2-40B4-BE49-F238E27FC236}">
              <a16:creationId xmlns:a16="http://schemas.microsoft.com/office/drawing/2014/main" id="{5493678E-DFA0-4082-934C-EDEFB91D5E63}"/>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567" name="n_3aveValue【学校施設】&#10;有形固定資産減価償却率">
          <a:extLst>
            <a:ext uri="{FF2B5EF4-FFF2-40B4-BE49-F238E27FC236}">
              <a16:creationId xmlns:a16="http://schemas.microsoft.com/office/drawing/2014/main" id="{E98AA1F8-907E-4D96-A1BC-1804A2222410}"/>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568" name="n_4aveValue【学校施設】&#10;有形固定資産減価償却率">
          <a:extLst>
            <a:ext uri="{FF2B5EF4-FFF2-40B4-BE49-F238E27FC236}">
              <a16:creationId xmlns:a16="http://schemas.microsoft.com/office/drawing/2014/main" id="{08A2F0A8-F922-4F99-B1CD-06E2FE6D8CCC}"/>
            </a:ext>
          </a:extLst>
        </xdr:cNvPr>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144071</xdr:rowOff>
    </xdr:from>
    <xdr:ext cx="405111" cy="259045"/>
    <xdr:sp macro="" textlink="">
      <xdr:nvSpPr>
        <xdr:cNvPr id="569" name="n_1mainValue【学校施設】&#10;有形固定資産減価償却率">
          <a:extLst>
            <a:ext uri="{FF2B5EF4-FFF2-40B4-BE49-F238E27FC236}">
              <a16:creationId xmlns:a16="http://schemas.microsoft.com/office/drawing/2014/main" id="{749E02AB-E090-45E2-8D08-EEA822136D07}"/>
            </a:ext>
          </a:extLst>
        </xdr:cNvPr>
        <xdr:cNvSpPr txBox="1"/>
      </xdr:nvSpPr>
      <xdr:spPr>
        <a:xfrm>
          <a:off x="15266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570" name="n_2mainValue【学校施設】&#10;有形固定資産減価償却率">
          <a:extLst>
            <a:ext uri="{FF2B5EF4-FFF2-40B4-BE49-F238E27FC236}">
              <a16:creationId xmlns:a16="http://schemas.microsoft.com/office/drawing/2014/main" id="{61FA96C5-2F74-4D63-89A8-F53BB9DD8BB2}"/>
            </a:ext>
          </a:extLst>
        </xdr:cNvPr>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380</xdr:rowOff>
    </xdr:from>
    <xdr:ext cx="405111" cy="259045"/>
    <xdr:sp macro="" textlink="">
      <xdr:nvSpPr>
        <xdr:cNvPr id="571" name="n_3mainValue【学校施設】&#10;有形固定資産減価償却率">
          <a:extLst>
            <a:ext uri="{FF2B5EF4-FFF2-40B4-BE49-F238E27FC236}">
              <a16:creationId xmlns:a16="http://schemas.microsoft.com/office/drawing/2014/main" id="{E2826B15-4ABF-4DEF-82E0-669661E7A4F0}"/>
            </a:ext>
          </a:extLst>
        </xdr:cNvPr>
        <xdr:cNvSpPr txBox="1"/>
      </xdr:nvSpPr>
      <xdr:spPr>
        <a:xfrm>
          <a:off x="13500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96718</xdr:rowOff>
    </xdr:from>
    <xdr:ext cx="405111" cy="259045"/>
    <xdr:sp macro="" textlink="">
      <xdr:nvSpPr>
        <xdr:cNvPr id="572" name="n_4mainValue【学校施設】&#10;有形固定資産減価償却率">
          <a:extLst>
            <a:ext uri="{FF2B5EF4-FFF2-40B4-BE49-F238E27FC236}">
              <a16:creationId xmlns:a16="http://schemas.microsoft.com/office/drawing/2014/main" id="{8DEF8AC4-E5C1-48ED-A09D-DD7F1A5A9259}"/>
            </a:ext>
          </a:extLst>
        </xdr:cNvPr>
        <xdr:cNvSpPr txBox="1"/>
      </xdr:nvSpPr>
      <xdr:spPr>
        <a:xfrm>
          <a:off x="126117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9DD4398-A2ED-4AC4-9284-70D37A7834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C9956912-97EC-42CA-BE19-5C636FEC1A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EDB13F54-8199-40E2-8750-6C0AABBEA6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E2329931-A4F4-462C-9874-17D421CDBE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50FCB9EE-8756-4360-A12F-26D0EEE092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B12E0C2A-5544-43AA-AF70-988EB5E768F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FA652607-CFFF-4323-9218-99614BBBFC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3900D4C6-D1FF-4EA4-BA2A-E27E646F6B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99B6BD5-4DCC-40D8-BF0C-D17D6F7AA2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112050E-E3F2-41EA-B0FD-FAFB6115F5D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1A53939C-52D2-432A-A955-BA9689B7CD8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25A9C98F-7D2C-4FD7-B303-91C74915A50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A2F28F9E-856B-4B3A-9551-AA4619866D0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7F13B785-F38C-4CB5-84C7-B6B10E144C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C2E1CDA-1631-4EBB-A1A5-529D33C329D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EF25F17B-D364-4D4A-B05B-0249D8A5DB2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C6303010-40D8-4019-91F4-456B447C98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3676ECFC-2D02-45AC-81B4-EE734509DE1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1071516E-245B-47A2-AB28-E1C589AE19D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B7C4827F-8616-4FDC-94F0-CA0CAB83DED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72428A8A-84AF-4D65-8ACD-1A84CECF6A9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637B9FD0-CAF6-4412-A88A-A44AEB7C9F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42B72E5E-26C9-45C2-B206-3B358B89E96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FFA3DD91-EC30-4608-A63D-BD402E03D6A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DC52EFF7-099D-4EBF-951F-18905CFA72B5}"/>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6342D49A-0BB4-4A06-AC9F-CE6D151A3BF6}"/>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B17F4F8D-A29B-4731-B316-48C670966E2C}"/>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E8B251D7-6803-4EF2-9D5E-112CFE227E9B}"/>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D0FB6F7C-CCF1-4D4C-A0F1-FD8045A62883}"/>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31A08E79-37CB-4F5E-8B0F-CC4B356FF43F}"/>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86B2B6DB-2203-47DE-ADB9-EF63151E93C2}"/>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7EAA34EF-C27D-42CF-8826-38D68153B2F9}"/>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70C486E9-9617-4C43-BFD7-940EDD68F441}"/>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B939B25D-C5F3-4531-88B4-50C56E4A158D}"/>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607" name="フローチャート: 判断 606">
          <a:extLst>
            <a:ext uri="{FF2B5EF4-FFF2-40B4-BE49-F238E27FC236}">
              <a16:creationId xmlns:a16="http://schemas.microsoft.com/office/drawing/2014/main" id="{FB184EBD-3206-4CC2-8C1C-B92E25BE5055}"/>
            </a:ext>
          </a:extLst>
        </xdr:cNvPr>
        <xdr:cNvSpPr/>
      </xdr:nvSpPr>
      <xdr:spPr>
        <a:xfrm>
          <a:off x="18605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BEEF390-E0BF-4C9B-BBD0-FD50349F506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6ABFBFD-97AF-4481-B992-14E8424214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B643BB5-240A-42B7-80E1-F46A6B4854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EEC4C39-5A29-4E7B-B351-F5F3C079B6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27D58644-4723-4BF3-B033-CA4743F2EF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113411</xdr:rowOff>
    </xdr:from>
    <xdr:to>
      <xdr:col>116</xdr:col>
      <xdr:colOff>114300</xdr:colOff>
      <xdr:row>62</xdr:row>
      <xdr:rowOff>43561</xdr:rowOff>
    </xdr:to>
    <xdr:sp macro="" textlink="">
      <xdr:nvSpPr>
        <xdr:cNvPr id="613" name="楕円 612">
          <a:extLst>
            <a:ext uri="{FF2B5EF4-FFF2-40B4-BE49-F238E27FC236}">
              <a16:creationId xmlns:a16="http://schemas.microsoft.com/office/drawing/2014/main" id="{E697005F-B0C7-4D19-B678-CBA3EE4F084A}"/>
            </a:ext>
          </a:extLst>
        </xdr:cNvPr>
        <xdr:cNvSpPr/>
      </xdr:nvSpPr>
      <xdr:spPr>
        <a:xfrm>
          <a:off x="22110700" y="1057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136288</xdr:rowOff>
    </xdr:from>
    <xdr:ext cx="469744" cy="259045"/>
    <xdr:sp macro="" textlink="">
      <xdr:nvSpPr>
        <xdr:cNvPr id="614" name="【学校施設】&#10;一人当たり面積該当値テキスト">
          <a:extLst>
            <a:ext uri="{FF2B5EF4-FFF2-40B4-BE49-F238E27FC236}">
              <a16:creationId xmlns:a16="http://schemas.microsoft.com/office/drawing/2014/main" id="{C9BC6A4A-17ED-46B1-9635-6D52B01F5BBA}"/>
            </a:ext>
          </a:extLst>
        </xdr:cNvPr>
        <xdr:cNvSpPr txBox="1"/>
      </xdr:nvSpPr>
      <xdr:spPr>
        <a:xfrm>
          <a:off x="22199600" y="104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129413</xdr:rowOff>
    </xdr:from>
    <xdr:to>
      <xdr:col>112</xdr:col>
      <xdr:colOff>38100</xdr:colOff>
      <xdr:row>62</xdr:row>
      <xdr:rowOff>59563</xdr:rowOff>
    </xdr:to>
    <xdr:sp macro="" textlink="">
      <xdr:nvSpPr>
        <xdr:cNvPr id="615" name="楕円 614">
          <a:extLst>
            <a:ext uri="{FF2B5EF4-FFF2-40B4-BE49-F238E27FC236}">
              <a16:creationId xmlns:a16="http://schemas.microsoft.com/office/drawing/2014/main" id="{F10A35F8-8758-4036-86E6-228EE07E8121}"/>
            </a:ext>
          </a:extLst>
        </xdr:cNvPr>
        <xdr:cNvSpPr/>
      </xdr:nvSpPr>
      <xdr:spPr>
        <a:xfrm>
          <a:off x="212725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164211</xdr:rowOff>
    </xdr:from>
    <xdr:to>
      <xdr:col>116</xdr:col>
      <xdr:colOff>63500</xdr:colOff>
      <xdr:row>62</xdr:row>
      <xdr:rowOff>8763</xdr:rowOff>
    </xdr:to>
    <xdr:cxnSp macro="">
      <xdr:nvCxnSpPr>
        <xdr:cNvPr id="616" name="直線コネクタ 615">
          <a:extLst>
            <a:ext uri="{FF2B5EF4-FFF2-40B4-BE49-F238E27FC236}">
              <a16:creationId xmlns:a16="http://schemas.microsoft.com/office/drawing/2014/main" id="{DAA05725-9C5A-435B-A30D-14EC4A39ABD4}"/>
            </a:ext>
          </a:extLst>
        </xdr:cNvPr>
        <xdr:cNvCxnSpPr/>
      </xdr:nvCxnSpPr>
      <xdr:spPr>
        <a:xfrm flipV="1">
          <a:off x="21323300" y="1062266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146177</xdr:rowOff>
    </xdr:from>
    <xdr:to>
      <xdr:col>107</xdr:col>
      <xdr:colOff>101600</xdr:colOff>
      <xdr:row>62</xdr:row>
      <xdr:rowOff>76327</xdr:rowOff>
    </xdr:to>
    <xdr:sp macro="" textlink="">
      <xdr:nvSpPr>
        <xdr:cNvPr id="617" name="楕円 616">
          <a:extLst>
            <a:ext uri="{FF2B5EF4-FFF2-40B4-BE49-F238E27FC236}">
              <a16:creationId xmlns:a16="http://schemas.microsoft.com/office/drawing/2014/main" id="{37B3746E-FBEC-4A04-9B68-8719BB5D921B}"/>
            </a:ext>
          </a:extLst>
        </xdr:cNvPr>
        <xdr:cNvSpPr/>
      </xdr:nvSpPr>
      <xdr:spPr>
        <a:xfrm>
          <a:off x="20383500" y="106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8763</xdr:rowOff>
    </xdr:from>
    <xdr:to>
      <xdr:col>111</xdr:col>
      <xdr:colOff>177800</xdr:colOff>
      <xdr:row>62</xdr:row>
      <xdr:rowOff>25527</xdr:rowOff>
    </xdr:to>
    <xdr:cxnSp macro="">
      <xdr:nvCxnSpPr>
        <xdr:cNvPr id="618" name="直線コネクタ 617">
          <a:extLst>
            <a:ext uri="{FF2B5EF4-FFF2-40B4-BE49-F238E27FC236}">
              <a16:creationId xmlns:a16="http://schemas.microsoft.com/office/drawing/2014/main" id="{A11460DC-A336-49C6-B480-3F4FE25B414B}"/>
            </a:ext>
          </a:extLst>
        </xdr:cNvPr>
        <xdr:cNvCxnSpPr/>
      </xdr:nvCxnSpPr>
      <xdr:spPr>
        <a:xfrm flipV="1">
          <a:off x="20434300" y="1063866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161798</xdr:rowOff>
    </xdr:from>
    <xdr:to>
      <xdr:col>102</xdr:col>
      <xdr:colOff>165100</xdr:colOff>
      <xdr:row>62</xdr:row>
      <xdr:rowOff>91948</xdr:rowOff>
    </xdr:to>
    <xdr:sp macro="" textlink="">
      <xdr:nvSpPr>
        <xdr:cNvPr id="619" name="楕円 618">
          <a:extLst>
            <a:ext uri="{FF2B5EF4-FFF2-40B4-BE49-F238E27FC236}">
              <a16:creationId xmlns:a16="http://schemas.microsoft.com/office/drawing/2014/main" id="{F5BF268D-4001-4353-ABB8-D57BAF235149}"/>
            </a:ext>
          </a:extLst>
        </xdr:cNvPr>
        <xdr:cNvSpPr/>
      </xdr:nvSpPr>
      <xdr:spPr>
        <a:xfrm>
          <a:off x="19494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25527</xdr:rowOff>
    </xdr:from>
    <xdr:to>
      <xdr:col>107</xdr:col>
      <xdr:colOff>50800</xdr:colOff>
      <xdr:row>62</xdr:row>
      <xdr:rowOff>41148</xdr:rowOff>
    </xdr:to>
    <xdr:cxnSp macro="">
      <xdr:nvCxnSpPr>
        <xdr:cNvPr id="620" name="直線コネクタ 619">
          <a:extLst>
            <a:ext uri="{FF2B5EF4-FFF2-40B4-BE49-F238E27FC236}">
              <a16:creationId xmlns:a16="http://schemas.microsoft.com/office/drawing/2014/main" id="{741F369F-D081-4541-BCB1-2327F6D94908}"/>
            </a:ext>
          </a:extLst>
        </xdr:cNvPr>
        <xdr:cNvCxnSpPr/>
      </xdr:nvCxnSpPr>
      <xdr:spPr>
        <a:xfrm flipV="1">
          <a:off x="19545300" y="10655427"/>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xdr:rowOff>
    </xdr:from>
    <xdr:to>
      <xdr:col>98</xdr:col>
      <xdr:colOff>38100</xdr:colOff>
      <xdr:row>62</xdr:row>
      <xdr:rowOff>103378</xdr:rowOff>
    </xdr:to>
    <xdr:sp macro="" textlink="">
      <xdr:nvSpPr>
        <xdr:cNvPr id="621" name="楕円 620">
          <a:extLst>
            <a:ext uri="{FF2B5EF4-FFF2-40B4-BE49-F238E27FC236}">
              <a16:creationId xmlns:a16="http://schemas.microsoft.com/office/drawing/2014/main" id="{3896F5ED-FA0F-4AC5-AE76-AE2DEE637A66}"/>
            </a:ext>
          </a:extLst>
        </xdr:cNvPr>
        <xdr:cNvSpPr/>
      </xdr:nvSpPr>
      <xdr:spPr>
        <a:xfrm>
          <a:off x="18605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41148</xdr:rowOff>
    </xdr:from>
    <xdr:to>
      <xdr:col>102</xdr:col>
      <xdr:colOff>114300</xdr:colOff>
      <xdr:row>62</xdr:row>
      <xdr:rowOff>52578</xdr:rowOff>
    </xdr:to>
    <xdr:cxnSp macro="">
      <xdr:nvCxnSpPr>
        <xdr:cNvPr id="622" name="直線コネクタ 621">
          <a:extLst>
            <a:ext uri="{FF2B5EF4-FFF2-40B4-BE49-F238E27FC236}">
              <a16:creationId xmlns:a16="http://schemas.microsoft.com/office/drawing/2014/main" id="{7FCC1052-E703-4D91-B5AD-946EB5F068DF}"/>
            </a:ext>
          </a:extLst>
        </xdr:cNvPr>
        <xdr:cNvCxnSpPr/>
      </xdr:nvCxnSpPr>
      <xdr:spPr>
        <a:xfrm flipV="1">
          <a:off x="18656300" y="106710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83E0D8BC-19A0-4422-AD1D-04E3FCAD93FE}"/>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20956FDE-D5E0-42C9-B220-B8D3E2E478D3}"/>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a:extLst>
            <a:ext uri="{FF2B5EF4-FFF2-40B4-BE49-F238E27FC236}">
              <a16:creationId xmlns:a16="http://schemas.microsoft.com/office/drawing/2014/main" id="{A8245DF1-17D9-410B-8589-202F64A73227}"/>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92219</xdr:rowOff>
    </xdr:from>
    <xdr:ext cx="469744" cy="259045"/>
    <xdr:sp macro="" textlink="">
      <xdr:nvSpPr>
        <xdr:cNvPr id="626" name="n_4aveValue【学校施設】&#10;一人当たり面積">
          <a:extLst>
            <a:ext uri="{FF2B5EF4-FFF2-40B4-BE49-F238E27FC236}">
              <a16:creationId xmlns:a16="http://schemas.microsoft.com/office/drawing/2014/main" id="{A2740F4C-5404-4094-A069-41137A5547E0}"/>
            </a:ext>
          </a:extLst>
        </xdr:cNvPr>
        <xdr:cNvSpPr txBox="1"/>
      </xdr:nvSpPr>
      <xdr:spPr>
        <a:xfrm>
          <a:off x="18421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76090</xdr:rowOff>
    </xdr:from>
    <xdr:ext cx="469744" cy="259045"/>
    <xdr:sp macro="" textlink="">
      <xdr:nvSpPr>
        <xdr:cNvPr id="627" name="n_1mainValue【学校施設】&#10;一人当たり面積">
          <a:extLst>
            <a:ext uri="{FF2B5EF4-FFF2-40B4-BE49-F238E27FC236}">
              <a16:creationId xmlns:a16="http://schemas.microsoft.com/office/drawing/2014/main" id="{6789F484-F763-4042-A4BA-6760C626E7CB}"/>
            </a:ext>
          </a:extLst>
        </xdr:cNvPr>
        <xdr:cNvSpPr txBox="1"/>
      </xdr:nvSpPr>
      <xdr:spPr>
        <a:xfrm>
          <a:off x="21075727" y="103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92854</xdr:rowOff>
    </xdr:from>
    <xdr:ext cx="469744" cy="259045"/>
    <xdr:sp macro="" textlink="">
      <xdr:nvSpPr>
        <xdr:cNvPr id="628" name="n_2mainValue【学校施設】&#10;一人当たり面積">
          <a:extLst>
            <a:ext uri="{FF2B5EF4-FFF2-40B4-BE49-F238E27FC236}">
              <a16:creationId xmlns:a16="http://schemas.microsoft.com/office/drawing/2014/main" id="{DBFA86DA-525E-4D5B-8B12-746E3910D403}"/>
            </a:ext>
          </a:extLst>
        </xdr:cNvPr>
        <xdr:cNvSpPr txBox="1"/>
      </xdr:nvSpPr>
      <xdr:spPr>
        <a:xfrm>
          <a:off x="20199427" y="1037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108475</xdr:rowOff>
    </xdr:from>
    <xdr:ext cx="469744" cy="259045"/>
    <xdr:sp macro="" textlink="">
      <xdr:nvSpPr>
        <xdr:cNvPr id="629" name="n_3mainValue【学校施設】&#10;一人当たり面積">
          <a:extLst>
            <a:ext uri="{FF2B5EF4-FFF2-40B4-BE49-F238E27FC236}">
              <a16:creationId xmlns:a16="http://schemas.microsoft.com/office/drawing/2014/main" id="{2AE3B7D2-B405-43DC-A33F-C61FCE971C99}"/>
            </a:ext>
          </a:extLst>
        </xdr:cNvPr>
        <xdr:cNvSpPr txBox="1"/>
      </xdr:nvSpPr>
      <xdr:spPr>
        <a:xfrm>
          <a:off x="19310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119905</xdr:rowOff>
    </xdr:from>
    <xdr:ext cx="469744" cy="259045"/>
    <xdr:sp macro="" textlink="">
      <xdr:nvSpPr>
        <xdr:cNvPr id="630" name="n_4mainValue【学校施設】&#10;一人当たり面積">
          <a:extLst>
            <a:ext uri="{FF2B5EF4-FFF2-40B4-BE49-F238E27FC236}">
              <a16:creationId xmlns:a16="http://schemas.microsoft.com/office/drawing/2014/main" id="{5606A330-FFDC-4673-B94E-BECD57220C38}"/>
            </a:ext>
          </a:extLst>
        </xdr:cNvPr>
        <xdr:cNvSpPr txBox="1"/>
      </xdr:nvSpPr>
      <xdr:spPr>
        <a:xfrm>
          <a:off x="184214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46E426CB-D935-40FB-A78F-AE439716B7A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E0F816EA-4D55-4335-9AE1-DB8D0B28C3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9CB5DC15-64D2-4E08-9653-886A229A7A6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F43F75FB-C9C0-45ED-96C0-CCF83C2D13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8215C0B7-DF72-4857-9DA5-1D40F8CC4D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9CB733BA-C28D-468F-83C2-8323C7A18E2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D4C023D5-6208-4E03-A5F6-E5B8398731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C46CAF1F-7E8A-4B0C-962A-2FB0E693209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50660C62-D9E1-4A47-B9F4-1C7DBE033A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825A92E0-6579-45A7-BAA9-562AAA737D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84D34613-CECA-4E8D-BE3C-BB6BFDA0E5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0A1059D5-5557-40FE-A7CE-BA3577018AA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50E7E5C1-7149-4381-8FDB-6C4428FF9C3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F0F36837-D5F3-4A50-B39E-322C9D156EC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8A7B1AEF-4FFE-487F-8C33-FE56FC3CCD6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E2029B96-FC7F-4336-B4A9-2C181C423E6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686989DE-2889-467B-9A36-9369FD06B9A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6C932CEA-4193-4E32-BFB2-4DB9A178E26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A2C55FA1-37A2-4C76-98BC-EDAAE25FB3F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E5C559C8-1D5C-47FA-A95E-877B1A29D4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4498A67E-A6E1-4E91-B3A9-6CDCE1F9D87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1C8470F6-C7A4-4249-AC78-6079F67C7CC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6400A9DF-6104-4372-8566-FE1F9DF542C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41F1C9AE-C686-4516-BE38-52A25D34EA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DE4836D8-7C83-495C-B525-C81AEEBBC24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CFC23B03-F0F3-4740-AAF2-8EA965B07DA2}"/>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426290C3-81C0-4963-90A4-CC766971390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672D2B57-291F-4794-959A-DD429AE4CB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5C711672-27B9-44F3-8611-9B6928D97F52}"/>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3DDCE4C4-BB7C-495C-857D-5FF8F574769C}"/>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a:extLst>
            <a:ext uri="{FF2B5EF4-FFF2-40B4-BE49-F238E27FC236}">
              <a16:creationId xmlns:a16="http://schemas.microsoft.com/office/drawing/2014/main" id="{86364A68-A682-40EC-A9BC-77AB9716793F}"/>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5B063191-D0A1-4A80-B01D-296D021DE8AC}"/>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F507C5A5-7417-4599-9EC5-9095D5FEE8AB}"/>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A9335015-64F7-43CD-A9D6-1FA5A1E0BED5}"/>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9E9C016E-287A-43EA-932C-0BFAA950C15D}"/>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66" name="フローチャート: 判断 665">
          <a:extLst>
            <a:ext uri="{FF2B5EF4-FFF2-40B4-BE49-F238E27FC236}">
              <a16:creationId xmlns:a16="http://schemas.microsoft.com/office/drawing/2014/main" id="{73207A1E-DA81-4526-B7D9-2AD3362848C9}"/>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FA6C2CB-588B-4269-A4FF-DA7CBB3E21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706AC967-FC90-4607-8DFA-1CE10D7CE7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255D020-92DB-42FE-B162-93086D290B4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3F0614F8-7D0A-49D5-A8D1-F175F63E31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8026DF21-7EDC-481C-81C1-F91C2E9A138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165281</xdr:rowOff>
    </xdr:from>
    <xdr:to>
      <xdr:col>85</xdr:col>
      <xdr:colOff>177800</xdr:colOff>
      <xdr:row>86</xdr:row>
      <xdr:rowOff>95431</xdr:rowOff>
    </xdr:to>
    <xdr:sp macro="" textlink="">
      <xdr:nvSpPr>
        <xdr:cNvPr id="672" name="楕円 671">
          <a:extLst>
            <a:ext uri="{FF2B5EF4-FFF2-40B4-BE49-F238E27FC236}">
              <a16:creationId xmlns:a16="http://schemas.microsoft.com/office/drawing/2014/main" id="{E91491C4-ADCB-45EF-9C4D-57F6FF91AE46}"/>
            </a:ext>
          </a:extLst>
        </xdr:cNvPr>
        <xdr:cNvSpPr/>
      </xdr:nvSpPr>
      <xdr:spPr>
        <a:xfrm>
          <a:off x="162687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80208</xdr:rowOff>
    </xdr:from>
    <xdr:ext cx="405111" cy="259045"/>
    <xdr:sp macro="" textlink="">
      <xdr:nvSpPr>
        <xdr:cNvPr id="673" name="【児童館】&#10;有形固定資産減価償却率該当値テキスト">
          <a:extLst>
            <a:ext uri="{FF2B5EF4-FFF2-40B4-BE49-F238E27FC236}">
              <a16:creationId xmlns:a16="http://schemas.microsoft.com/office/drawing/2014/main" id="{DF3D3A31-8393-4E4A-8839-9156BE7E6912}"/>
            </a:ext>
          </a:extLst>
        </xdr:cNvPr>
        <xdr:cNvSpPr txBox="1"/>
      </xdr:nvSpPr>
      <xdr:spPr>
        <a:xfrm>
          <a:off x="16357600" y="1465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129358</xdr:rowOff>
    </xdr:from>
    <xdr:to>
      <xdr:col>81</xdr:col>
      <xdr:colOff>101600</xdr:colOff>
      <xdr:row>86</xdr:row>
      <xdr:rowOff>59508</xdr:rowOff>
    </xdr:to>
    <xdr:sp macro="" textlink="">
      <xdr:nvSpPr>
        <xdr:cNvPr id="674" name="楕円 673">
          <a:extLst>
            <a:ext uri="{FF2B5EF4-FFF2-40B4-BE49-F238E27FC236}">
              <a16:creationId xmlns:a16="http://schemas.microsoft.com/office/drawing/2014/main" id="{2D6A2D8F-FDEC-471E-B350-DAD942A655A4}"/>
            </a:ext>
          </a:extLst>
        </xdr:cNvPr>
        <xdr:cNvSpPr/>
      </xdr:nvSpPr>
      <xdr:spPr>
        <a:xfrm>
          <a:off x="1543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xdr:rowOff>
    </xdr:from>
    <xdr:to>
      <xdr:col>85</xdr:col>
      <xdr:colOff>127000</xdr:colOff>
      <xdr:row>86</xdr:row>
      <xdr:rowOff>44631</xdr:rowOff>
    </xdr:to>
    <xdr:cxnSp macro="">
      <xdr:nvCxnSpPr>
        <xdr:cNvPr id="675" name="直線コネクタ 674">
          <a:extLst>
            <a:ext uri="{FF2B5EF4-FFF2-40B4-BE49-F238E27FC236}">
              <a16:creationId xmlns:a16="http://schemas.microsoft.com/office/drawing/2014/main" id="{462242A4-69EA-4184-8DFA-4FD6D787D3D6}"/>
            </a:ext>
          </a:extLst>
        </xdr:cNvPr>
        <xdr:cNvCxnSpPr/>
      </xdr:nvCxnSpPr>
      <xdr:spPr>
        <a:xfrm>
          <a:off x="15481300" y="147534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93436</xdr:rowOff>
    </xdr:from>
    <xdr:to>
      <xdr:col>76</xdr:col>
      <xdr:colOff>165100</xdr:colOff>
      <xdr:row>86</xdr:row>
      <xdr:rowOff>23586</xdr:rowOff>
    </xdr:to>
    <xdr:sp macro="" textlink="">
      <xdr:nvSpPr>
        <xdr:cNvPr id="676" name="楕円 675">
          <a:extLst>
            <a:ext uri="{FF2B5EF4-FFF2-40B4-BE49-F238E27FC236}">
              <a16:creationId xmlns:a16="http://schemas.microsoft.com/office/drawing/2014/main" id="{27CDA8EA-CE08-46B3-906F-49924E22E8F5}"/>
            </a:ext>
          </a:extLst>
        </xdr:cNvPr>
        <xdr:cNvSpPr/>
      </xdr:nvSpPr>
      <xdr:spPr>
        <a:xfrm>
          <a:off x="1454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144236</xdr:rowOff>
    </xdr:from>
    <xdr:to>
      <xdr:col>81</xdr:col>
      <xdr:colOff>50800</xdr:colOff>
      <xdr:row>86</xdr:row>
      <xdr:rowOff>8708</xdr:rowOff>
    </xdr:to>
    <xdr:cxnSp macro="">
      <xdr:nvCxnSpPr>
        <xdr:cNvPr id="677" name="直線コネクタ 676">
          <a:extLst>
            <a:ext uri="{FF2B5EF4-FFF2-40B4-BE49-F238E27FC236}">
              <a16:creationId xmlns:a16="http://schemas.microsoft.com/office/drawing/2014/main" id="{AECE0DBA-DF44-4057-A558-96893B503183}"/>
            </a:ext>
          </a:extLst>
        </xdr:cNvPr>
        <xdr:cNvCxnSpPr/>
      </xdr:nvCxnSpPr>
      <xdr:spPr>
        <a:xfrm>
          <a:off x="14592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57513</xdr:rowOff>
    </xdr:from>
    <xdr:to>
      <xdr:col>72</xdr:col>
      <xdr:colOff>38100</xdr:colOff>
      <xdr:row>85</xdr:row>
      <xdr:rowOff>159113</xdr:rowOff>
    </xdr:to>
    <xdr:sp macro="" textlink="">
      <xdr:nvSpPr>
        <xdr:cNvPr id="678" name="楕円 677">
          <a:extLst>
            <a:ext uri="{FF2B5EF4-FFF2-40B4-BE49-F238E27FC236}">
              <a16:creationId xmlns:a16="http://schemas.microsoft.com/office/drawing/2014/main" id="{73A49C46-5F20-4324-AC68-4C662625030E}"/>
            </a:ext>
          </a:extLst>
        </xdr:cNvPr>
        <xdr:cNvSpPr/>
      </xdr:nvSpPr>
      <xdr:spPr>
        <a:xfrm>
          <a:off x="13652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108313</xdr:rowOff>
    </xdr:from>
    <xdr:to>
      <xdr:col>76</xdr:col>
      <xdr:colOff>114300</xdr:colOff>
      <xdr:row>85</xdr:row>
      <xdr:rowOff>144236</xdr:rowOff>
    </xdr:to>
    <xdr:cxnSp macro="">
      <xdr:nvCxnSpPr>
        <xdr:cNvPr id="679" name="直線コネクタ 678">
          <a:extLst>
            <a:ext uri="{FF2B5EF4-FFF2-40B4-BE49-F238E27FC236}">
              <a16:creationId xmlns:a16="http://schemas.microsoft.com/office/drawing/2014/main" id="{0D5CA570-4042-4B4F-8799-A21B9508C8F9}"/>
            </a:ext>
          </a:extLst>
        </xdr:cNvPr>
        <xdr:cNvCxnSpPr/>
      </xdr:nvCxnSpPr>
      <xdr:spPr>
        <a:xfrm>
          <a:off x="13703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21589</xdr:rowOff>
    </xdr:from>
    <xdr:to>
      <xdr:col>67</xdr:col>
      <xdr:colOff>101600</xdr:colOff>
      <xdr:row>85</xdr:row>
      <xdr:rowOff>123189</xdr:rowOff>
    </xdr:to>
    <xdr:sp macro="" textlink="">
      <xdr:nvSpPr>
        <xdr:cNvPr id="680" name="楕円 679">
          <a:extLst>
            <a:ext uri="{FF2B5EF4-FFF2-40B4-BE49-F238E27FC236}">
              <a16:creationId xmlns:a16="http://schemas.microsoft.com/office/drawing/2014/main" id="{F388C32A-5A13-45DB-8F13-1E1401403469}"/>
            </a:ext>
          </a:extLst>
        </xdr:cNvPr>
        <xdr:cNvSpPr/>
      </xdr:nvSpPr>
      <xdr:spPr>
        <a:xfrm>
          <a:off x="1276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72389</xdr:rowOff>
    </xdr:from>
    <xdr:to>
      <xdr:col>71</xdr:col>
      <xdr:colOff>177800</xdr:colOff>
      <xdr:row>85</xdr:row>
      <xdr:rowOff>108313</xdr:rowOff>
    </xdr:to>
    <xdr:cxnSp macro="">
      <xdr:nvCxnSpPr>
        <xdr:cNvPr id="681" name="直線コネクタ 680">
          <a:extLst>
            <a:ext uri="{FF2B5EF4-FFF2-40B4-BE49-F238E27FC236}">
              <a16:creationId xmlns:a16="http://schemas.microsoft.com/office/drawing/2014/main" id="{95B78362-EAEB-43FB-8243-B79537404BB3}"/>
            </a:ext>
          </a:extLst>
        </xdr:cNvPr>
        <xdr:cNvCxnSpPr/>
      </xdr:nvCxnSpPr>
      <xdr:spPr>
        <a:xfrm>
          <a:off x="12814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a:extLst>
            <a:ext uri="{FF2B5EF4-FFF2-40B4-BE49-F238E27FC236}">
              <a16:creationId xmlns:a16="http://schemas.microsoft.com/office/drawing/2014/main" id="{BA78E00A-B52B-4D9E-8BD3-655920BDA81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a:extLst>
            <a:ext uri="{FF2B5EF4-FFF2-40B4-BE49-F238E27FC236}">
              <a16:creationId xmlns:a16="http://schemas.microsoft.com/office/drawing/2014/main" id="{F7A23D93-9AE0-432C-972B-E7D762824838}"/>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a:extLst>
            <a:ext uri="{FF2B5EF4-FFF2-40B4-BE49-F238E27FC236}">
              <a16:creationId xmlns:a16="http://schemas.microsoft.com/office/drawing/2014/main" id="{F1363459-7DAB-4954-8D27-505EF38BE45C}"/>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85" name="n_4aveValue【児童館】&#10;有形固定資産減価償却率">
          <a:extLst>
            <a:ext uri="{FF2B5EF4-FFF2-40B4-BE49-F238E27FC236}">
              <a16:creationId xmlns:a16="http://schemas.microsoft.com/office/drawing/2014/main" id="{7BBF7EBA-891E-4A6B-A9CB-5F5D9B52F5D1}"/>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50635</xdr:rowOff>
    </xdr:from>
    <xdr:ext cx="405111" cy="259045"/>
    <xdr:sp macro="" textlink="">
      <xdr:nvSpPr>
        <xdr:cNvPr id="686" name="n_1mainValue【児童館】&#10;有形固定資産減価償却率">
          <a:extLst>
            <a:ext uri="{FF2B5EF4-FFF2-40B4-BE49-F238E27FC236}">
              <a16:creationId xmlns:a16="http://schemas.microsoft.com/office/drawing/2014/main" id="{9344F5E4-BA2D-40EF-A099-3935E5009279}"/>
            </a:ext>
          </a:extLst>
        </xdr:cNvPr>
        <xdr:cNvSpPr txBox="1"/>
      </xdr:nvSpPr>
      <xdr:spPr>
        <a:xfrm>
          <a:off x="15266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14713</xdr:rowOff>
    </xdr:from>
    <xdr:ext cx="405111" cy="259045"/>
    <xdr:sp macro="" textlink="">
      <xdr:nvSpPr>
        <xdr:cNvPr id="687" name="n_2mainValue【児童館】&#10;有形固定資産減価償却率">
          <a:extLst>
            <a:ext uri="{FF2B5EF4-FFF2-40B4-BE49-F238E27FC236}">
              <a16:creationId xmlns:a16="http://schemas.microsoft.com/office/drawing/2014/main" id="{1E94F4E0-BCD5-4C75-83B7-383064A69683}"/>
            </a:ext>
          </a:extLst>
        </xdr:cNvPr>
        <xdr:cNvSpPr txBox="1"/>
      </xdr:nvSpPr>
      <xdr:spPr>
        <a:xfrm>
          <a:off x="14389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150240</xdr:rowOff>
    </xdr:from>
    <xdr:ext cx="405111" cy="259045"/>
    <xdr:sp macro="" textlink="">
      <xdr:nvSpPr>
        <xdr:cNvPr id="688" name="n_3mainValue【児童館】&#10;有形固定資産減価償却率">
          <a:extLst>
            <a:ext uri="{FF2B5EF4-FFF2-40B4-BE49-F238E27FC236}">
              <a16:creationId xmlns:a16="http://schemas.microsoft.com/office/drawing/2014/main" id="{D82F02ED-1202-456A-9C29-232253D98271}"/>
            </a:ext>
          </a:extLst>
        </xdr:cNvPr>
        <xdr:cNvSpPr txBox="1"/>
      </xdr:nvSpPr>
      <xdr:spPr>
        <a:xfrm>
          <a:off x="13500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114316</xdr:rowOff>
    </xdr:from>
    <xdr:ext cx="405111" cy="259045"/>
    <xdr:sp macro="" textlink="">
      <xdr:nvSpPr>
        <xdr:cNvPr id="689" name="n_4mainValue【児童館】&#10;有形固定資産減価償却率">
          <a:extLst>
            <a:ext uri="{FF2B5EF4-FFF2-40B4-BE49-F238E27FC236}">
              <a16:creationId xmlns:a16="http://schemas.microsoft.com/office/drawing/2014/main" id="{3B0D7866-9210-464F-908B-3ED40BA92C33}"/>
            </a:ext>
          </a:extLst>
        </xdr:cNvPr>
        <xdr:cNvSpPr txBox="1"/>
      </xdr:nvSpPr>
      <xdr:spPr>
        <a:xfrm>
          <a:off x="12611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DEE30C7B-8EB7-4097-9429-B63CD498D4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9BE30611-7EA2-40B0-8577-DBF198B86F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84047AF8-3229-4B55-B813-3C51C80D1F3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5894FB1D-6E46-4EB1-942F-EFEB16398D6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BD40A49E-A07F-4EC3-8CB1-C76EB1A7E9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B772CB74-A163-424A-A60B-57C61D663A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B89BEC2-12AC-44AD-8198-41B99EE1F6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5EEC86C1-EFF9-40B7-8B62-2E2EFD3B9B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9A7302B8-6876-4987-9B53-123F9DF710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31A0571E-0A34-4786-80D6-097C6B8268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CFB1B560-9316-437B-820C-B1EEA71C480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8128E0F6-E756-4996-9B8B-0AE012EB9B0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AC0F80B9-507D-46EE-9E1A-AF71DC000FE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60931603-F9C6-463A-A6C8-02108ACF502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8B254480-96A7-432D-8E80-A91ED34A46B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DF4B9CD4-C531-4B47-B1F0-A0888FD2FFE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B18C1D4C-D7A7-4B11-86C2-81F1CBAE7CC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A589988-9933-45B9-B35F-3B39B743917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B37336A1-FF22-4D59-8DC8-04649B56BD2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21A281F0-52A8-42E4-8C05-AF10997ED9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DBB4BCE2-8E46-4B84-A299-3DE98FBD0B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0A27F63F-3544-40BA-9729-6EF28A1CE843}"/>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F97633B1-C270-4F16-8568-F995F81AAFD1}"/>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1443E25F-9697-4364-B898-F3C3874915C9}"/>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EC617E67-A889-476E-AB56-F932865393CC}"/>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33CAD344-E557-45BA-9CB5-8ACE4C149704}"/>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716" name="【児童館】&#10;一人当たり面積平均値テキスト">
          <a:extLst>
            <a:ext uri="{FF2B5EF4-FFF2-40B4-BE49-F238E27FC236}">
              <a16:creationId xmlns:a16="http://schemas.microsoft.com/office/drawing/2014/main" id="{B2D4EF3F-C2D5-4164-A22A-B4A858BE3814}"/>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8FE73D5C-6738-472D-AF24-2E84520FE3C7}"/>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C031E8DE-CBBE-4E47-A0F7-877FA8C63996}"/>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75C3A2B8-BD16-4F54-AB8E-E8D0025EC14B}"/>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E0765437-9AFA-4543-B95D-F020602F4E57}"/>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3302</xdr:rowOff>
    </xdr:from>
    <xdr:to>
      <xdr:col>98</xdr:col>
      <xdr:colOff>38100</xdr:colOff>
      <xdr:row>85</xdr:row>
      <xdr:rowOff>104902</xdr:rowOff>
    </xdr:to>
    <xdr:sp macro="" textlink="">
      <xdr:nvSpPr>
        <xdr:cNvPr id="721" name="フローチャート: 判断 720">
          <a:extLst>
            <a:ext uri="{FF2B5EF4-FFF2-40B4-BE49-F238E27FC236}">
              <a16:creationId xmlns:a16="http://schemas.microsoft.com/office/drawing/2014/main" id="{7E2A45B1-2215-4F7A-9BA9-BEC86549EE69}"/>
            </a:ext>
          </a:extLst>
        </xdr:cNvPr>
        <xdr:cNvSpPr/>
      </xdr:nvSpPr>
      <xdr:spPr>
        <a:xfrm>
          <a:off x="18605500" y="1457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B7FEA3E-B927-44AE-A64C-0F11F5CCFF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EE9B282-DC80-4F45-AEA4-56D2A1FD1F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3E4A06A2-0F4E-46BE-B6A1-2C92D3ED8D0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ADA9E4E3-650A-4BAA-ADF2-88349B2CDC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DE3D029-90AA-4AC2-A028-8BF3F96EEE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163322</xdr:rowOff>
    </xdr:from>
    <xdr:to>
      <xdr:col>116</xdr:col>
      <xdr:colOff>114300</xdr:colOff>
      <xdr:row>84</xdr:row>
      <xdr:rowOff>93472</xdr:rowOff>
    </xdr:to>
    <xdr:sp macro="" textlink="">
      <xdr:nvSpPr>
        <xdr:cNvPr id="727" name="楕円 726">
          <a:extLst>
            <a:ext uri="{FF2B5EF4-FFF2-40B4-BE49-F238E27FC236}">
              <a16:creationId xmlns:a16="http://schemas.microsoft.com/office/drawing/2014/main" id="{4AFF73E0-A0A6-44CB-8BC3-C28F47FD189B}"/>
            </a:ext>
          </a:extLst>
        </xdr:cNvPr>
        <xdr:cNvSpPr/>
      </xdr:nvSpPr>
      <xdr:spPr>
        <a:xfrm>
          <a:off x="221107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14749</xdr:rowOff>
    </xdr:from>
    <xdr:ext cx="469744" cy="259045"/>
    <xdr:sp macro="" textlink="">
      <xdr:nvSpPr>
        <xdr:cNvPr id="728" name="【児童館】&#10;一人当たり面積該当値テキスト">
          <a:extLst>
            <a:ext uri="{FF2B5EF4-FFF2-40B4-BE49-F238E27FC236}">
              <a16:creationId xmlns:a16="http://schemas.microsoft.com/office/drawing/2014/main" id="{27DE3B0F-4612-40D5-B53D-22995B2FC2C3}"/>
            </a:ext>
          </a:extLst>
        </xdr:cNvPr>
        <xdr:cNvSpPr txBox="1"/>
      </xdr:nvSpPr>
      <xdr:spPr>
        <a:xfrm>
          <a:off x="22199600" y="1424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729" name="楕円 728">
          <a:extLst>
            <a:ext uri="{FF2B5EF4-FFF2-40B4-BE49-F238E27FC236}">
              <a16:creationId xmlns:a16="http://schemas.microsoft.com/office/drawing/2014/main" id="{BC9B2985-C015-4C0B-9F8B-F51C34E0BE20}"/>
            </a:ext>
          </a:extLst>
        </xdr:cNvPr>
        <xdr:cNvSpPr/>
      </xdr:nvSpPr>
      <xdr:spPr>
        <a:xfrm>
          <a:off x="21272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42672</xdr:rowOff>
    </xdr:from>
    <xdr:to>
      <xdr:col>116</xdr:col>
      <xdr:colOff>63500</xdr:colOff>
      <xdr:row>84</xdr:row>
      <xdr:rowOff>47244</xdr:rowOff>
    </xdr:to>
    <xdr:cxnSp macro="">
      <xdr:nvCxnSpPr>
        <xdr:cNvPr id="730" name="直線コネクタ 729">
          <a:extLst>
            <a:ext uri="{FF2B5EF4-FFF2-40B4-BE49-F238E27FC236}">
              <a16:creationId xmlns:a16="http://schemas.microsoft.com/office/drawing/2014/main" id="{3D6830F6-0868-4214-859B-B8592856C46D}"/>
            </a:ext>
          </a:extLst>
        </xdr:cNvPr>
        <xdr:cNvCxnSpPr/>
      </xdr:nvCxnSpPr>
      <xdr:spPr>
        <a:xfrm flipV="1">
          <a:off x="21323300" y="1444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731" name="楕円 730">
          <a:extLst>
            <a:ext uri="{FF2B5EF4-FFF2-40B4-BE49-F238E27FC236}">
              <a16:creationId xmlns:a16="http://schemas.microsoft.com/office/drawing/2014/main" id="{5549AAC9-B6E4-40A3-942C-2CA792B2872A}"/>
            </a:ext>
          </a:extLst>
        </xdr:cNvPr>
        <xdr:cNvSpPr/>
      </xdr:nvSpPr>
      <xdr:spPr>
        <a:xfrm>
          <a:off x="20383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56387</xdr:rowOff>
    </xdr:to>
    <xdr:cxnSp macro="">
      <xdr:nvCxnSpPr>
        <xdr:cNvPr id="732" name="直線コネクタ 731">
          <a:extLst>
            <a:ext uri="{FF2B5EF4-FFF2-40B4-BE49-F238E27FC236}">
              <a16:creationId xmlns:a16="http://schemas.microsoft.com/office/drawing/2014/main" id="{452244E8-FE67-4162-8152-EE90CF225814}"/>
            </a:ext>
          </a:extLst>
        </xdr:cNvPr>
        <xdr:cNvCxnSpPr/>
      </xdr:nvCxnSpPr>
      <xdr:spPr>
        <a:xfrm flipV="1">
          <a:off x="20434300" y="14449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33" name="楕円 732">
          <a:extLst>
            <a:ext uri="{FF2B5EF4-FFF2-40B4-BE49-F238E27FC236}">
              <a16:creationId xmlns:a16="http://schemas.microsoft.com/office/drawing/2014/main" id="{3A09599C-AC3B-4790-B7A1-15C95E7C58E9}"/>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60961</xdr:rowOff>
    </xdr:to>
    <xdr:cxnSp macro="">
      <xdr:nvCxnSpPr>
        <xdr:cNvPr id="734" name="直線コネクタ 733">
          <a:extLst>
            <a:ext uri="{FF2B5EF4-FFF2-40B4-BE49-F238E27FC236}">
              <a16:creationId xmlns:a16="http://schemas.microsoft.com/office/drawing/2014/main" id="{68457581-756C-446E-AB34-56D0C212A15F}"/>
            </a:ext>
          </a:extLst>
        </xdr:cNvPr>
        <xdr:cNvCxnSpPr/>
      </xdr:nvCxnSpPr>
      <xdr:spPr>
        <a:xfrm flipV="1">
          <a:off x="19545300" y="1445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35" name="楕円 734">
          <a:extLst>
            <a:ext uri="{FF2B5EF4-FFF2-40B4-BE49-F238E27FC236}">
              <a16:creationId xmlns:a16="http://schemas.microsoft.com/office/drawing/2014/main" id="{01FBDFE8-BA21-46DB-BBD1-7AA0CFD22AF8}"/>
            </a:ext>
          </a:extLst>
        </xdr:cNvPr>
        <xdr:cNvSpPr/>
      </xdr:nvSpPr>
      <xdr:spPr>
        <a:xfrm>
          <a:off x="18605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65532</xdr:rowOff>
    </xdr:to>
    <xdr:cxnSp macro="">
      <xdr:nvCxnSpPr>
        <xdr:cNvPr id="736" name="直線コネクタ 735">
          <a:extLst>
            <a:ext uri="{FF2B5EF4-FFF2-40B4-BE49-F238E27FC236}">
              <a16:creationId xmlns:a16="http://schemas.microsoft.com/office/drawing/2014/main" id="{B4A66941-16EA-4C6A-8C19-A72DE71E34F0}"/>
            </a:ext>
          </a:extLst>
        </xdr:cNvPr>
        <xdr:cNvCxnSpPr/>
      </xdr:nvCxnSpPr>
      <xdr:spPr>
        <a:xfrm flipV="1">
          <a:off x="18656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37" name="n_1aveValue【児童館】&#10;一人当たり面積">
          <a:extLst>
            <a:ext uri="{FF2B5EF4-FFF2-40B4-BE49-F238E27FC236}">
              <a16:creationId xmlns:a16="http://schemas.microsoft.com/office/drawing/2014/main" id="{E0B01952-DC5F-49D6-B397-F51F1CD114C4}"/>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38" name="n_2aveValue【児童館】&#10;一人当たり面積">
          <a:extLst>
            <a:ext uri="{FF2B5EF4-FFF2-40B4-BE49-F238E27FC236}">
              <a16:creationId xmlns:a16="http://schemas.microsoft.com/office/drawing/2014/main" id="{4F9AEDD9-0DEC-4B4A-9882-56BD09A77719}"/>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39" name="n_3aveValue【児童館】&#10;一人当たり面積">
          <a:extLst>
            <a:ext uri="{FF2B5EF4-FFF2-40B4-BE49-F238E27FC236}">
              <a16:creationId xmlns:a16="http://schemas.microsoft.com/office/drawing/2014/main" id="{F08D48F5-21D3-4099-A7D4-125FABA9107A}"/>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40" name="n_4aveValue【児童館】&#10;一人当たり面積">
          <a:extLst>
            <a:ext uri="{FF2B5EF4-FFF2-40B4-BE49-F238E27FC236}">
              <a16:creationId xmlns:a16="http://schemas.microsoft.com/office/drawing/2014/main" id="{11B9F011-4BE3-4AED-B0F6-83EB44440A92}"/>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741" name="n_1mainValue【児童館】&#10;一人当たり面積">
          <a:extLst>
            <a:ext uri="{FF2B5EF4-FFF2-40B4-BE49-F238E27FC236}">
              <a16:creationId xmlns:a16="http://schemas.microsoft.com/office/drawing/2014/main" id="{C7ABA898-F8B1-4358-9528-7E68FBB43117}"/>
            </a:ext>
          </a:extLst>
        </xdr:cNvPr>
        <xdr:cNvSpPr txBox="1"/>
      </xdr:nvSpPr>
      <xdr:spPr>
        <a:xfrm>
          <a:off x="21075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42" name="n_2mainValue【児童館】&#10;一人当たり面積">
          <a:extLst>
            <a:ext uri="{FF2B5EF4-FFF2-40B4-BE49-F238E27FC236}">
              <a16:creationId xmlns:a16="http://schemas.microsoft.com/office/drawing/2014/main" id="{8D1DD2F7-6F38-4D3D-82DA-1F001C21C4D8}"/>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43" name="n_3mainValue【児童館】&#10;一人当たり面積">
          <a:extLst>
            <a:ext uri="{FF2B5EF4-FFF2-40B4-BE49-F238E27FC236}">
              <a16:creationId xmlns:a16="http://schemas.microsoft.com/office/drawing/2014/main" id="{790F2E1B-DF79-49B7-92F1-3A8D94A35500}"/>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44" name="n_4mainValue【児童館】&#10;一人当たり面積">
          <a:extLst>
            <a:ext uri="{FF2B5EF4-FFF2-40B4-BE49-F238E27FC236}">
              <a16:creationId xmlns:a16="http://schemas.microsoft.com/office/drawing/2014/main" id="{23F849BD-FE2B-4A8C-8795-8A585231E702}"/>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DA3966A6-8453-4CEC-A055-5C9A348A5D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FCA03DEC-B0BD-402E-B571-EB1E4C6975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C99E7DA1-05E3-4455-BBD8-D73D903331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27CD7051-CB45-4E5B-A286-6D8806AEB4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91059DE5-2122-44F5-8A51-20DF58FD0C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8F36FD6B-2641-415C-A6BE-7F782494FC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7D983AF1-2604-4947-A2BB-1718CA222E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96E556D-F079-4B85-AC75-3B3BC94A3C3D}"/>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a:extLst>
            <a:ext uri="{FF2B5EF4-FFF2-40B4-BE49-F238E27FC236}">
              <a16:creationId xmlns:a16="http://schemas.microsoft.com/office/drawing/2014/main" id="{4D8D4858-1F9E-4274-94E1-33B658E5749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a:extLst>
            <a:ext uri="{FF2B5EF4-FFF2-40B4-BE49-F238E27FC236}">
              <a16:creationId xmlns:a16="http://schemas.microsoft.com/office/drawing/2014/main" id="{B5B9B021-7344-473A-90F4-5974D8BBC7B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a:extLst>
            <a:ext uri="{FF2B5EF4-FFF2-40B4-BE49-F238E27FC236}">
              <a16:creationId xmlns:a16="http://schemas.microsoft.com/office/drawing/2014/main" id="{165625B9-D898-47F3-BDB1-358F8A9F13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a:extLst>
            <a:ext uri="{FF2B5EF4-FFF2-40B4-BE49-F238E27FC236}">
              <a16:creationId xmlns:a16="http://schemas.microsoft.com/office/drawing/2014/main" id="{1AE4A2F3-D348-4437-860B-E45E829A1FB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a:extLst>
            <a:ext uri="{FF2B5EF4-FFF2-40B4-BE49-F238E27FC236}">
              <a16:creationId xmlns:a16="http://schemas.microsoft.com/office/drawing/2014/main" id="{DAF17973-CB64-4104-9D7A-9A57C8612DA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a:extLst>
            <a:ext uri="{FF2B5EF4-FFF2-40B4-BE49-F238E27FC236}">
              <a16:creationId xmlns:a16="http://schemas.microsoft.com/office/drawing/2014/main" id="{476D1608-9311-42DE-BE0C-04ABB88D69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a:extLst>
            <a:ext uri="{FF2B5EF4-FFF2-40B4-BE49-F238E27FC236}">
              <a16:creationId xmlns:a16="http://schemas.microsoft.com/office/drawing/2014/main" id="{BB23AAD5-ED27-4C4C-BAF8-9CC2EC404A6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a:extLst>
            <a:ext uri="{FF2B5EF4-FFF2-40B4-BE49-F238E27FC236}">
              <a16:creationId xmlns:a16="http://schemas.microsoft.com/office/drawing/2014/main" id="{C12696FC-CF19-4C03-8575-8D7897E0F54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1D8FF416-1399-4BDE-9EAA-67E9DD009DA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AEB9F433-0B47-4CD2-B7C8-8443388DFE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34B23677-C53A-4EA5-8BBC-1F03D72F1D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町民一人当たりの資産額は、各項目で概ね類似団体平均並みあるいは平均を上回っている。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有形固定資産減価償却率は全体では類似団体平均を下回っているものの、児童施設、図書館、一般廃棄物処理施設は類似団体を上回っている。</a:t>
          </a:r>
          <a:endParaRPr lang="ja-JP" altLang="ja-JP" sz="1400">
            <a:effectLst/>
          </a:endParaRPr>
        </a:p>
        <a:p>
          <a:r>
            <a:rPr kumimoji="1" lang="ja-JP" altLang="ja-JP" sz="1100">
              <a:solidFill>
                <a:schemeClr val="dk1"/>
              </a:solidFill>
              <a:effectLst/>
              <a:latin typeface="+mn-lt"/>
              <a:ea typeface="+mn-ea"/>
              <a:cs typeface="+mn-cs"/>
            </a:rPr>
            <a:t>庁舎は、令和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年度に建設したものがあるため類似団体平均を大きく下回ることとなった。図書館は、施設の老朽化に伴う建替えについて今後検討を進める予定となっている。</a:t>
          </a:r>
          <a:endParaRPr lang="ja-JP" altLang="ja-JP" sz="1400">
            <a:effectLst/>
          </a:endParaRPr>
        </a:p>
        <a:p>
          <a:r>
            <a:rPr kumimoji="1" lang="ja-JP" altLang="ja-JP"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月に改訂した公共施設総合管理計画に基づき、施設保有量の適正化に取り組み、財政負担の軽減を図る必要がある。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330DD3-7C80-4156-BFCC-8B9E1583CC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2EBCFE-D563-447D-95F0-44BFCEA107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8765C5-8775-47AD-8E84-029CF65CB2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E4DBFF-1E92-4A70-8FF6-FB24A8E52A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E30DB3-2779-4CB7-9014-B0B5419D20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B103EF-2BE1-4370-8635-AA6DCB50A6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C00514-81CE-4796-83EE-5F5A15D898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5AF0D7-1AC0-42B5-A09A-535E5F0CC44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9CE1E0C-4C84-40FD-95B0-ABAF2D9054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F8B588-65C7-4635-86EB-1359328F84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B6CFB4-5D5C-499A-91F8-9793FEE818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67DB93-185E-4060-9043-D26F950BCC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E44BA7-338F-4ADC-B281-63A4C714B8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B4A922-9F67-44C6-81E5-5898E5905F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138FD7-1A44-49FC-A352-29ED02BF25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1D59548-7D22-45EF-BE5B-D0029373E2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5A9540-31CB-422B-A173-A1128C31AD6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658F797-BE5D-4944-98E0-5BED05B911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F7A241-304A-40AF-BD4C-A4E0AB5A8F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80F3FC-033B-4B93-884F-56B74FD5C87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9CDF4A-6984-4C4F-8E14-1969895584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870C48-8893-4CDE-BF24-62C23F879A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F36BEF-A928-4A95-B549-4A05C27136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F6772C-52D1-4367-AC10-F4A82B50AD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1ADAD7-0304-4E5F-90EC-B847D5FCC5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DDEB49-FBFC-4762-BE37-196A3ACA85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5CBC76-BD0D-4358-9BA7-5FFEE6E732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FF6796-4FDA-483A-8213-3A1F860664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D14D87-F5CB-4C47-A55F-938C846A48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AE1BCF-08C9-49ED-9868-DE005A5EBE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7F887F-EA75-446C-B7C4-7A719F5CEFD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BCB0182-DF70-40FD-97BE-5C65C33152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502AE9-E284-40FF-89E0-9EA180FCC3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F104C3-A916-4522-ADCF-12FD456F85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ABF7E2-97C8-4D88-850C-F748B9F1B2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6F4F86-A839-465A-92CD-CDFE80CB74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37BE8C-9DC0-478E-9A49-5B872A590F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772136-278D-425A-A374-CE6A1A735C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57DF2F-B018-49EE-9357-9172E61489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5A2FB9-FCFD-4EE0-9DF2-BE01E9C257E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D366C7-58AC-45FA-8441-65A65248A2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C80530-3618-4019-88B5-F2C3A630DF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C29854C-CC02-462A-A134-8C148F582D4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E426F1D-CC6F-481E-89D5-8CBD4F70CD6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607A551-7A9C-4D6A-8646-26F440BBA8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4E4B09-CFC0-4B27-AE27-BCB1EC369A0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320909D-9975-49F7-A1D1-CAB91EEFF5D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C406940-A089-47BB-9DFB-E97CA909698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296922E-1044-44BF-B4E3-5EC8A9A4E53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F9D0583-F424-4B6B-A1E7-88E989C442D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492A2C0-9E13-41CF-B30D-008586361AF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10036E1-313E-4530-83F3-9C355DA66D4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E77B58-6939-40BC-812F-64C851DDFDC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FD58C4-ADC1-4798-BF02-54EC35BEB9A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1440B6-1A2E-4E4C-AFF8-5D804A2792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5843E92-5E55-498C-A391-41B55A81E5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F42E9EA-3FDF-4B1A-950C-4E6118F04534}"/>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83A3C05-95EB-451E-A876-98A948F2B81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D78FDE8-A344-44AD-9005-5E139F5FDFC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EB820EDE-2A37-4A14-AAFE-4D2705F4CAE7}"/>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486C7C8B-724E-4CAD-9072-EC131CFB079C}"/>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6FA6FC73-4DE0-48D6-9E86-D0D727C0BC69}"/>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8E79DFC4-D9A6-4380-A077-3B81B77EA7BB}"/>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5ED3D02A-E3C6-41EA-8092-D1FEB257321C}"/>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75FF3257-56D9-44CF-AC70-7DE38A011AF6}"/>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6D12D65A-5B54-423D-A42F-75EE59B8F522}"/>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3B39650B-BC8A-4C8A-A0CC-18439A905BED}"/>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B72C5D-3FF3-4D9D-B809-B2BDA385540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40923D-596E-4209-A86F-6B40CABE087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5DBF196-FB7B-4C0F-943F-9104627F07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9684D55-ADCA-4677-BCFA-349B0285D4A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925849-BAE8-43BF-B5B9-9CD51AB9F7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41728</xdr:rowOff>
    </xdr:from>
    <xdr:to>
      <xdr:col>24</xdr:col>
      <xdr:colOff>114300</xdr:colOff>
      <xdr:row>42</xdr:row>
      <xdr:rowOff>143328</xdr:rowOff>
    </xdr:to>
    <xdr:sp macro="" textlink="">
      <xdr:nvSpPr>
        <xdr:cNvPr id="74" name="楕円 73">
          <a:extLst>
            <a:ext uri="{FF2B5EF4-FFF2-40B4-BE49-F238E27FC236}">
              <a16:creationId xmlns:a16="http://schemas.microsoft.com/office/drawing/2014/main" id="{78013863-4B89-44AE-8144-676C34C6F083}"/>
            </a:ext>
          </a:extLst>
        </xdr:cNvPr>
        <xdr:cNvSpPr/>
      </xdr:nvSpPr>
      <xdr:spPr>
        <a:xfrm>
          <a:off x="4584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128105</xdr:rowOff>
    </xdr:from>
    <xdr:ext cx="469744" cy="259045"/>
    <xdr:sp macro="" textlink="">
      <xdr:nvSpPr>
        <xdr:cNvPr id="75" name="【図書館】&#10;有形固定資産減価償却率該当値テキスト">
          <a:extLst>
            <a:ext uri="{FF2B5EF4-FFF2-40B4-BE49-F238E27FC236}">
              <a16:creationId xmlns:a16="http://schemas.microsoft.com/office/drawing/2014/main" id="{63ECD688-CD24-48C8-9C97-F11C0D74A9E1}"/>
            </a:ext>
          </a:extLst>
        </xdr:cNvPr>
        <xdr:cNvSpPr txBox="1"/>
      </xdr:nvSpPr>
      <xdr:spPr>
        <a:xfrm>
          <a:off x="4673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a:extLst>
            <a:ext uri="{FF2B5EF4-FFF2-40B4-BE49-F238E27FC236}">
              <a16:creationId xmlns:a16="http://schemas.microsoft.com/office/drawing/2014/main" id="{35AB814D-520A-4CC8-804C-F44069520C53}"/>
            </a:ext>
          </a:extLst>
        </xdr:cNvPr>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92528</xdr:rowOff>
    </xdr:from>
    <xdr:to>
      <xdr:col>24</xdr:col>
      <xdr:colOff>63500</xdr:colOff>
      <xdr:row>42</xdr:row>
      <xdr:rowOff>92528</xdr:rowOff>
    </xdr:to>
    <xdr:cxnSp macro="">
      <xdr:nvCxnSpPr>
        <xdr:cNvPr id="77" name="直線コネクタ 76">
          <a:extLst>
            <a:ext uri="{FF2B5EF4-FFF2-40B4-BE49-F238E27FC236}">
              <a16:creationId xmlns:a16="http://schemas.microsoft.com/office/drawing/2014/main" id="{B124CF6D-C3C2-4A1B-8AD7-7CEFAEB98406}"/>
            </a:ext>
          </a:extLst>
        </xdr:cNvPr>
        <xdr:cNvCxnSpPr/>
      </xdr:nvCxnSpPr>
      <xdr:spPr>
        <a:xfrm>
          <a:off x="3797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a:extLst>
            <a:ext uri="{FF2B5EF4-FFF2-40B4-BE49-F238E27FC236}">
              <a16:creationId xmlns:a16="http://schemas.microsoft.com/office/drawing/2014/main" id="{64357AFA-9644-4737-A719-E289A2A37C0D}"/>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a:extLst>
            <a:ext uri="{FF2B5EF4-FFF2-40B4-BE49-F238E27FC236}">
              <a16:creationId xmlns:a16="http://schemas.microsoft.com/office/drawing/2014/main" id="{93335955-290C-4F94-91F0-5F115ED2E8B7}"/>
            </a:ext>
          </a:extLst>
        </xdr:cNvPr>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462D121A-CC6D-449C-8402-5012575913AF}"/>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CD5F6526-2654-4D8F-A6A5-5C6F6D0CC437}"/>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E56C5BB3-0121-4060-B41A-6A9A69A24BA7}"/>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94BA7501-ACBE-454E-A68C-1FF49095D398}"/>
            </a:ext>
          </a:extLst>
        </xdr:cNvPr>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E6E852E1-BAFD-4EFD-84A7-3158D1E4D2DB}"/>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AC7DB344-B822-41C8-B0E1-F3C64D446C47}"/>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F9BF1B05-9398-4053-90F3-2B66FCF85B89}"/>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7E543E62-DCF5-4262-ABD2-469FC17E9B14}"/>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a:extLst>
            <a:ext uri="{FF2B5EF4-FFF2-40B4-BE49-F238E27FC236}">
              <a16:creationId xmlns:a16="http://schemas.microsoft.com/office/drawing/2014/main" id="{E473A8CD-B385-4C79-9472-42D5D4CFAE9F}"/>
            </a:ext>
          </a:extLst>
        </xdr:cNvPr>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a:extLst>
            <a:ext uri="{FF2B5EF4-FFF2-40B4-BE49-F238E27FC236}">
              <a16:creationId xmlns:a16="http://schemas.microsoft.com/office/drawing/2014/main" id="{23643AC4-5C4C-42E3-9590-CB389F85FE17}"/>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949EA08B-921F-4D5E-8680-A2B916E2D5C7}"/>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EDBEFAF4-DDAD-46B9-AB89-83247D00FBE7}"/>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05EA09E-7191-4792-8258-A484C6870E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26B8452-502C-4839-8B6E-0189CC8CCF2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B315EFE-2F50-499F-AFAA-C06EDB034A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ED647F7-E79D-4424-8B89-FFBCD3A5152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5698E81-BC50-40F8-9A15-CCBBF6521A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91555CE-4762-4DA6-A470-DA7D92E683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56209D-AAEF-474B-AC03-9DC0613EB7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732B998-2E8D-4456-9B4F-EF56BB1C84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C7C3A9B-7546-45AB-83F9-DDA1A0CBD90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EA3A03E-F53D-4D3A-88D6-5A633DBBEE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988847F-D9E7-4899-99CE-9DD2EA8A2EB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1227A35-816A-43BA-BB0E-03615BB5828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6E7DDD6-8B55-4816-8AB3-5E88BB33524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AA8E5CA-ECE1-488A-B67A-D5C7EF9F277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EBD6290-0211-4BEB-B5C9-C4A3BE2A8EF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FEA5C86-8A90-46DE-8B91-80BCFB5133A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332D1E4-86AE-41AA-9B9A-66F17E63C44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73D2530-4E15-43D3-9171-6314E65609F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9E2A8EC-D490-4181-9A58-3FC8F055B30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39D4127-796D-481C-A3AD-346A4708744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76F5C23-D663-4854-BB14-9E37CAAFA7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A7292444-5864-4308-80CA-631FFBC24DE1}"/>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D71CA98A-8857-477F-B21F-545673DA9D68}"/>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4487E6F0-63BD-42FB-B9EF-FCE772B2C163}"/>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AAB38AF0-14B6-41D1-8235-71D0F3D30E76}"/>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7C50009B-A5A2-4153-BAD4-C8B4276B6B8F}"/>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8484B5E3-7936-431D-9BE8-D3F8D2F6E559}"/>
            </a:ext>
          </a:extLst>
        </xdr:cNvPr>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ACCD5910-2E6E-4193-9E3C-C32A6EF04E33}"/>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65DD4A83-94EA-4BB9-8D0F-F0D92421ED6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6FD2197A-2A3E-4356-9BE8-4D2F07A5E892}"/>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76703D6E-696E-4693-91BA-779C9130AA30}"/>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a:extLst>
            <a:ext uri="{FF2B5EF4-FFF2-40B4-BE49-F238E27FC236}">
              <a16:creationId xmlns:a16="http://schemas.microsoft.com/office/drawing/2014/main" id="{CA6C3A4A-0C55-439E-823E-E9C5BD78D4E2}"/>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A99B692-702D-4165-84F4-D14706AFF2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778D16-C84E-4F87-B573-76A8B86AD2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25AF7DB-7F3C-4D27-BD47-EB659485C6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A4641F-6091-417A-BE05-FF99F5DB74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0B2E1D-97D5-43B3-803B-9DE0B9603D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77978</xdr:rowOff>
    </xdr:from>
    <xdr:to>
      <xdr:col>55</xdr:col>
      <xdr:colOff>50800</xdr:colOff>
      <xdr:row>40</xdr:row>
      <xdr:rowOff>8128</xdr:rowOff>
    </xdr:to>
    <xdr:sp macro="" textlink="">
      <xdr:nvSpPr>
        <xdr:cNvPr id="129" name="楕円 128">
          <a:extLst>
            <a:ext uri="{FF2B5EF4-FFF2-40B4-BE49-F238E27FC236}">
              <a16:creationId xmlns:a16="http://schemas.microsoft.com/office/drawing/2014/main" id="{FF1789EB-07E3-431E-A2DC-DEF95C5E4D20}"/>
            </a:ext>
          </a:extLst>
        </xdr:cNvPr>
        <xdr:cNvSpPr/>
      </xdr:nvSpPr>
      <xdr:spPr>
        <a:xfrm>
          <a:off x="10426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100855</xdr:rowOff>
    </xdr:from>
    <xdr:ext cx="469744" cy="259045"/>
    <xdr:sp macro="" textlink="">
      <xdr:nvSpPr>
        <xdr:cNvPr id="130" name="【図書館】&#10;一人当たり面積該当値テキスト">
          <a:extLst>
            <a:ext uri="{FF2B5EF4-FFF2-40B4-BE49-F238E27FC236}">
              <a16:creationId xmlns:a16="http://schemas.microsoft.com/office/drawing/2014/main" id="{6DB4DA0A-B96B-44C1-8826-A1F66E3CAD95}"/>
            </a:ext>
          </a:extLst>
        </xdr:cNvPr>
        <xdr:cNvSpPr txBox="1"/>
      </xdr:nvSpPr>
      <xdr:spPr>
        <a:xfrm>
          <a:off x="10515600" y="66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id="{08C9AE32-7B42-43CE-A125-F626723D4B52}"/>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128778</xdr:rowOff>
    </xdr:from>
    <xdr:to>
      <xdr:col>55</xdr:col>
      <xdr:colOff>0</xdr:colOff>
      <xdr:row>39</xdr:row>
      <xdr:rowOff>133350</xdr:rowOff>
    </xdr:to>
    <xdr:cxnSp macro="">
      <xdr:nvCxnSpPr>
        <xdr:cNvPr id="132" name="直線コネクタ 131">
          <a:extLst>
            <a:ext uri="{FF2B5EF4-FFF2-40B4-BE49-F238E27FC236}">
              <a16:creationId xmlns:a16="http://schemas.microsoft.com/office/drawing/2014/main" id="{723DB000-3790-4BB4-92B8-33EC5062DF3E}"/>
            </a:ext>
          </a:extLst>
        </xdr:cNvPr>
        <xdr:cNvCxnSpPr/>
      </xdr:nvCxnSpPr>
      <xdr:spPr>
        <a:xfrm flipV="1">
          <a:off x="9639300" y="6815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1D8149D8-1510-4B04-8045-46CAE92A39C5}"/>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BD718811-E068-4321-BB3D-C4CC13D0D11A}"/>
            </a:ext>
          </a:extLst>
        </xdr:cNvPr>
        <xdr:cNvCxnSpPr/>
      </xdr:nvCxnSpPr>
      <xdr:spPr>
        <a:xfrm flipV="1">
          <a:off x="8750300" y="6819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9EBB5BDD-CFE4-4BEB-B694-5A9B1281EA61}"/>
            </a:ext>
          </a:extLst>
        </xdr:cNvPr>
        <xdr:cNvSpPr/>
      </xdr:nvSpPr>
      <xdr:spPr>
        <a:xfrm>
          <a:off x="7810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2CB9AA94-1CDE-4D1D-86C8-4C5B0CFC2F86}"/>
            </a:ext>
          </a:extLst>
        </xdr:cNvPr>
        <xdr:cNvCxnSpPr/>
      </xdr:nvCxnSpPr>
      <xdr:spPr>
        <a:xfrm flipV="1">
          <a:off x="7861300" y="6829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100838</xdr:rowOff>
    </xdr:from>
    <xdr:to>
      <xdr:col>36</xdr:col>
      <xdr:colOff>165100</xdr:colOff>
      <xdr:row>40</xdr:row>
      <xdr:rowOff>30988</xdr:rowOff>
    </xdr:to>
    <xdr:sp macro="" textlink="">
      <xdr:nvSpPr>
        <xdr:cNvPr id="137" name="楕円 136">
          <a:extLst>
            <a:ext uri="{FF2B5EF4-FFF2-40B4-BE49-F238E27FC236}">
              <a16:creationId xmlns:a16="http://schemas.microsoft.com/office/drawing/2014/main" id="{8F7E818A-8E12-410A-8594-3E9F28F7C24C}"/>
            </a:ext>
          </a:extLst>
        </xdr:cNvPr>
        <xdr:cNvSpPr/>
      </xdr:nvSpPr>
      <xdr:spPr>
        <a:xfrm>
          <a:off x="6921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151638</xdr:rowOff>
    </xdr:to>
    <xdr:cxnSp macro="">
      <xdr:nvCxnSpPr>
        <xdr:cNvPr id="138" name="直線コネクタ 137">
          <a:extLst>
            <a:ext uri="{FF2B5EF4-FFF2-40B4-BE49-F238E27FC236}">
              <a16:creationId xmlns:a16="http://schemas.microsoft.com/office/drawing/2014/main" id="{DCBDFF11-099F-4AEC-B5B1-9D62A1CF8FCC}"/>
            </a:ext>
          </a:extLst>
        </xdr:cNvPr>
        <xdr:cNvCxnSpPr/>
      </xdr:nvCxnSpPr>
      <xdr:spPr>
        <a:xfrm flipV="1">
          <a:off x="6972300" y="6833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781F394D-4EE1-431C-8EB7-7D09D45B7FB4}"/>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9850E6BC-D757-4411-B863-792FDCE66E19}"/>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5D6E9C65-E1EC-4712-9074-8B64289899DC}"/>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2" name="n_4aveValue【図書館】&#10;一人当たり面積">
          <a:extLst>
            <a:ext uri="{FF2B5EF4-FFF2-40B4-BE49-F238E27FC236}">
              <a16:creationId xmlns:a16="http://schemas.microsoft.com/office/drawing/2014/main" id="{ABAC7E10-95AF-4E77-A08E-4E50D27A379A}"/>
            </a:ext>
          </a:extLst>
        </xdr:cNvPr>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29227</xdr:rowOff>
    </xdr:from>
    <xdr:ext cx="469744" cy="259045"/>
    <xdr:sp macro="" textlink="">
      <xdr:nvSpPr>
        <xdr:cNvPr id="143" name="n_1mainValue【図書館】&#10;一人当たり面積">
          <a:extLst>
            <a:ext uri="{FF2B5EF4-FFF2-40B4-BE49-F238E27FC236}">
              <a16:creationId xmlns:a16="http://schemas.microsoft.com/office/drawing/2014/main" id="{DC634689-ABF8-4F38-A9A0-53F29943C83C}"/>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12971</xdr:rowOff>
    </xdr:from>
    <xdr:ext cx="469744" cy="259045"/>
    <xdr:sp macro="" textlink="">
      <xdr:nvSpPr>
        <xdr:cNvPr id="144" name="n_2mainValue【図書館】&#10;一人当たり面積">
          <a:extLst>
            <a:ext uri="{FF2B5EF4-FFF2-40B4-BE49-F238E27FC236}">
              <a16:creationId xmlns:a16="http://schemas.microsoft.com/office/drawing/2014/main" id="{64E72D5C-A507-451C-A316-49ECF5C60298}"/>
            </a:ext>
          </a:extLst>
        </xdr:cNvPr>
        <xdr:cNvSpPr txBox="1"/>
      </xdr:nvSpPr>
      <xdr:spPr>
        <a:xfrm>
          <a:off x="8515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17543</xdr:rowOff>
    </xdr:from>
    <xdr:ext cx="469744" cy="259045"/>
    <xdr:sp macro="" textlink="">
      <xdr:nvSpPr>
        <xdr:cNvPr id="145" name="n_3mainValue【図書館】&#10;一人当たり面積">
          <a:extLst>
            <a:ext uri="{FF2B5EF4-FFF2-40B4-BE49-F238E27FC236}">
              <a16:creationId xmlns:a16="http://schemas.microsoft.com/office/drawing/2014/main" id="{65EB2C6D-347A-406A-802C-17CE5C2431AC}"/>
            </a:ext>
          </a:extLst>
        </xdr:cNvPr>
        <xdr:cNvSpPr txBox="1"/>
      </xdr:nvSpPr>
      <xdr:spPr>
        <a:xfrm>
          <a:off x="7626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47515</xdr:rowOff>
    </xdr:from>
    <xdr:ext cx="469744" cy="259045"/>
    <xdr:sp macro="" textlink="">
      <xdr:nvSpPr>
        <xdr:cNvPr id="146" name="n_4mainValue【図書館】&#10;一人当たり面積">
          <a:extLst>
            <a:ext uri="{FF2B5EF4-FFF2-40B4-BE49-F238E27FC236}">
              <a16:creationId xmlns:a16="http://schemas.microsoft.com/office/drawing/2014/main" id="{B3671035-661F-42AE-AD62-21B1E81F5922}"/>
            </a:ext>
          </a:extLst>
        </xdr:cNvPr>
        <xdr:cNvSpPr txBox="1"/>
      </xdr:nvSpPr>
      <xdr:spPr>
        <a:xfrm>
          <a:off x="6737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B5E8D72-0FF7-4628-A818-3811355B49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3734AC5-2D9A-4ACC-B5D8-6E12160394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C810376-7F51-4C85-B88A-7065256641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B6F45F2-02D8-4950-816C-6F6D2366AC0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0B2B2D7-B798-46F7-83E8-A40B4EB139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34BC79B-ECB5-4DF8-9470-BB9E29278E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F990328-C9DB-466C-BD41-D01A91EFF3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30C7A3-4371-46DF-8A8E-D10862348F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D7FB2EC-8AA0-4629-A1E8-0F49DD997F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6EABD9E-2121-4F33-B638-98B880C6CC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E7A3494-D3FA-450B-B858-FB4816467F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695E076-408B-4D61-BD80-AE1142BEC9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D1513B1-116A-4199-A87C-6B71B46196F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3B46918-3C35-4D99-879C-9CF2E616E88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D899D56-8301-4E0C-AC61-51FF400A32F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2884A33-D86E-491C-A331-294DA216A19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0B43413-9C3D-4F07-9B3C-E1522F56DE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E63F9E3-81C2-4410-AA07-B1AD0E7C3D8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1412A89-FDDD-4CA0-A786-22173145C0B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7919B7E-0413-4061-ABA5-D86B3ED21B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8924FC8-39BF-40F1-9B6B-C246360A5F3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075166F-7DF2-444F-BF51-36BE6757DE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2854025-99AA-4BD2-83EB-A98D76386D5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85363EF-6728-4BD5-BF9B-EE19B7FACE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C45F467-34B5-47EF-9ADC-CFF4372952A6}"/>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B7C75FB-FAC6-422E-A59E-FA6058B4A57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52885E9-6BF0-4BA4-8C50-E9B24A2CA7F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4F9E8CF-2449-4672-8168-7868D60D4355}"/>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1C559672-7DD0-4E1A-8FFC-E03B2A52596D}"/>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CA140B4-2D1B-40D9-84D3-8FE4411FBD78}"/>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8A734519-E544-4EA9-9F88-2EFFA63565B9}"/>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81AA911A-5580-4264-A3F9-734EBF1AEC59}"/>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82CAAE5C-9C80-4385-A025-C59DC5380E6F}"/>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08DDE0F9-6145-4D46-8203-BB1995DD3BD9}"/>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B3F0288A-CCE3-47A4-A91B-79DDA196006C}"/>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77BBD0B-39ED-4A44-BBF9-A6481F184D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F3B3E9A-4A3A-45FF-8292-B3C38C62DA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6B6C94-EB7F-4229-B401-C36F2E78A57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60A8C6-8582-495D-BAF7-AAC4A3B317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852AA8-A44F-4806-8182-B23F8C0A0B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53975</xdr:rowOff>
    </xdr:from>
    <xdr:to>
      <xdr:col>24</xdr:col>
      <xdr:colOff>114300</xdr:colOff>
      <xdr:row>57</xdr:row>
      <xdr:rowOff>155575</xdr:rowOff>
    </xdr:to>
    <xdr:sp macro="" textlink="">
      <xdr:nvSpPr>
        <xdr:cNvPr id="187" name="楕円 186">
          <a:extLst>
            <a:ext uri="{FF2B5EF4-FFF2-40B4-BE49-F238E27FC236}">
              <a16:creationId xmlns:a16="http://schemas.microsoft.com/office/drawing/2014/main" id="{C0981EED-71A7-48D9-B00D-75627267EC03}"/>
            </a:ext>
          </a:extLst>
        </xdr:cNvPr>
        <xdr:cNvSpPr/>
      </xdr:nvSpPr>
      <xdr:spPr>
        <a:xfrm>
          <a:off x="4584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76852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B053211-F57C-4350-9103-D63180984095}"/>
            </a:ext>
          </a:extLst>
        </xdr:cNvPr>
        <xdr:cNvSpPr txBox="1"/>
      </xdr:nvSpPr>
      <xdr:spPr>
        <a:xfrm>
          <a:off x="4673600"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xdr:rowOff>
    </xdr:from>
    <xdr:to>
      <xdr:col>20</xdr:col>
      <xdr:colOff>38100</xdr:colOff>
      <xdr:row>57</xdr:row>
      <xdr:rowOff>113665</xdr:rowOff>
    </xdr:to>
    <xdr:sp macro="" textlink="">
      <xdr:nvSpPr>
        <xdr:cNvPr id="189" name="楕円 188">
          <a:extLst>
            <a:ext uri="{FF2B5EF4-FFF2-40B4-BE49-F238E27FC236}">
              <a16:creationId xmlns:a16="http://schemas.microsoft.com/office/drawing/2014/main" id="{601B63E0-2AA7-47D3-8156-805FA80ACC14}"/>
            </a:ext>
          </a:extLst>
        </xdr:cNvPr>
        <xdr:cNvSpPr/>
      </xdr:nvSpPr>
      <xdr:spPr>
        <a:xfrm>
          <a:off x="3746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62865</xdr:rowOff>
    </xdr:from>
    <xdr:to>
      <xdr:col>24</xdr:col>
      <xdr:colOff>63500</xdr:colOff>
      <xdr:row>57</xdr:row>
      <xdr:rowOff>104775</xdr:rowOff>
    </xdr:to>
    <xdr:cxnSp macro="">
      <xdr:nvCxnSpPr>
        <xdr:cNvPr id="190" name="直線コネクタ 189">
          <a:extLst>
            <a:ext uri="{FF2B5EF4-FFF2-40B4-BE49-F238E27FC236}">
              <a16:creationId xmlns:a16="http://schemas.microsoft.com/office/drawing/2014/main" id="{028EF2F7-0BC1-4F06-B7F2-EC947385231B}"/>
            </a:ext>
          </a:extLst>
        </xdr:cNvPr>
        <xdr:cNvCxnSpPr/>
      </xdr:nvCxnSpPr>
      <xdr:spPr>
        <a:xfrm>
          <a:off x="3797300" y="98355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139700</xdr:rowOff>
    </xdr:from>
    <xdr:to>
      <xdr:col>15</xdr:col>
      <xdr:colOff>101600</xdr:colOff>
      <xdr:row>57</xdr:row>
      <xdr:rowOff>69850</xdr:rowOff>
    </xdr:to>
    <xdr:sp macro="" textlink="">
      <xdr:nvSpPr>
        <xdr:cNvPr id="191" name="楕円 190">
          <a:extLst>
            <a:ext uri="{FF2B5EF4-FFF2-40B4-BE49-F238E27FC236}">
              <a16:creationId xmlns:a16="http://schemas.microsoft.com/office/drawing/2014/main" id="{6CF7F893-342E-4B33-8AC0-FFF1B8287079}"/>
            </a:ext>
          </a:extLst>
        </xdr:cNvPr>
        <xdr:cNvSpPr/>
      </xdr:nvSpPr>
      <xdr:spPr>
        <a:xfrm>
          <a:off x="2857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19050</xdr:rowOff>
    </xdr:from>
    <xdr:to>
      <xdr:col>19</xdr:col>
      <xdr:colOff>177800</xdr:colOff>
      <xdr:row>57</xdr:row>
      <xdr:rowOff>62865</xdr:rowOff>
    </xdr:to>
    <xdr:cxnSp macro="">
      <xdr:nvCxnSpPr>
        <xdr:cNvPr id="192" name="直線コネクタ 191">
          <a:extLst>
            <a:ext uri="{FF2B5EF4-FFF2-40B4-BE49-F238E27FC236}">
              <a16:creationId xmlns:a16="http://schemas.microsoft.com/office/drawing/2014/main" id="{6D0DF95A-FFAA-4A0D-B20C-EB95830B338A}"/>
            </a:ext>
          </a:extLst>
        </xdr:cNvPr>
        <xdr:cNvCxnSpPr/>
      </xdr:nvCxnSpPr>
      <xdr:spPr>
        <a:xfrm>
          <a:off x="2908300" y="97917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95885</xdr:rowOff>
    </xdr:from>
    <xdr:to>
      <xdr:col>10</xdr:col>
      <xdr:colOff>165100</xdr:colOff>
      <xdr:row>57</xdr:row>
      <xdr:rowOff>26035</xdr:rowOff>
    </xdr:to>
    <xdr:sp macro="" textlink="">
      <xdr:nvSpPr>
        <xdr:cNvPr id="193" name="楕円 192">
          <a:extLst>
            <a:ext uri="{FF2B5EF4-FFF2-40B4-BE49-F238E27FC236}">
              <a16:creationId xmlns:a16="http://schemas.microsoft.com/office/drawing/2014/main" id="{C5D926D3-827E-483B-ADF9-8D5DC3B4EE65}"/>
            </a:ext>
          </a:extLst>
        </xdr:cNvPr>
        <xdr:cNvSpPr/>
      </xdr:nvSpPr>
      <xdr:spPr>
        <a:xfrm>
          <a:off x="1968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146685</xdr:rowOff>
    </xdr:from>
    <xdr:to>
      <xdr:col>15</xdr:col>
      <xdr:colOff>50800</xdr:colOff>
      <xdr:row>57</xdr:row>
      <xdr:rowOff>19050</xdr:rowOff>
    </xdr:to>
    <xdr:cxnSp macro="">
      <xdr:nvCxnSpPr>
        <xdr:cNvPr id="194" name="直線コネクタ 193">
          <a:extLst>
            <a:ext uri="{FF2B5EF4-FFF2-40B4-BE49-F238E27FC236}">
              <a16:creationId xmlns:a16="http://schemas.microsoft.com/office/drawing/2014/main" id="{E7AB0D37-DD62-4652-926E-EBE1A655F236}"/>
            </a:ext>
          </a:extLst>
        </xdr:cNvPr>
        <xdr:cNvCxnSpPr/>
      </xdr:nvCxnSpPr>
      <xdr:spPr>
        <a:xfrm>
          <a:off x="2019300" y="97478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116840</xdr:rowOff>
    </xdr:from>
    <xdr:to>
      <xdr:col>6</xdr:col>
      <xdr:colOff>38100</xdr:colOff>
      <xdr:row>63</xdr:row>
      <xdr:rowOff>46990</xdr:rowOff>
    </xdr:to>
    <xdr:sp macro="" textlink="">
      <xdr:nvSpPr>
        <xdr:cNvPr id="195" name="楕円 194">
          <a:extLst>
            <a:ext uri="{FF2B5EF4-FFF2-40B4-BE49-F238E27FC236}">
              <a16:creationId xmlns:a16="http://schemas.microsoft.com/office/drawing/2014/main" id="{51C589A8-C757-4C37-B652-A81DD93C4663}"/>
            </a:ext>
          </a:extLst>
        </xdr:cNvPr>
        <xdr:cNvSpPr/>
      </xdr:nvSpPr>
      <xdr:spPr>
        <a:xfrm>
          <a:off x="107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146685</xdr:rowOff>
    </xdr:from>
    <xdr:to>
      <xdr:col>10</xdr:col>
      <xdr:colOff>114300</xdr:colOff>
      <xdr:row>62</xdr:row>
      <xdr:rowOff>167640</xdr:rowOff>
    </xdr:to>
    <xdr:cxnSp macro="">
      <xdr:nvCxnSpPr>
        <xdr:cNvPr id="196" name="直線コネクタ 195">
          <a:extLst>
            <a:ext uri="{FF2B5EF4-FFF2-40B4-BE49-F238E27FC236}">
              <a16:creationId xmlns:a16="http://schemas.microsoft.com/office/drawing/2014/main" id="{EF2F6121-CE75-44BA-BB6A-D4D10ECC578C}"/>
            </a:ext>
          </a:extLst>
        </xdr:cNvPr>
        <xdr:cNvCxnSpPr/>
      </xdr:nvCxnSpPr>
      <xdr:spPr>
        <a:xfrm flipV="1">
          <a:off x="1130300" y="9747885"/>
          <a:ext cx="889000" cy="104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7" name="n_1aveValue【体育館・プール】&#10;有形固定資産減価償却率">
          <a:extLst>
            <a:ext uri="{FF2B5EF4-FFF2-40B4-BE49-F238E27FC236}">
              <a16:creationId xmlns:a16="http://schemas.microsoft.com/office/drawing/2014/main" id="{3168334B-9CE9-4DBB-A3F1-B88BCB114B07}"/>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1907E744-93ED-462A-852F-C22615D5F970}"/>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99" name="n_3aveValue【体育館・プール】&#10;有形固定資産減価償却率">
          <a:extLst>
            <a:ext uri="{FF2B5EF4-FFF2-40B4-BE49-F238E27FC236}">
              <a16:creationId xmlns:a16="http://schemas.microsoft.com/office/drawing/2014/main" id="{EC67D516-A527-4029-9FEC-91162B7DAD34}"/>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ACF81B79-357A-42F8-B517-F4C7B43F22FF}"/>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130192</xdr:rowOff>
    </xdr:from>
    <xdr:ext cx="405111" cy="259045"/>
    <xdr:sp macro="" textlink="">
      <xdr:nvSpPr>
        <xdr:cNvPr id="201" name="n_1mainValue【体育館・プール】&#10;有形固定資産減価償却率">
          <a:extLst>
            <a:ext uri="{FF2B5EF4-FFF2-40B4-BE49-F238E27FC236}">
              <a16:creationId xmlns:a16="http://schemas.microsoft.com/office/drawing/2014/main" id="{6F143DA7-9391-4CB3-A7DD-BBA5BA9D9E42}"/>
            </a:ext>
          </a:extLst>
        </xdr:cNvPr>
        <xdr:cNvSpPr txBox="1"/>
      </xdr:nvSpPr>
      <xdr:spPr>
        <a:xfrm>
          <a:off x="3582044"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86377</xdr:rowOff>
    </xdr:from>
    <xdr:ext cx="405111" cy="259045"/>
    <xdr:sp macro="" textlink="">
      <xdr:nvSpPr>
        <xdr:cNvPr id="202" name="n_2mainValue【体育館・プール】&#10;有形固定資産減価償却率">
          <a:extLst>
            <a:ext uri="{FF2B5EF4-FFF2-40B4-BE49-F238E27FC236}">
              <a16:creationId xmlns:a16="http://schemas.microsoft.com/office/drawing/2014/main" id="{52E6388B-426B-43FE-984E-A4C3C47A6C46}"/>
            </a:ext>
          </a:extLst>
        </xdr:cNvPr>
        <xdr:cNvSpPr txBox="1"/>
      </xdr:nvSpPr>
      <xdr:spPr>
        <a:xfrm>
          <a:off x="2705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42562</xdr:rowOff>
    </xdr:from>
    <xdr:ext cx="405111" cy="259045"/>
    <xdr:sp macro="" textlink="">
      <xdr:nvSpPr>
        <xdr:cNvPr id="203" name="n_3mainValue【体育館・プール】&#10;有形固定資産減価償却率">
          <a:extLst>
            <a:ext uri="{FF2B5EF4-FFF2-40B4-BE49-F238E27FC236}">
              <a16:creationId xmlns:a16="http://schemas.microsoft.com/office/drawing/2014/main" id="{FF6489AA-BEAE-4880-9BDF-E759CA18E74C}"/>
            </a:ext>
          </a:extLst>
        </xdr:cNvPr>
        <xdr:cNvSpPr txBox="1"/>
      </xdr:nvSpPr>
      <xdr:spPr>
        <a:xfrm>
          <a:off x="1816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38117</xdr:rowOff>
    </xdr:from>
    <xdr:ext cx="405111" cy="259045"/>
    <xdr:sp macro="" textlink="">
      <xdr:nvSpPr>
        <xdr:cNvPr id="204" name="n_4mainValue【体育館・プール】&#10;有形固定資産減価償却率">
          <a:extLst>
            <a:ext uri="{FF2B5EF4-FFF2-40B4-BE49-F238E27FC236}">
              <a16:creationId xmlns:a16="http://schemas.microsoft.com/office/drawing/2014/main" id="{4438541E-840E-4D4D-8CBA-53BF73994E70}"/>
            </a:ext>
          </a:extLst>
        </xdr:cNvPr>
        <xdr:cNvSpPr txBox="1"/>
      </xdr:nvSpPr>
      <xdr:spPr>
        <a:xfrm>
          <a:off x="9277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22BA774-D907-4088-BD0F-F91795EDDAD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E051F7D-2B1C-42F6-8D47-3A484D5C60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F463838-3A9B-41DC-8087-840D3C5584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A89D375-62D6-4F33-814D-911E540E45D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8F69A5B-5EC1-45FA-85CE-0AB2009F6A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6B26047-4D9D-4937-9FFF-CA3C6E9F1A0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94884F6-208F-4750-8906-85C84E8D1B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44EDDF8-0E7F-4850-9B48-473CC1431F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3499C0A-10E6-4169-B1A0-755ED38A60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1A0B423-44F5-4F42-A874-31EFFED8B0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C3B8CF9-48FC-4911-9453-BBED31951EB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CCA69323-C896-4799-981C-DC919462DABA}"/>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D90AC57-8A01-451F-9557-45861575EE3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C7636150-B064-4D45-9B8A-9AB87ECA064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56A1C86-EB23-475D-917F-2B759D9C6A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FD52319B-3FB4-4F15-AFA3-91930D94FC9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2C10D3CD-2E31-4289-AE10-DD345E0484C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7B61BD3-3563-4FF7-BBF2-FBDF56A3286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971AE11-174A-4DDE-8C92-4679C5FC2EB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B8637FCE-CC51-4926-87E5-6962959F2AEE}"/>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3040906-D4F5-47F9-B436-F110B9FDB17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392190FB-84C9-4A0C-BE68-D386E8CF8C9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25AF386-8C6A-4976-AAFD-8E6AAF2CE3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AA4021D-3A2D-46D0-A348-A5443798FBE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8C1833B1-7890-46C1-8797-F2BBF517E5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48986BDF-AF62-49EE-AE2E-568D0A042D49}"/>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7C92481A-54B4-4656-B4C1-F582E2224D8B}"/>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5451DC1-18EB-4EFD-88B2-C13F63E705AD}"/>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300F3A13-EAC6-4C1B-8358-3166CAAA9422}"/>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26DA8E62-1200-40BA-85CB-FFA4D1632FB1}"/>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117ED3A4-A3B9-44CD-92BF-42C8970F64DC}"/>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62E50B2F-C1BC-48EC-855B-1107F7EE17E7}"/>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A6FAC498-82D7-4B7D-99F0-59066D4E93B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EE4121E2-B696-49B1-9665-FD91FF9F8559}"/>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235A2527-0C06-4795-A7EB-6334C78387C3}"/>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70576</xdr:rowOff>
    </xdr:from>
    <xdr:to>
      <xdr:col>36</xdr:col>
      <xdr:colOff>165100</xdr:colOff>
      <xdr:row>64</xdr:row>
      <xdr:rowOff>726</xdr:rowOff>
    </xdr:to>
    <xdr:sp macro="" textlink="">
      <xdr:nvSpPr>
        <xdr:cNvPr id="240" name="フローチャート: 判断 239">
          <a:extLst>
            <a:ext uri="{FF2B5EF4-FFF2-40B4-BE49-F238E27FC236}">
              <a16:creationId xmlns:a16="http://schemas.microsoft.com/office/drawing/2014/main" id="{D16DEE7C-9F9D-4603-89CC-9EA5A71DF867}"/>
            </a:ext>
          </a:extLst>
        </xdr:cNvPr>
        <xdr:cNvSpPr/>
      </xdr:nvSpPr>
      <xdr:spPr>
        <a:xfrm>
          <a:off x="6921500" y="108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1861E3D-8C3C-4D7E-877F-584698EA9D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DE6914D-98A7-4D1F-A366-0485B1F475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C95F3CD-3A8D-4783-8ABF-432D811242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3ED992-1576-4C2D-BFF3-17A85C1B23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B8C060-BB82-4A3E-BE5A-92E3A4F6C0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123372</xdr:rowOff>
    </xdr:from>
    <xdr:to>
      <xdr:col>55</xdr:col>
      <xdr:colOff>50800</xdr:colOff>
      <xdr:row>63</xdr:row>
      <xdr:rowOff>53522</xdr:rowOff>
    </xdr:to>
    <xdr:sp macro="" textlink="">
      <xdr:nvSpPr>
        <xdr:cNvPr id="246" name="楕円 245">
          <a:extLst>
            <a:ext uri="{FF2B5EF4-FFF2-40B4-BE49-F238E27FC236}">
              <a16:creationId xmlns:a16="http://schemas.microsoft.com/office/drawing/2014/main" id="{0DA49F3F-8784-4467-9D0D-D6275B13EA08}"/>
            </a:ext>
          </a:extLst>
        </xdr:cNvPr>
        <xdr:cNvSpPr/>
      </xdr:nvSpPr>
      <xdr:spPr>
        <a:xfrm>
          <a:off x="10426700" y="107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101799</xdr:rowOff>
    </xdr:from>
    <xdr:ext cx="469744" cy="259045"/>
    <xdr:sp macro="" textlink="">
      <xdr:nvSpPr>
        <xdr:cNvPr id="247" name="【体育館・プール】&#10;一人当たり面積該当値テキスト">
          <a:extLst>
            <a:ext uri="{FF2B5EF4-FFF2-40B4-BE49-F238E27FC236}">
              <a16:creationId xmlns:a16="http://schemas.microsoft.com/office/drawing/2014/main" id="{449C3FE0-6497-48E1-A849-0FA8662BCCE5}"/>
            </a:ext>
          </a:extLst>
        </xdr:cNvPr>
        <xdr:cNvSpPr txBox="1"/>
      </xdr:nvSpPr>
      <xdr:spPr>
        <a:xfrm>
          <a:off x="10515600" y="1073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128815</xdr:rowOff>
    </xdr:from>
    <xdr:to>
      <xdr:col>50</xdr:col>
      <xdr:colOff>165100</xdr:colOff>
      <xdr:row>63</xdr:row>
      <xdr:rowOff>58965</xdr:rowOff>
    </xdr:to>
    <xdr:sp macro="" textlink="">
      <xdr:nvSpPr>
        <xdr:cNvPr id="248" name="楕円 247">
          <a:extLst>
            <a:ext uri="{FF2B5EF4-FFF2-40B4-BE49-F238E27FC236}">
              <a16:creationId xmlns:a16="http://schemas.microsoft.com/office/drawing/2014/main" id="{95EBA56A-95E2-47F9-8D24-665F2203B932}"/>
            </a:ext>
          </a:extLst>
        </xdr:cNvPr>
        <xdr:cNvSpPr/>
      </xdr:nvSpPr>
      <xdr:spPr>
        <a:xfrm>
          <a:off x="958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2722</xdr:rowOff>
    </xdr:from>
    <xdr:to>
      <xdr:col>55</xdr:col>
      <xdr:colOff>0</xdr:colOff>
      <xdr:row>63</xdr:row>
      <xdr:rowOff>8165</xdr:rowOff>
    </xdr:to>
    <xdr:cxnSp macro="">
      <xdr:nvCxnSpPr>
        <xdr:cNvPr id="249" name="直線コネクタ 248">
          <a:extLst>
            <a:ext uri="{FF2B5EF4-FFF2-40B4-BE49-F238E27FC236}">
              <a16:creationId xmlns:a16="http://schemas.microsoft.com/office/drawing/2014/main" id="{96CCECE1-581C-4AC8-A20A-0C064BE38C6C}"/>
            </a:ext>
          </a:extLst>
        </xdr:cNvPr>
        <xdr:cNvCxnSpPr/>
      </xdr:nvCxnSpPr>
      <xdr:spPr>
        <a:xfrm flipV="1">
          <a:off x="9639300" y="10804072"/>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135346</xdr:rowOff>
    </xdr:from>
    <xdr:to>
      <xdr:col>46</xdr:col>
      <xdr:colOff>38100</xdr:colOff>
      <xdr:row>63</xdr:row>
      <xdr:rowOff>65496</xdr:rowOff>
    </xdr:to>
    <xdr:sp macro="" textlink="">
      <xdr:nvSpPr>
        <xdr:cNvPr id="250" name="楕円 249">
          <a:extLst>
            <a:ext uri="{FF2B5EF4-FFF2-40B4-BE49-F238E27FC236}">
              <a16:creationId xmlns:a16="http://schemas.microsoft.com/office/drawing/2014/main" id="{1670E819-776A-4F48-B1FA-3244DC0EEA01}"/>
            </a:ext>
          </a:extLst>
        </xdr:cNvPr>
        <xdr:cNvSpPr/>
      </xdr:nvSpPr>
      <xdr:spPr>
        <a:xfrm>
          <a:off x="8699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8165</xdr:rowOff>
    </xdr:from>
    <xdr:to>
      <xdr:col>50</xdr:col>
      <xdr:colOff>114300</xdr:colOff>
      <xdr:row>63</xdr:row>
      <xdr:rowOff>14696</xdr:rowOff>
    </xdr:to>
    <xdr:cxnSp macro="">
      <xdr:nvCxnSpPr>
        <xdr:cNvPr id="251" name="直線コネクタ 250">
          <a:extLst>
            <a:ext uri="{FF2B5EF4-FFF2-40B4-BE49-F238E27FC236}">
              <a16:creationId xmlns:a16="http://schemas.microsoft.com/office/drawing/2014/main" id="{4B970A69-1126-4156-9DD3-FB1DEE01D6E1}"/>
            </a:ext>
          </a:extLst>
        </xdr:cNvPr>
        <xdr:cNvCxnSpPr/>
      </xdr:nvCxnSpPr>
      <xdr:spPr>
        <a:xfrm flipV="1">
          <a:off x="8750300" y="108095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140788</xdr:rowOff>
    </xdr:from>
    <xdr:to>
      <xdr:col>41</xdr:col>
      <xdr:colOff>101600</xdr:colOff>
      <xdr:row>63</xdr:row>
      <xdr:rowOff>70938</xdr:rowOff>
    </xdr:to>
    <xdr:sp macro="" textlink="">
      <xdr:nvSpPr>
        <xdr:cNvPr id="252" name="楕円 251">
          <a:extLst>
            <a:ext uri="{FF2B5EF4-FFF2-40B4-BE49-F238E27FC236}">
              <a16:creationId xmlns:a16="http://schemas.microsoft.com/office/drawing/2014/main" id="{58BA49C2-CE5E-4141-88E0-6C501C3FCEA3}"/>
            </a:ext>
          </a:extLst>
        </xdr:cNvPr>
        <xdr:cNvSpPr/>
      </xdr:nvSpPr>
      <xdr:spPr>
        <a:xfrm>
          <a:off x="7810500" y="107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14696</xdr:rowOff>
    </xdr:from>
    <xdr:to>
      <xdr:col>45</xdr:col>
      <xdr:colOff>177800</xdr:colOff>
      <xdr:row>63</xdr:row>
      <xdr:rowOff>20138</xdr:rowOff>
    </xdr:to>
    <xdr:cxnSp macro="">
      <xdr:nvCxnSpPr>
        <xdr:cNvPr id="253" name="直線コネクタ 252">
          <a:extLst>
            <a:ext uri="{FF2B5EF4-FFF2-40B4-BE49-F238E27FC236}">
              <a16:creationId xmlns:a16="http://schemas.microsoft.com/office/drawing/2014/main" id="{7CD864EC-7CA3-4052-8FF3-CCBAAAA8DF52}"/>
            </a:ext>
          </a:extLst>
        </xdr:cNvPr>
        <xdr:cNvCxnSpPr/>
      </xdr:nvCxnSpPr>
      <xdr:spPr>
        <a:xfrm flipV="1">
          <a:off x="7861300" y="1081604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77107</xdr:rowOff>
    </xdr:from>
    <xdr:to>
      <xdr:col>36</xdr:col>
      <xdr:colOff>165100</xdr:colOff>
      <xdr:row>64</xdr:row>
      <xdr:rowOff>7257</xdr:rowOff>
    </xdr:to>
    <xdr:sp macro="" textlink="">
      <xdr:nvSpPr>
        <xdr:cNvPr id="254" name="楕円 253">
          <a:extLst>
            <a:ext uri="{FF2B5EF4-FFF2-40B4-BE49-F238E27FC236}">
              <a16:creationId xmlns:a16="http://schemas.microsoft.com/office/drawing/2014/main" id="{86D5575B-254E-4670-B054-FBA3750B9815}"/>
            </a:ext>
          </a:extLst>
        </xdr:cNvPr>
        <xdr:cNvSpPr/>
      </xdr:nvSpPr>
      <xdr:spPr>
        <a:xfrm>
          <a:off x="6921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20138</xdr:rowOff>
    </xdr:from>
    <xdr:to>
      <xdr:col>41</xdr:col>
      <xdr:colOff>50800</xdr:colOff>
      <xdr:row>63</xdr:row>
      <xdr:rowOff>127907</xdr:rowOff>
    </xdr:to>
    <xdr:cxnSp macro="">
      <xdr:nvCxnSpPr>
        <xdr:cNvPr id="255" name="直線コネクタ 254">
          <a:extLst>
            <a:ext uri="{FF2B5EF4-FFF2-40B4-BE49-F238E27FC236}">
              <a16:creationId xmlns:a16="http://schemas.microsoft.com/office/drawing/2014/main" id="{A24F5494-16A8-4397-AFC8-0417835946A8}"/>
            </a:ext>
          </a:extLst>
        </xdr:cNvPr>
        <xdr:cNvCxnSpPr/>
      </xdr:nvCxnSpPr>
      <xdr:spPr>
        <a:xfrm flipV="1">
          <a:off x="6972300" y="10821488"/>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96A1D736-18A9-436F-AE38-83253682D66A}"/>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B5A8BAE5-DA62-47F3-AA60-1697041BA7F2}"/>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1E4B8292-6D49-4A63-A76B-2982B72EECFB}"/>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17253</xdr:rowOff>
    </xdr:from>
    <xdr:ext cx="469744" cy="259045"/>
    <xdr:sp macro="" textlink="">
      <xdr:nvSpPr>
        <xdr:cNvPr id="259" name="n_4aveValue【体育館・プール】&#10;一人当たり面積">
          <a:extLst>
            <a:ext uri="{FF2B5EF4-FFF2-40B4-BE49-F238E27FC236}">
              <a16:creationId xmlns:a16="http://schemas.microsoft.com/office/drawing/2014/main" id="{6BBC213B-458C-4DA9-BE77-FD065D53C915}"/>
            </a:ext>
          </a:extLst>
        </xdr:cNvPr>
        <xdr:cNvSpPr txBox="1"/>
      </xdr:nvSpPr>
      <xdr:spPr>
        <a:xfrm>
          <a:off x="6737427" y="1064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50092</xdr:rowOff>
    </xdr:from>
    <xdr:ext cx="469744" cy="259045"/>
    <xdr:sp macro="" textlink="">
      <xdr:nvSpPr>
        <xdr:cNvPr id="260" name="n_1mainValue【体育館・プール】&#10;一人当たり面積">
          <a:extLst>
            <a:ext uri="{FF2B5EF4-FFF2-40B4-BE49-F238E27FC236}">
              <a16:creationId xmlns:a16="http://schemas.microsoft.com/office/drawing/2014/main" id="{F9FD9E20-AF0C-4F86-B28A-6ED33097A599}"/>
            </a:ext>
          </a:extLst>
        </xdr:cNvPr>
        <xdr:cNvSpPr txBox="1"/>
      </xdr:nvSpPr>
      <xdr:spPr>
        <a:xfrm>
          <a:off x="9391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56623</xdr:rowOff>
    </xdr:from>
    <xdr:ext cx="469744" cy="259045"/>
    <xdr:sp macro="" textlink="">
      <xdr:nvSpPr>
        <xdr:cNvPr id="261" name="n_2mainValue【体育館・プール】&#10;一人当たり面積">
          <a:extLst>
            <a:ext uri="{FF2B5EF4-FFF2-40B4-BE49-F238E27FC236}">
              <a16:creationId xmlns:a16="http://schemas.microsoft.com/office/drawing/2014/main" id="{5C054C17-5F3C-45F6-A814-7D14999C28BD}"/>
            </a:ext>
          </a:extLst>
        </xdr:cNvPr>
        <xdr:cNvSpPr txBox="1"/>
      </xdr:nvSpPr>
      <xdr:spPr>
        <a:xfrm>
          <a:off x="8515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62065</xdr:rowOff>
    </xdr:from>
    <xdr:ext cx="469744" cy="259045"/>
    <xdr:sp macro="" textlink="">
      <xdr:nvSpPr>
        <xdr:cNvPr id="262" name="n_3mainValue【体育館・プール】&#10;一人当たり面積">
          <a:extLst>
            <a:ext uri="{FF2B5EF4-FFF2-40B4-BE49-F238E27FC236}">
              <a16:creationId xmlns:a16="http://schemas.microsoft.com/office/drawing/2014/main" id="{05E2C229-C418-4AE7-A47D-6F3C037254C9}"/>
            </a:ext>
          </a:extLst>
        </xdr:cNvPr>
        <xdr:cNvSpPr txBox="1"/>
      </xdr:nvSpPr>
      <xdr:spPr>
        <a:xfrm>
          <a:off x="7626427"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169834</xdr:rowOff>
    </xdr:from>
    <xdr:ext cx="469744" cy="259045"/>
    <xdr:sp macro="" textlink="">
      <xdr:nvSpPr>
        <xdr:cNvPr id="263" name="n_4mainValue【体育館・プール】&#10;一人当たり面積">
          <a:extLst>
            <a:ext uri="{FF2B5EF4-FFF2-40B4-BE49-F238E27FC236}">
              <a16:creationId xmlns:a16="http://schemas.microsoft.com/office/drawing/2014/main" id="{8EF9B1C4-D0B8-4C04-AE7E-C21A9AA59E9A}"/>
            </a:ext>
          </a:extLst>
        </xdr:cNvPr>
        <xdr:cNvSpPr txBox="1"/>
      </xdr:nvSpPr>
      <xdr:spPr>
        <a:xfrm>
          <a:off x="6737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6B5F2CD-BD23-4D7B-BFDE-79996521D8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6050A5F-AEC8-49DE-B228-6477B30ED66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2E94AB8-A9F0-43C0-9358-C6B4A7990D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080286F-BA3D-4448-827F-F43D267320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36DC8BE-1DFA-41BA-8D52-3EDCE60BC4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0C8858D-FD16-4E67-A814-EC9601390F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1C8DA6F-163B-46DA-B2E7-80627848DB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33B7BE2-D713-470D-804F-5149676E93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1B170A2-F9C0-42EB-8002-B852EC4B9B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3FF1ABF-036F-4C9E-A5E9-4ED6504FDC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32A78A8-6BE6-4EA7-8B3B-729EA4DAF21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8EF1562-6A1F-44AB-8071-E98B767002B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A76DBE3-00EE-4321-9AE5-C2C98AF0F1D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77240AFD-02F0-42F5-AABD-1D0B04E9388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FE53092E-D6B3-44E0-99EF-65E95E6C95A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4B5440F-208B-4B36-BA6E-E88934C4D9E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37439DE1-7221-4345-BA3B-08BCA593043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6140A5CF-FA2F-4FF0-99AB-98C09D9311C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A52CEB80-F988-47F5-837A-144314B607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4C0176F3-D49D-4429-A25D-E8C641C77AD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6A85628-5F27-4C02-A45E-737055F79B2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46015379-0682-4D67-AA41-D86E6D06100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FDEE2E5D-9719-4140-977F-9C73C407087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58A3689-7AD4-4B66-AD56-78F9F55E6A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2EC738E-B50B-469A-AC57-6A7D65B46DD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F2E45AF9-4E30-481D-8E38-B1FEF8ADF27C}"/>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AFCAE416-E370-4633-A5B0-76F5BA7968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32A51D2-9430-4C5B-B8AA-1145F557832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362E74D2-50BD-4A6C-BF19-88A6DEC6B06A}"/>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DE27D023-B7C8-44F9-B1D5-E29F98FB99DA}"/>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8A27CCD-9955-493E-ADC5-49FE2580FD72}"/>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1CBE6FF2-6BD0-4341-9D7D-D86FF0CFF259}"/>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D1860339-CF73-4470-A3F7-1904D5185BD9}"/>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449FF38B-39C9-4E58-AF96-A0BD3F444DAE}"/>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B3314E04-2DD4-490E-AEA7-FC7A60246B6C}"/>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106499</xdr:rowOff>
    </xdr:from>
    <xdr:to>
      <xdr:col>6</xdr:col>
      <xdr:colOff>38100</xdr:colOff>
      <xdr:row>83</xdr:row>
      <xdr:rowOff>36649</xdr:rowOff>
    </xdr:to>
    <xdr:sp macro="" textlink="">
      <xdr:nvSpPr>
        <xdr:cNvPr id="299" name="フローチャート: 判断 298">
          <a:extLst>
            <a:ext uri="{FF2B5EF4-FFF2-40B4-BE49-F238E27FC236}">
              <a16:creationId xmlns:a16="http://schemas.microsoft.com/office/drawing/2014/main" id="{72524A6D-C22B-4F57-A1CC-946B64F39E14}"/>
            </a:ext>
          </a:extLst>
        </xdr:cNvPr>
        <xdr:cNvSpPr/>
      </xdr:nvSpPr>
      <xdr:spPr>
        <a:xfrm>
          <a:off x="1079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6FFF9DB-52F3-4BE8-A61C-693A979DE1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45CD77C-EBBD-4E7F-A0FB-37339BD9AA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6577634-22FC-4FD7-BF6B-057B1B9C40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7BF42F7-B529-4452-B97E-7CBAE5B180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C7518F6-AF36-4AEC-BF2F-3ABD7508B6F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41184</xdr:rowOff>
    </xdr:from>
    <xdr:to>
      <xdr:col>20</xdr:col>
      <xdr:colOff>38100</xdr:colOff>
      <xdr:row>81</xdr:row>
      <xdr:rowOff>142784</xdr:rowOff>
    </xdr:to>
    <xdr:sp macro="" textlink="">
      <xdr:nvSpPr>
        <xdr:cNvPr id="305" name="楕円 304">
          <a:extLst>
            <a:ext uri="{FF2B5EF4-FFF2-40B4-BE49-F238E27FC236}">
              <a16:creationId xmlns:a16="http://schemas.microsoft.com/office/drawing/2014/main" id="{53469BD7-2495-4E74-B3EF-813D4AB14FB3}"/>
            </a:ext>
          </a:extLst>
        </xdr:cNvPr>
        <xdr:cNvSpPr/>
      </xdr:nvSpPr>
      <xdr:spPr>
        <a:xfrm>
          <a:off x="3746500" y="139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11793</xdr:rowOff>
    </xdr:from>
    <xdr:to>
      <xdr:col>15</xdr:col>
      <xdr:colOff>101600</xdr:colOff>
      <xdr:row>81</xdr:row>
      <xdr:rowOff>113393</xdr:rowOff>
    </xdr:to>
    <xdr:sp macro="" textlink="">
      <xdr:nvSpPr>
        <xdr:cNvPr id="306" name="楕円 305">
          <a:extLst>
            <a:ext uri="{FF2B5EF4-FFF2-40B4-BE49-F238E27FC236}">
              <a16:creationId xmlns:a16="http://schemas.microsoft.com/office/drawing/2014/main" id="{D9831EBA-EF83-4F43-88D2-C9F2C12D23FD}"/>
            </a:ext>
          </a:extLst>
        </xdr:cNvPr>
        <xdr:cNvSpPr/>
      </xdr:nvSpPr>
      <xdr:spPr>
        <a:xfrm>
          <a:off x="2857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62593</xdr:rowOff>
    </xdr:from>
    <xdr:to>
      <xdr:col>19</xdr:col>
      <xdr:colOff>177800</xdr:colOff>
      <xdr:row>81</xdr:row>
      <xdr:rowOff>91984</xdr:rowOff>
    </xdr:to>
    <xdr:cxnSp macro="">
      <xdr:nvCxnSpPr>
        <xdr:cNvPr id="307" name="直線コネクタ 306">
          <a:extLst>
            <a:ext uri="{FF2B5EF4-FFF2-40B4-BE49-F238E27FC236}">
              <a16:creationId xmlns:a16="http://schemas.microsoft.com/office/drawing/2014/main" id="{9226DB47-4354-408F-BFD2-9E6AEE293AC5}"/>
            </a:ext>
          </a:extLst>
        </xdr:cNvPr>
        <xdr:cNvCxnSpPr/>
      </xdr:nvCxnSpPr>
      <xdr:spPr>
        <a:xfrm>
          <a:off x="2908300" y="139500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8527</xdr:rowOff>
    </xdr:from>
    <xdr:to>
      <xdr:col>10</xdr:col>
      <xdr:colOff>165100</xdr:colOff>
      <xdr:row>81</xdr:row>
      <xdr:rowOff>110127</xdr:rowOff>
    </xdr:to>
    <xdr:sp macro="" textlink="">
      <xdr:nvSpPr>
        <xdr:cNvPr id="308" name="楕円 307">
          <a:extLst>
            <a:ext uri="{FF2B5EF4-FFF2-40B4-BE49-F238E27FC236}">
              <a16:creationId xmlns:a16="http://schemas.microsoft.com/office/drawing/2014/main" id="{53C2B08F-E573-47E1-A42B-E8C4F0DA63E7}"/>
            </a:ext>
          </a:extLst>
        </xdr:cNvPr>
        <xdr:cNvSpPr/>
      </xdr:nvSpPr>
      <xdr:spPr>
        <a:xfrm>
          <a:off x="1968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59327</xdr:rowOff>
    </xdr:from>
    <xdr:to>
      <xdr:col>15</xdr:col>
      <xdr:colOff>50800</xdr:colOff>
      <xdr:row>81</xdr:row>
      <xdr:rowOff>62593</xdr:rowOff>
    </xdr:to>
    <xdr:cxnSp macro="">
      <xdr:nvCxnSpPr>
        <xdr:cNvPr id="309" name="直線コネクタ 308">
          <a:extLst>
            <a:ext uri="{FF2B5EF4-FFF2-40B4-BE49-F238E27FC236}">
              <a16:creationId xmlns:a16="http://schemas.microsoft.com/office/drawing/2014/main" id="{DFA155E1-68A1-412B-92FB-F173AB146AA0}"/>
            </a:ext>
          </a:extLst>
        </xdr:cNvPr>
        <xdr:cNvCxnSpPr/>
      </xdr:nvCxnSpPr>
      <xdr:spPr>
        <a:xfrm>
          <a:off x="2019300" y="139467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86905</xdr:rowOff>
    </xdr:from>
    <xdr:to>
      <xdr:col>6</xdr:col>
      <xdr:colOff>38100</xdr:colOff>
      <xdr:row>82</xdr:row>
      <xdr:rowOff>17055</xdr:rowOff>
    </xdr:to>
    <xdr:sp macro="" textlink="">
      <xdr:nvSpPr>
        <xdr:cNvPr id="310" name="楕円 309">
          <a:extLst>
            <a:ext uri="{FF2B5EF4-FFF2-40B4-BE49-F238E27FC236}">
              <a16:creationId xmlns:a16="http://schemas.microsoft.com/office/drawing/2014/main" id="{83ABB355-E996-437B-8295-86BF5B3B5338}"/>
            </a:ext>
          </a:extLst>
        </xdr:cNvPr>
        <xdr:cNvSpPr/>
      </xdr:nvSpPr>
      <xdr:spPr>
        <a:xfrm>
          <a:off x="1079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59327</xdr:rowOff>
    </xdr:from>
    <xdr:to>
      <xdr:col>10</xdr:col>
      <xdr:colOff>114300</xdr:colOff>
      <xdr:row>81</xdr:row>
      <xdr:rowOff>137705</xdr:rowOff>
    </xdr:to>
    <xdr:cxnSp macro="">
      <xdr:nvCxnSpPr>
        <xdr:cNvPr id="311" name="直線コネクタ 310">
          <a:extLst>
            <a:ext uri="{FF2B5EF4-FFF2-40B4-BE49-F238E27FC236}">
              <a16:creationId xmlns:a16="http://schemas.microsoft.com/office/drawing/2014/main" id="{BADA74E8-998B-4B6C-92F6-154CEFD98CF7}"/>
            </a:ext>
          </a:extLst>
        </xdr:cNvPr>
        <xdr:cNvCxnSpPr/>
      </xdr:nvCxnSpPr>
      <xdr:spPr>
        <a:xfrm flipV="1">
          <a:off x="1130300" y="13946777"/>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2" name="n_1aveValue【福祉施設】&#10;有形固定資産減価償却率">
          <a:extLst>
            <a:ext uri="{FF2B5EF4-FFF2-40B4-BE49-F238E27FC236}">
              <a16:creationId xmlns:a16="http://schemas.microsoft.com/office/drawing/2014/main" id="{8AF41908-9716-4237-B4B0-3852C1892163}"/>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3" name="n_2aveValue【福祉施設】&#10;有形固定資産減価償却率">
          <a:extLst>
            <a:ext uri="{FF2B5EF4-FFF2-40B4-BE49-F238E27FC236}">
              <a16:creationId xmlns:a16="http://schemas.microsoft.com/office/drawing/2014/main" id="{5ACFCC5B-EF38-46F2-8632-474F5DE70F54}"/>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14" name="n_3aveValue【福祉施設】&#10;有形固定資産減価償却率">
          <a:extLst>
            <a:ext uri="{FF2B5EF4-FFF2-40B4-BE49-F238E27FC236}">
              <a16:creationId xmlns:a16="http://schemas.microsoft.com/office/drawing/2014/main" id="{5CA34D4F-126D-4BF6-8CC1-C9CD107A3515}"/>
            </a:ext>
          </a:extLst>
        </xdr:cNvPr>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27776</xdr:rowOff>
    </xdr:from>
    <xdr:ext cx="405111" cy="259045"/>
    <xdr:sp macro="" textlink="">
      <xdr:nvSpPr>
        <xdr:cNvPr id="315" name="n_4aveValue【福祉施設】&#10;有形固定資産減価償却率">
          <a:extLst>
            <a:ext uri="{FF2B5EF4-FFF2-40B4-BE49-F238E27FC236}">
              <a16:creationId xmlns:a16="http://schemas.microsoft.com/office/drawing/2014/main" id="{4E059CA2-5AAD-4001-8A04-B0A5974AEC13}"/>
            </a:ext>
          </a:extLst>
        </xdr:cNvPr>
        <xdr:cNvSpPr txBox="1"/>
      </xdr:nvSpPr>
      <xdr:spPr>
        <a:xfrm>
          <a:off x="927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159311</xdr:rowOff>
    </xdr:from>
    <xdr:ext cx="405111" cy="259045"/>
    <xdr:sp macro="" textlink="">
      <xdr:nvSpPr>
        <xdr:cNvPr id="316" name="n_1mainValue【福祉施設】&#10;有形固定資産減価償却率">
          <a:extLst>
            <a:ext uri="{FF2B5EF4-FFF2-40B4-BE49-F238E27FC236}">
              <a16:creationId xmlns:a16="http://schemas.microsoft.com/office/drawing/2014/main" id="{98143DD5-B797-4A54-ABFD-241EE9EBCC8F}"/>
            </a:ext>
          </a:extLst>
        </xdr:cNvPr>
        <xdr:cNvSpPr txBox="1"/>
      </xdr:nvSpPr>
      <xdr:spPr>
        <a:xfrm>
          <a:off x="3582044" y="1370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129920</xdr:rowOff>
    </xdr:from>
    <xdr:ext cx="405111" cy="259045"/>
    <xdr:sp macro="" textlink="">
      <xdr:nvSpPr>
        <xdr:cNvPr id="317" name="n_2mainValue【福祉施設】&#10;有形固定資産減価償却率">
          <a:extLst>
            <a:ext uri="{FF2B5EF4-FFF2-40B4-BE49-F238E27FC236}">
              <a16:creationId xmlns:a16="http://schemas.microsoft.com/office/drawing/2014/main" id="{EAA6B15E-020B-4AEA-A397-D2ADC33244EB}"/>
            </a:ext>
          </a:extLst>
        </xdr:cNvPr>
        <xdr:cNvSpPr txBox="1"/>
      </xdr:nvSpPr>
      <xdr:spPr>
        <a:xfrm>
          <a:off x="2705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126654</xdr:rowOff>
    </xdr:from>
    <xdr:ext cx="405111" cy="259045"/>
    <xdr:sp macro="" textlink="">
      <xdr:nvSpPr>
        <xdr:cNvPr id="318" name="n_3mainValue【福祉施設】&#10;有形固定資産減価償却率">
          <a:extLst>
            <a:ext uri="{FF2B5EF4-FFF2-40B4-BE49-F238E27FC236}">
              <a16:creationId xmlns:a16="http://schemas.microsoft.com/office/drawing/2014/main" id="{2A9F1F13-DD24-477D-A094-93D38649A05B}"/>
            </a:ext>
          </a:extLst>
        </xdr:cNvPr>
        <xdr:cNvSpPr txBox="1"/>
      </xdr:nvSpPr>
      <xdr:spPr>
        <a:xfrm>
          <a:off x="1816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33582</xdr:rowOff>
    </xdr:from>
    <xdr:ext cx="405111" cy="259045"/>
    <xdr:sp macro="" textlink="">
      <xdr:nvSpPr>
        <xdr:cNvPr id="319" name="n_4mainValue【福祉施設】&#10;有形固定資産減価償却率">
          <a:extLst>
            <a:ext uri="{FF2B5EF4-FFF2-40B4-BE49-F238E27FC236}">
              <a16:creationId xmlns:a16="http://schemas.microsoft.com/office/drawing/2014/main" id="{F5B3109E-7734-4419-9704-D83FF26D11C2}"/>
            </a:ext>
          </a:extLst>
        </xdr:cNvPr>
        <xdr:cNvSpPr txBox="1"/>
      </xdr:nvSpPr>
      <xdr:spPr>
        <a:xfrm>
          <a:off x="927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E18B4BD-DC3B-47B5-8DBB-A8DD8ABD4F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BEEE233-1701-4AE2-92A4-1742D397BF6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BDFECFD-AE0E-456C-BBC1-F1F3D56E5C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D697603-8976-40CB-91D1-AEC12D0188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EC75E9D-EC03-413D-9C3B-D19D77BEB02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6E9E6B6-C7A6-4F6C-BE36-9AE1791490D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BC64C31-C641-431B-95F6-FF08206315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F1A11E2-3B4E-4ECE-BD55-0803C23107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4238BC5-19F7-4BB1-96ED-66BA50A80E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D396FDF-EFCA-4CD8-8A21-5215C4D6652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F1A1071-7C9B-4AC2-9E18-DC3C4C0CFAA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D57DCE8-0DD0-44D8-A400-4A12E2066C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104A0D21-7220-4D79-A158-5C89763398E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B69774A-192B-443F-A2B3-300F9E41B35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14A2C02-10AA-40C0-9827-D09C70FDB6A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49483816-46AD-47C0-83A8-5188EA1BDF5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C35E621-6C0D-4E04-B094-67149968FA3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6F808A3-98D7-4DDC-AA44-A7CA0C1A51F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F19CAD6-A4D5-46EE-9B55-7515F5A4DD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DB33D723-4FD3-49D0-BC0A-F1DA9348D8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3984EC2-7C80-41BB-AEFE-AC9EF09719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1" name="直線コネクタ 340">
          <a:extLst>
            <a:ext uri="{FF2B5EF4-FFF2-40B4-BE49-F238E27FC236}">
              <a16:creationId xmlns:a16="http://schemas.microsoft.com/office/drawing/2014/main" id="{E0952DE9-9B42-4713-9B59-6518D35B95B2}"/>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2" name="【福祉施設】&#10;一人当たり面積最小値テキスト">
          <a:extLst>
            <a:ext uri="{FF2B5EF4-FFF2-40B4-BE49-F238E27FC236}">
              <a16:creationId xmlns:a16="http://schemas.microsoft.com/office/drawing/2014/main" id="{C574AACA-D43B-40FB-A7A1-A6495AF6E2C1}"/>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3" name="直線コネクタ 342">
          <a:extLst>
            <a:ext uri="{FF2B5EF4-FFF2-40B4-BE49-F238E27FC236}">
              <a16:creationId xmlns:a16="http://schemas.microsoft.com/office/drawing/2014/main" id="{328B345F-DC1A-4B66-97DD-53CD8C99C2D3}"/>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4" name="【福祉施設】&#10;一人当たり面積最大値テキスト">
          <a:extLst>
            <a:ext uri="{FF2B5EF4-FFF2-40B4-BE49-F238E27FC236}">
              <a16:creationId xmlns:a16="http://schemas.microsoft.com/office/drawing/2014/main" id="{74FE701D-32D0-4607-959D-A0BB0C0640E5}"/>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5" name="直線コネクタ 344">
          <a:extLst>
            <a:ext uri="{FF2B5EF4-FFF2-40B4-BE49-F238E27FC236}">
              <a16:creationId xmlns:a16="http://schemas.microsoft.com/office/drawing/2014/main" id="{1629E09E-446E-4B01-832E-DF21C13C2AC2}"/>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6" name="【福祉施設】&#10;一人当たり面積平均値テキスト">
          <a:extLst>
            <a:ext uri="{FF2B5EF4-FFF2-40B4-BE49-F238E27FC236}">
              <a16:creationId xmlns:a16="http://schemas.microsoft.com/office/drawing/2014/main" id="{A6585A9C-C4D3-4B39-8922-A2E90A916CA0}"/>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47" name="フローチャート: 判断 346">
          <a:extLst>
            <a:ext uri="{FF2B5EF4-FFF2-40B4-BE49-F238E27FC236}">
              <a16:creationId xmlns:a16="http://schemas.microsoft.com/office/drawing/2014/main" id="{157AD73A-36D2-4284-81FA-5C79D59B8FD9}"/>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48" name="フローチャート: 判断 347">
          <a:extLst>
            <a:ext uri="{FF2B5EF4-FFF2-40B4-BE49-F238E27FC236}">
              <a16:creationId xmlns:a16="http://schemas.microsoft.com/office/drawing/2014/main" id="{B82506FE-2AE1-4988-9CD3-4D326619DD68}"/>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49" name="フローチャート: 判断 348">
          <a:extLst>
            <a:ext uri="{FF2B5EF4-FFF2-40B4-BE49-F238E27FC236}">
              <a16:creationId xmlns:a16="http://schemas.microsoft.com/office/drawing/2014/main" id="{D8DAED5C-1F53-4A75-A401-01AA822847DE}"/>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0" name="フローチャート: 判断 349">
          <a:extLst>
            <a:ext uri="{FF2B5EF4-FFF2-40B4-BE49-F238E27FC236}">
              <a16:creationId xmlns:a16="http://schemas.microsoft.com/office/drawing/2014/main" id="{3A16BF76-CDE6-4490-9B20-1C322009F26B}"/>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51" name="フローチャート: 判断 350">
          <a:extLst>
            <a:ext uri="{FF2B5EF4-FFF2-40B4-BE49-F238E27FC236}">
              <a16:creationId xmlns:a16="http://schemas.microsoft.com/office/drawing/2014/main" id="{6722B141-5BAE-47BA-AE9C-DD2F1AF84211}"/>
            </a:ext>
          </a:extLst>
        </xdr:cNvPr>
        <xdr:cNvSpPr/>
      </xdr:nvSpPr>
      <xdr:spPr>
        <a:xfrm>
          <a:off x="6921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D85931D-360B-4488-8C9D-45F60A64B03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007473A-7F19-4F1C-9320-409539C6B6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1E5EE3B-DEF0-4050-96BE-15CACA5D6F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C57C6C0-1D90-46B7-B9BE-CA904A27AE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1695D81-360A-48E3-A738-3D70FAD1D0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57" name="楕円 356">
          <a:extLst>
            <a:ext uri="{FF2B5EF4-FFF2-40B4-BE49-F238E27FC236}">
              <a16:creationId xmlns:a16="http://schemas.microsoft.com/office/drawing/2014/main" id="{86622921-E54C-4D6E-9BFB-FDF6DC0D34F8}"/>
            </a:ext>
          </a:extLst>
        </xdr:cNvPr>
        <xdr:cNvSpPr/>
      </xdr:nvSpPr>
      <xdr:spPr>
        <a:xfrm>
          <a:off x="958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71882</xdr:rowOff>
    </xdr:from>
    <xdr:to>
      <xdr:col>46</xdr:col>
      <xdr:colOff>38100</xdr:colOff>
      <xdr:row>85</xdr:row>
      <xdr:rowOff>2032</xdr:rowOff>
    </xdr:to>
    <xdr:sp macro="" textlink="">
      <xdr:nvSpPr>
        <xdr:cNvPr id="358" name="楕円 357">
          <a:extLst>
            <a:ext uri="{FF2B5EF4-FFF2-40B4-BE49-F238E27FC236}">
              <a16:creationId xmlns:a16="http://schemas.microsoft.com/office/drawing/2014/main" id="{C1F4D6F8-E1AE-4AF6-9DA8-89B68CA3509F}"/>
            </a:ext>
          </a:extLst>
        </xdr:cNvPr>
        <xdr:cNvSpPr/>
      </xdr:nvSpPr>
      <xdr:spPr>
        <a:xfrm>
          <a:off x="8699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122682</xdr:rowOff>
    </xdr:to>
    <xdr:cxnSp macro="">
      <xdr:nvCxnSpPr>
        <xdr:cNvPr id="359" name="直線コネクタ 358">
          <a:extLst>
            <a:ext uri="{FF2B5EF4-FFF2-40B4-BE49-F238E27FC236}">
              <a16:creationId xmlns:a16="http://schemas.microsoft.com/office/drawing/2014/main" id="{DADDC5B6-47A1-473A-BC75-3FF61AEC75BF}"/>
            </a:ext>
          </a:extLst>
        </xdr:cNvPr>
        <xdr:cNvCxnSpPr/>
      </xdr:nvCxnSpPr>
      <xdr:spPr>
        <a:xfrm flipV="1">
          <a:off x="8750300" y="145199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76454</xdr:rowOff>
    </xdr:from>
    <xdr:to>
      <xdr:col>41</xdr:col>
      <xdr:colOff>101600</xdr:colOff>
      <xdr:row>85</xdr:row>
      <xdr:rowOff>6604</xdr:rowOff>
    </xdr:to>
    <xdr:sp macro="" textlink="">
      <xdr:nvSpPr>
        <xdr:cNvPr id="360" name="楕円 359">
          <a:extLst>
            <a:ext uri="{FF2B5EF4-FFF2-40B4-BE49-F238E27FC236}">
              <a16:creationId xmlns:a16="http://schemas.microsoft.com/office/drawing/2014/main" id="{537B4C57-7EE3-4C9E-8271-66F40A147C57}"/>
            </a:ext>
          </a:extLst>
        </xdr:cNvPr>
        <xdr:cNvSpPr/>
      </xdr:nvSpPr>
      <xdr:spPr>
        <a:xfrm>
          <a:off x="7810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122682</xdr:rowOff>
    </xdr:from>
    <xdr:to>
      <xdr:col>45</xdr:col>
      <xdr:colOff>177800</xdr:colOff>
      <xdr:row>84</xdr:row>
      <xdr:rowOff>127254</xdr:rowOff>
    </xdr:to>
    <xdr:cxnSp macro="">
      <xdr:nvCxnSpPr>
        <xdr:cNvPr id="361" name="直線コネクタ 360">
          <a:extLst>
            <a:ext uri="{FF2B5EF4-FFF2-40B4-BE49-F238E27FC236}">
              <a16:creationId xmlns:a16="http://schemas.microsoft.com/office/drawing/2014/main" id="{00079B1F-B7D7-4BFC-B62F-987765B78CF8}"/>
            </a:ext>
          </a:extLst>
        </xdr:cNvPr>
        <xdr:cNvCxnSpPr/>
      </xdr:nvCxnSpPr>
      <xdr:spPr>
        <a:xfrm flipV="1">
          <a:off x="7861300" y="145244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26163</xdr:rowOff>
    </xdr:from>
    <xdr:to>
      <xdr:col>36</xdr:col>
      <xdr:colOff>165100</xdr:colOff>
      <xdr:row>85</xdr:row>
      <xdr:rowOff>127763</xdr:rowOff>
    </xdr:to>
    <xdr:sp macro="" textlink="">
      <xdr:nvSpPr>
        <xdr:cNvPr id="362" name="楕円 361">
          <a:extLst>
            <a:ext uri="{FF2B5EF4-FFF2-40B4-BE49-F238E27FC236}">
              <a16:creationId xmlns:a16="http://schemas.microsoft.com/office/drawing/2014/main" id="{37626907-4F62-4A57-A122-7601A3B5FB0A}"/>
            </a:ext>
          </a:extLst>
        </xdr:cNvPr>
        <xdr:cNvSpPr/>
      </xdr:nvSpPr>
      <xdr:spPr>
        <a:xfrm>
          <a:off x="6921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127254</xdr:rowOff>
    </xdr:from>
    <xdr:to>
      <xdr:col>41</xdr:col>
      <xdr:colOff>50800</xdr:colOff>
      <xdr:row>85</xdr:row>
      <xdr:rowOff>76963</xdr:rowOff>
    </xdr:to>
    <xdr:cxnSp macro="">
      <xdr:nvCxnSpPr>
        <xdr:cNvPr id="363" name="直線コネクタ 362">
          <a:extLst>
            <a:ext uri="{FF2B5EF4-FFF2-40B4-BE49-F238E27FC236}">
              <a16:creationId xmlns:a16="http://schemas.microsoft.com/office/drawing/2014/main" id="{0C6D3EAF-4CD6-4C65-93A6-9B554A600A1F}"/>
            </a:ext>
          </a:extLst>
        </xdr:cNvPr>
        <xdr:cNvCxnSpPr/>
      </xdr:nvCxnSpPr>
      <xdr:spPr>
        <a:xfrm flipV="1">
          <a:off x="6972300" y="14529054"/>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364" name="n_1aveValue【福祉施設】&#10;一人当たり面積">
          <a:extLst>
            <a:ext uri="{FF2B5EF4-FFF2-40B4-BE49-F238E27FC236}">
              <a16:creationId xmlns:a16="http://schemas.microsoft.com/office/drawing/2014/main" id="{AFCB7F99-A3CA-49C3-9AD8-363D91CE82ED}"/>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365" name="n_2aveValue【福祉施設】&#10;一人当たり面積">
          <a:extLst>
            <a:ext uri="{FF2B5EF4-FFF2-40B4-BE49-F238E27FC236}">
              <a16:creationId xmlns:a16="http://schemas.microsoft.com/office/drawing/2014/main" id="{51D6A6E3-2142-47ED-BFBD-FE58F2BDA74C}"/>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66" name="n_3aveValue【福祉施設】&#10;一人当たり面積">
          <a:extLst>
            <a:ext uri="{FF2B5EF4-FFF2-40B4-BE49-F238E27FC236}">
              <a16:creationId xmlns:a16="http://schemas.microsoft.com/office/drawing/2014/main" id="{D63D0C8A-9B84-4800-A4B8-3CF5986AD8C2}"/>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71138</xdr:rowOff>
    </xdr:from>
    <xdr:ext cx="469744" cy="259045"/>
    <xdr:sp macro="" textlink="">
      <xdr:nvSpPr>
        <xdr:cNvPr id="367" name="n_4aveValue【福祉施設】&#10;一人当たり面積">
          <a:extLst>
            <a:ext uri="{FF2B5EF4-FFF2-40B4-BE49-F238E27FC236}">
              <a16:creationId xmlns:a16="http://schemas.microsoft.com/office/drawing/2014/main" id="{05F90350-D1B0-4CF3-B016-3D7176BF41B1}"/>
            </a:ext>
          </a:extLst>
        </xdr:cNvPr>
        <xdr:cNvSpPr txBox="1"/>
      </xdr:nvSpPr>
      <xdr:spPr>
        <a:xfrm>
          <a:off x="6737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160038</xdr:rowOff>
    </xdr:from>
    <xdr:ext cx="469744" cy="259045"/>
    <xdr:sp macro="" textlink="">
      <xdr:nvSpPr>
        <xdr:cNvPr id="368" name="n_1mainValue【福祉施設】&#10;一人当たり面積">
          <a:extLst>
            <a:ext uri="{FF2B5EF4-FFF2-40B4-BE49-F238E27FC236}">
              <a16:creationId xmlns:a16="http://schemas.microsoft.com/office/drawing/2014/main" id="{31569E26-8932-4973-8C99-B931E759BB8E}"/>
            </a:ext>
          </a:extLst>
        </xdr:cNvPr>
        <xdr:cNvSpPr txBox="1"/>
      </xdr:nvSpPr>
      <xdr:spPr>
        <a:xfrm>
          <a:off x="9391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369" name="n_2mainValue【福祉施設】&#10;一人当たり面積">
          <a:extLst>
            <a:ext uri="{FF2B5EF4-FFF2-40B4-BE49-F238E27FC236}">
              <a16:creationId xmlns:a16="http://schemas.microsoft.com/office/drawing/2014/main" id="{19304CDD-4B25-4C59-A5AB-4FF4E1978486}"/>
            </a:ext>
          </a:extLst>
        </xdr:cNvPr>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169181</xdr:rowOff>
    </xdr:from>
    <xdr:ext cx="469744" cy="259045"/>
    <xdr:sp macro="" textlink="">
      <xdr:nvSpPr>
        <xdr:cNvPr id="370" name="n_3mainValue【福祉施設】&#10;一人当たり面積">
          <a:extLst>
            <a:ext uri="{FF2B5EF4-FFF2-40B4-BE49-F238E27FC236}">
              <a16:creationId xmlns:a16="http://schemas.microsoft.com/office/drawing/2014/main" id="{6607B7B2-7191-4D82-A841-303142E2151E}"/>
            </a:ext>
          </a:extLst>
        </xdr:cNvPr>
        <xdr:cNvSpPr txBox="1"/>
      </xdr:nvSpPr>
      <xdr:spPr>
        <a:xfrm>
          <a:off x="76264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118890</xdr:rowOff>
    </xdr:from>
    <xdr:ext cx="469744" cy="259045"/>
    <xdr:sp macro="" textlink="">
      <xdr:nvSpPr>
        <xdr:cNvPr id="371" name="n_4mainValue【福祉施設】&#10;一人当たり面積">
          <a:extLst>
            <a:ext uri="{FF2B5EF4-FFF2-40B4-BE49-F238E27FC236}">
              <a16:creationId xmlns:a16="http://schemas.microsoft.com/office/drawing/2014/main" id="{64D3E269-3661-4243-A84B-2D15D3C19681}"/>
            </a:ext>
          </a:extLst>
        </xdr:cNvPr>
        <xdr:cNvSpPr txBox="1"/>
      </xdr:nvSpPr>
      <xdr:spPr>
        <a:xfrm>
          <a:off x="6737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AC01384D-CF7C-42D2-871B-1118C949D2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F26BEB4-3093-44EA-B18C-9A3C785D35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903BD5C-F03B-491A-8E56-45C55E2538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87613C57-BEC1-4D51-BFB6-C9A901D780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7CFDAA5A-A4F8-4C65-9D00-1734203759E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1357C0D-DA8F-495C-9931-1A0A0425CB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1214830C-421A-40D5-854C-D4BEF202FC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BD9E22AE-C5EB-4A8E-95EC-19251C9BA0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3C28E99E-8251-450D-AF61-E31E487B81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A0640674-7947-4C7D-9E39-60467C14F47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37256DF2-2A27-426B-B2AB-F8E2A2CCDC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B4BF85CF-FA33-4F44-929C-B0F04395092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B4D08586-20DF-44AD-B724-2541C7A42B8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D9511912-85EC-4366-90B7-9CF63A55BE8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611AE81B-2436-4B54-8E6A-242A2D1660F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20FAAEED-6DDC-4E1E-89C2-203C866A99E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454CB9D7-F53F-43E0-967F-3D0583F94E4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498B331E-12B2-4470-9018-6556428BD6E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63B2472D-2136-4980-BE77-2D07FC7F2CD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F39A7BDE-317A-4EA0-8AC1-828475CC87F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B7F72C99-F167-4153-9A3B-62DD69A74AA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EB3CE168-801C-41D1-98C4-F2A2694EDD5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61EE2E61-854E-4D02-BC9D-1C6ECBA80C1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D4F45C0-63B9-4901-B946-8C8CEE9C379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57D676F-DBC9-4D8B-92A8-55258BFCC3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E07C1F01-7321-4E73-BC2D-81ABFA2A03A7}"/>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378F608A-59EE-44A6-8B1C-65CC312B795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EC3FE5C2-3815-4600-805C-805BE0A56A5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91E3465D-E88D-49DA-81AF-F40470762851}"/>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1" name="直線コネクタ 400">
          <a:extLst>
            <a:ext uri="{FF2B5EF4-FFF2-40B4-BE49-F238E27FC236}">
              <a16:creationId xmlns:a16="http://schemas.microsoft.com/office/drawing/2014/main" id="{B68541DC-3593-4680-AC78-6D9A228EFBB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58007E58-7399-4EC5-9DF2-EF536B3DABC1}"/>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D66D848E-3DBF-49F8-9C6E-B64117A40338}"/>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04" name="フローチャート: 判断 403">
          <a:extLst>
            <a:ext uri="{FF2B5EF4-FFF2-40B4-BE49-F238E27FC236}">
              <a16:creationId xmlns:a16="http://schemas.microsoft.com/office/drawing/2014/main" id="{7B17D4FC-5E53-4D4B-AA2B-8DA996A7100A}"/>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05" name="フローチャート: 判断 404">
          <a:extLst>
            <a:ext uri="{FF2B5EF4-FFF2-40B4-BE49-F238E27FC236}">
              <a16:creationId xmlns:a16="http://schemas.microsoft.com/office/drawing/2014/main" id="{78292F5A-6B59-4D6E-AD6E-23F7E6350A54}"/>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06" name="フローチャート: 判断 405">
          <a:extLst>
            <a:ext uri="{FF2B5EF4-FFF2-40B4-BE49-F238E27FC236}">
              <a16:creationId xmlns:a16="http://schemas.microsoft.com/office/drawing/2014/main" id="{FFE47700-2F77-49D4-9DCF-F862D4F7167B}"/>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07" name="フローチャート: 判断 406">
          <a:extLst>
            <a:ext uri="{FF2B5EF4-FFF2-40B4-BE49-F238E27FC236}">
              <a16:creationId xmlns:a16="http://schemas.microsoft.com/office/drawing/2014/main" id="{9580920D-4E7F-4D66-9670-4C01CA2BE689}"/>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524C482A-EDF0-484F-8D86-A57DC5689B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436AAA4-EEF7-49DB-A0F0-2FDE94537A0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ED0EDE3-3CD3-41C3-B8BF-84C4F987E43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642D2A6-D608-4A1D-A0C3-63DBDD62C3F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330C4CC-A9C1-4148-88DC-1C57A12A1E3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100512</xdr:rowOff>
    </xdr:from>
    <xdr:to>
      <xdr:col>24</xdr:col>
      <xdr:colOff>114300</xdr:colOff>
      <xdr:row>102</xdr:row>
      <xdr:rowOff>30662</xdr:rowOff>
    </xdr:to>
    <xdr:sp macro="" textlink="">
      <xdr:nvSpPr>
        <xdr:cNvPr id="413" name="楕円 412">
          <a:extLst>
            <a:ext uri="{FF2B5EF4-FFF2-40B4-BE49-F238E27FC236}">
              <a16:creationId xmlns:a16="http://schemas.microsoft.com/office/drawing/2014/main" id="{4FB11093-34B9-46EC-9768-FB194FC507DE}"/>
            </a:ext>
          </a:extLst>
        </xdr:cNvPr>
        <xdr:cNvSpPr/>
      </xdr:nvSpPr>
      <xdr:spPr>
        <a:xfrm>
          <a:off x="45847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123389</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C12B5672-A859-4124-8C39-1621941DEC7E}"/>
            </a:ext>
          </a:extLst>
        </xdr:cNvPr>
        <xdr:cNvSpPr txBox="1"/>
      </xdr:nvSpPr>
      <xdr:spPr>
        <a:xfrm>
          <a:off x="4673600" y="1726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54792</xdr:rowOff>
    </xdr:from>
    <xdr:to>
      <xdr:col>20</xdr:col>
      <xdr:colOff>38100</xdr:colOff>
      <xdr:row>101</xdr:row>
      <xdr:rowOff>156392</xdr:rowOff>
    </xdr:to>
    <xdr:sp macro="" textlink="">
      <xdr:nvSpPr>
        <xdr:cNvPr id="415" name="楕円 414">
          <a:extLst>
            <a:ext uri="{FF2B5EF4-FFF2-40B4-BE49-F238E27FC236}">
              <a16:creationId xmlns:a16="http://schemas.microsoft.com/office/drawing/2014/main" id="{0060E8F3-4BB8-4084-B444-E7951604B3E8}"/>
            </a:ext>
          </a:extLst>
        </xdr:cNvPr>
        <xdr:cNvSpPr/>
      </xdr:nvSpPr>
      <xdr:spPr>
        <a:xfrm>
          <a:off x="3746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105592</xdr:rowOff>
    </xdr:from>
    <xdr:to>
      <xdr:col>24</xdr:col>
      <xdr:colOff>63500</xdr:colOff>
      <xdr:row>101</xdr:row>
      <xdr:rowOff>151312</xdr:rowOff>
    </xdr:to>
    <xdr:cxnSp macro="">
      <xdr:nvCxnSpPr>
        <xdr:cNvPr id="416" name="直線コネクタ 415">
          <a:extLst>
            <a:ext uri="{FF2B5EF4-FFF2-40B4-BE49-F238E27FC236}">
              <a16:creationId xmlns:a16="http://schemas.microsoft.com/office/drawing/2014/main" id="{AF0BCFA4-D429-4144-8ABC-29E51D3D356D}"/>
            </a:ext>
          </a:extLst>
        </xdr:cNvPr>
        <xdr:cNvCxnSpPr/>
      </xdr:nvCxnSpPr>
      <xdr:spPr>
        <a:xfrm>
          <a:off x="3797300" y="174220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170724</xdr:rowOff>
    </xdr:from>
    <xdr:to>
      <xdr:col>15</xdr:col>
      <xdr:colOff>101600</xdr:colOff>
      <xdr:row>101</xdr:row>
      <xdr:rowOff>100874</xdr:rowOff>
    </xdr:to>
    <xdr:sp macro="" textlink="">
      <xdr:nvSpPr>
        <xdr:cNvPr id="417" name="楕円 416">
          <a:extLst>
            <a:ext uri="{FF2B5EF4-FFF2-40B4-BE49-F238E27FC236}">
              <a16:creationId xmlns:a16="http://schemas.microsoft.com/office/drawing/2014/main" id="{80802D25-3CEE-4F3D-97BD-EE240F8F4ED6}"/>
            </a:ext>
          </a:extLst>
        </xdr:cNvPr>
        <xdr:cNvSpPr/>
      </xdr:nvSpPr>
      <xdr:spPr>
        <a:xfrm>
          <a:off x="2857500" y="173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50074</xdr:rowOff>
    </xdr:from>
    <xdr:to>
      <xdr:col>19</xdr:col>
      <xdr:colOff>177800</xdr:colOff>
      <xdr:row>101</xdr:row>
      <xdr:rowOff>105592</xdr:rowOff>
    </xdr:to>
    <xdr:cxnSp macro="">
      <xdr:nvCxnSpPr>
        <xdr:cNvPr id="418" name="直線コネクタ 417">
          <a:extLst>
            <a:ext uri="{FF2B5EF4-FFF2-40B4-BE49-F238E27FC236}">
              <a16:creationId xmlns:a16="http://schemas.microsoft.com/office/drawing/2014/main" id="{AD79BD64-93BC-4322-A5E3-4C0249CAFF11}"/>
            </a:ext>
          </a:extLst>
        </xdr:cNvPr>
        <xdr:cNvCxnSpPr/>
      </xdr:nvCxnSpPr>
      <xdr:spPr>
        <a:xfrm>
          <a:off x="2908300" y="1736652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125005</xdr:rowOff>
    </xdr:from>
    <xdr:to>
      <xdr:col>10</xdr:col>
      <xdr:colOff>165100</xdr:colOff>
      <xdr:row>101</xdr:row>
      <xdr:rowOff>55155</xdr:rowOff>
    </xdr:to>
    <xdr:sp macro="" textlink="">
      <xdr:nvSpPr>
        <xdr:cNvPr id="419" name="楕円 418">
          <a:extLst>
            <a:ext uri="{FF2B5EF4-FFF2-40B4-BE49-F238E27FC236}">
              <a16:creationId xmlns:a16="http://schemas.microsoft.com/office/drawing/2014/main" id="{31BDEC59-E56D-4AA9-8417-3CB175C83903}"/>
            </a:ext>
          </a:extLst>
        </xdr:cNvPr>
        <xdr:cNvSpPr/>
      </xdr:nvSpPr>
      <xdr:spPr>
        <a:xfrm>
          <a:off x="1968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4355</xdr:rowOff>
    </xdr:from>
    <xdr:to>
      <xdr:col>15</xdr:col>
      <xdr:colOff>50800</xdr:colOff>
      <xdr:row>101</xdr:row>
      <xdr:rowOff>50074</xdr:rowOff>
    </xdr:to>
    <xdr:cxnSp macro="">
      <xdr:nvCxnSpPr>
        <xdr:cNvPr id="420" name="直線コネクタ 419">
          <a:extLst>
            <a:ext uri="{FF2B5EF4-FFF2-40B4-BE49-F238E27FC236}">
              <a16:creationId xmlns:a16="http://schemas.microsoft.com/office/drawing/2014/main" id="{3ECC9871-C9E5-41AC-93F9-E9DD1F1D675A}"/>
            </a:ext>
          </a:extLst>
        </xdr:cNvPr>
        <xdr:cNvCxnSpPr/>
      </xdr:nvCxnSpPr>
      <xdr:spPr>
        <a:xfrm>
          <a:off x="2019300" y="1732080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79284</xdr:rowOff>
    </xdr:from>
    <xdr:to>
      <xdr:col>6</xdr:col>
      <xdr:colOff>38100</xdr:colOff>
      <xdr:row>101</xdr:row>
      <xdr:rowOff>9434</xdr:rowOff>
    </xdr:to>
    <xdr:sp macro="" textlink="">
      <xdr:nvSpPr>
        <xdr:cNvPr id="421" name="楕円 420">
          <a:extLst>
            <a:ext uri="{FF2B5EF4-FFF2-40B4-BE49-F238E27FC236}">
              <a16:creationId xmlns:a16="http://schemas.microsoft.com/office/drawing/2014/main" id="{AEFC88B3-352B-4740-94D4-865F89B10671}"/>
            </a:ext>
          </a:extLst>
        </xdr:cNvPr>
        <xdr:cNvSpPr/>
      </xdr:nvSpPr>
      <xdr:spPr>
        <a:xfrm>
          <a:off x="1079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130084</xdr:rowOff>
    </xdr:from>
    <xdr:to>
      <xdr:col>10</xdr:col>
      <xdr:colOff>114300</xdr:colOff>
      <xdr:row>101</xdr:row>
      <xdr:rowOff>4355</xdr:rowOff>
    </xdr:to>
    <xdr:cxnSp macro="">
      <xdr:nvCxnSpPr>
        <xdr:cNvPr id="422" name="直線コネクタ 421">
          <a:extLst>
            <a:ext uri="{FF2B5EF4-FFF2-40B4-BE49-F238E27FC236}">
              <a16:creationId xmlns:a16="http://schemas.microsoft.com/office/drawing/2014/main" id="{B5E9F25C-9B52-473B-B374-C06E02764E06}"/>
            </a:ext>
          </a:extLst>
        </xdr:cNvPr>
        <xdr:cNvCxnSpPr/>
      </xdr:nvCxnSpPr>
      <xdr:spPr>
        <a:xfrm>
          <a:off x="1130300" y="172750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23" name="n_1aveValue【市民会館】&#10;有形固定資産減価償却率">
          <a:extLst>
            <a:ext uri="{FF2B5EF4-FFF2-40B4-BE49-F238E27FC236}">
              <a16:creationId xmlns:a16="http://schemas.microsoft.com/office/drawing/2014/main" id="{CB40ABD4-0575-44C9-8F9A-3CAE37A3833F}"/>
            </a:ext>
          </a:extLst>
        </xdr:cNvPr>
        <xdr:cNvSpPr txBox="1"/>
      </xdr:nvSpPr>
      <xdr:spPr>
        <a:xfrm>
          <a:off x="3582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90369</xdr:rowOff>
    </xdr:from>
    <xdr:ext cx="405111" cy="259045"/>
    <xdr:sp macro="" textlink="">
      <xdr:nvSpPr>
        <xdr:cNvPr id="424" name="n_2aveValue【市民会館】&#10;有形固定資産減価償却率">
          <a:extLst>
            <a:ext uri="{FF2B5EF4-FFF2-40B4-BE49-F238E27FC236}">
              <a16:creationId xmlns:a16="http://schemas.microsoft.com/office/drawing/2014/main" id="{7C275B49-3FC5-4FE7-B564-8F41756C549F}"/>
            </a:ext>
          </a:extLst>
        </xdr:cNvPr>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25" name="n_3aveValue【市民会館】&#10;有形固定資産減価償却率">
          <a:extLst>
            <a:ext uri="{FF2B5EF4-FFF2-40B4-BE49-F238E27FC236}">
              <a16:creationId xmlns:a16="http://schemas.microsoft.com/office/drawing/2014/main" id="{6FA2F97E-9A4F-4C31-B3D5-AB2AA2551FCF}"/>
            </a:ext>
          </a:extLst>
        </xdr:cNvPr>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26" name="n_4aveValue【市民会館】&#10;有形固定資産減価償却率">
          <a:extLst>
            <a:ext uri="{FF2B5EF4-FFF2-40B4-BE49-F238E27FC236}">
              <a16:creationId xmlns:a16="http://schemas.microsoft.com/office/drawing/2014/main" id="{6937C2D2-93FE-4C57-82B5-D238747DC77A}"/>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1469</xdr:rowOff>
    </xdr:from>
    <xdr:ext cx="405111" cy="259045"/>
    <xdr:sp macro="" textlink="">
      <xdr:nvSpPr>
        <xdr:cNvPr id="427" name="n_1mainValue【市民会館】&#10;有形固定資産減価償却率">
          <a:extLst>
            <a:ext uri="{FF2B5EF4-FFF2-40B4-BE49-F238E27FC236}">
              <a16:creationId xmlns:a16="http://schemas.microsoft.com/office/drawing/2014/main" id="{7DFCD943-9580-4489-A1F9-3E8058084CCD}"/>
            </a:ext>
          </a:extLst>
        </xdr:cNvPr>
        <xdr:cNvSpPr txBox="1"/>
      </xdr:nvSpPr>
      <xdr:spPr>
        <a:xfrm>
          <a:off x="3582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117401</xdr:rowOff>
    </xdr:from>
    <xdr:ext cx="405111" cy="259045"/>
    <xdr:sp macro="" textlink="">
      <xdr:nvSpPr>
        <xdr:cNvPr id="428" name="n_2mainValue【市民会館】&#10;有形固定資産減価償却率">
          <a:extLst>
            <a:ext uri="{FF2B5EF4-FFF2-40B4-BE49-F238E27FC236}">
              <a16:creationId xmlns:a16="http://schemas.microsoft.com/office/drawing/2014/main" id="{B66CA9D6-E530-42BC-9055-963D15A411D4}"/>
            </a:ext>
          </a:extLst>
        </xdr:cNvPr>
        <xdr:cNvSpPr txBox="1"/>
      </xdr:nvSpPr>
      <xdr:spPr>
        <a:xfrm>
          <a:off x="2705744" y="1709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71682</xdr:rowOff>
    </xdr:from>
    <xdr:ext cx="405111" cy="259045"/>
    <xdr:sp macro="" textlink="">
      <xdr:nvSpPr>
        <xdr:cNvPr id="429" name="n_3mainValue【市民会館】&#10;有形固定資産減価償却率">
          <a:extLst>
            <a:ext uri="{FF2B5EF4-FFF2-40B4-BE49-F238E27FC236}">
              <a16:creationId xmlns:a16="http://schemas.microsoft.com/office/drawing/2014/main" id="{9CD06117-11AC-4F12-8EB8-4FA2A45EB8F2}"/>
            </a:ext>
          </a:extLst>
        </xdr:cNvPr>
        <xdr:cNvSpPr txBox="1"/>
      </xdr:nvSpPr>
      <xdr:spPr>
        <a:xfrm>
          <a:off x="1816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25961</xdr:rowOff>
    </xdr:from>
    <xdr:ext cx="405111" cy="259045"/>
    <xdr:sp macro="" textlink="">
      <xdr:nvSpPr>
        <xdr:cNvPr id="430" name="n_4mainValue【市民会館】&#10;有形固定資産減価償却率">
          <a:extLst>
            <a:ext uri="{FF2B5EF4-FFF2-40B4-BE49-F238E27FC236}">
              <a16:creationId xmlns:a16="http://schemas.microsoft.com/office/drawing/2014/main" id="{548E8267-B920-469C-ABA1-66DB5D47622E}"/>
            </a:ext>
          </a:extLst>
        </xdr:cNvPr>
        <xdr:cNvSpPr txBox="1"/>
      </xdr:nvSpPr>
      <xdr:spPr>
        <a:xfrm>
          <a:off x="9277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AA9CC3F8-1AA9-42EE-9CF5-39A0B18D8C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22192573-C815-4A36-B823-819EA62EC9D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423A825E-36B5-46C0-B280-249A7BB385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AAF2A9D5-22F6-4BA9-AD40-41FEF23D3D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C57E55C3-C574-43BE-A9BE-1217FCEA1FB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BF01B509-7138-4549-9637-EE0977F4C7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E8FE0713-F5C7-47E3-B19D-C6B30DC448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369BC4E4-9DB5-414A-8AD4-147DCF067F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8B664FD2-5B9B-421E-900B-F630C54FCA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FCDCBB66-8FF5-4E88-AFD5-8B0DB6870B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EA072839-410D-4F72-8718-FB5794F0CA2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600EA9CB-9ACB-4200-8CCF-CF84FC4A926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C3A61841-1215-4FDF-9B07-EDDD43DC53F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B79BBC1D-75A4-4B1F-84B4-32BA6FC7558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2322EB44-DEC7-42D6-89DC-FD270A3E8D9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12380265-A870-4C13-8AE7-2B96641F699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9EE693C4-CBE7-4E0D-B598-326EFF29984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514614E7-44AF-46B0-ACB3-8F33E7BA079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8B118005-A5E8-476D-8E60-7CD1D2BF8B5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6DA9C197-8E7C-482F-B5D9-90EF92E79CA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19DA2A1-2459-4F53-9D98-8D3FAD4A57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5926BD0D-0110-4238-8A0F-52F3785EBD8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B307799-BCD1-42BD-914F-C9016474FEF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54" name="直線コネクタ 453">
          <a:extLst>
            <a:ext uri="{FF2B5EF4-FFF2-40B4-BE49-F238E27FC236}">
              <a16:creationId xmlns:a16="http://schemas.microsoft.com/office/drawing/2014/main" id="{DA54C26C-47C1-471E-8B67-85314E428E06}"/>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55" name="【市民会館】&#10;一人当たり面積最小値テキスト">
          <a:extLst>
            <a:ext uri="{FF2B5EF4-FFF2-40B4-BE49-F238E27FC236}">
              <a16:creationId xmlns:a16="http://schemas.microsoft.com/office/drawing/2014/main" id="{76C09F31-BDD1-40C5-B241-09BA2E92A542}"/>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56" name="直線コネクタ 455">
          <a:extLst>
            <a:ext uri="{FF2B5EF4-FFF2-40B4-BE49-F238E27FC236}">
              <a16:creationId xmlns:a16="http://schemas.microsoft.com/office/drawing/2014/main" id="{777626CA-C436-4438-803A-902B19E5C9E5}"/>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57" name="【市民会館】&#10;一人当たり面積最大値テキスト">
          <a:extLst>
            <a:ext uri="{FF2B5EF4-FFF2-40B4-BE49-F238E27FC236}">
              <a16:creationId xmlns:a16="http://schemas.microsoft.com/office/drawing/2014/main" id="{82CD9BA9-92D8-42D7-AC15-208B487D24FB}"/>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58" name="直線コネクタ 457">
          <a:extLst>
            <a:ext uri="{FF2B5EF4-FFF2-40B4-BE49-F238E27FC236}">
              <a16:creationId xmlns:a16="http://schemas.microsoft.com/office/drawing/2014/main" id="{90968BC8-31E7-4A45-A817-008C99660AE2}"/>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59" name="【市民会館】&#10;一人当たり面積平均値テキスト">
          <a:extLst>
            <a:ext uri="{FF2B5EF4-FFF2-40B4-BE49-F238E27FC236}">
              <a16:creationId xmlns:a16="http://schemas.microsoft.com/office/drawing/2014/main" id="{191E2957-3E3C-4FAE-AC10-AA376DF9EB62}"/>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0" name="フローチャート: 判断 459">
          <a:extLst>
            <a:ext uri="{FF2B5EF4-FFF2-40B4-BE49-F238E27FC236}">
              <a16:creationId xmlns:a16="http://schemas.microsoft.com/office/drawing/2014/main" id="{A8C2192D-7E9A-44B2-97A4-6DC9CAEFDC1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1" name="フローチャート: 判断 460">
          <a:extLst>
            <a:ext uri="{FF2B5EF4-FFF2-40B4-BE49-F238E27FC236}">
              <a16:creationId xmlns:a16="http://schemas.microsoft.com/office/drawing/2014/main" id="{77B72944-52CF-41FB-951A-D05D0CC86B8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2" name="フローチャート: 判断 461">
          <a:extLst>
            <a:ext uri="{FF2B5EF4-FFF2-40B4-BE49-F238E27FC236}">
              <a16:creationId xmlns:a16="http://schemas.microsoft.com/office/drawing/2014/main" id="{28A96AFE-B9E9-49AE-A8F4-ABB674721E04}"/>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3" name="フローチャート: 判断 462">
          <a:extLst>
            <a:ext uri="{FF2B5EF4-FFF2-40B4-BE49-F238E27FC236}">
              <a16:creationId xmlns:a16="http://schemas.microsoft.com/office/drawing/2014/main" id="{08BF8BBD-F19F-4D2A-825D-BF3201EB828B}"/>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153415</xdr:rowOff>
    </xdr:from>
    <xdr:to>
      <xdr:col>36</xdr:col>
      <xdr:colOff>165100</xdr:colOff>
      <xdr:row>108</xdr:row>
      <xdr:rowOff>83565</xdr:rowOff>
    </xdr:to>
    <xdr:sp macro="" textlink="">
      <xdr:nvSpPr>
        <xdr:cNvPr id="464" name="フローチャート: 判断 463">
          <a:extLst>
            <a:ext uri="{FF2B5EF4-FFF2-40B4-BE49-F238E27FC236}">
              <a16:creationId xmlns:a16="http://schemas.microsoft.com/office/drawing/2014/main" id="{C97C7416-4C9C-4D1B-A690-BBE25FAD0977}"/>
            </a:ext>
          </a:extLst>
        </xdr:cNvPr>
        <xdr:cNvSpPr/>
      </xdr:nvSpPr>
      <xdr:spPr>
        <a:xfrm>
          <a:off x="6921500" y="184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C1C5511-A9F2-4A9D-A6CA-DD59154DB4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8F56F0A-F5CD-438E-9197-5DBEC02A912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37FD88E1-FBA1-4B3F-9E31-DC6D5F96473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B8E9941-E678-4A04-958A-B0E0D135E42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264215-D2EA-408F-8DBF-32DC02BA4E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57404</xdr:rowOff>
    </xdr:from>
    <xdr:to>
      <xdr:col>55</xdr:col>
      <xdr:colOff>50800</xdr:colOff>
      <xdr:row>107</xdr:row>
      <xdr:rowOff>159004</xdr:rowOff>
    </xdr:to>
    <xdr:sp macro="" textlink="">
      <xdr:nvSpPr>
        <xdr:cNvPr id="470" name="楕円 469">
          <a:extLst>
            <a:ext uri="{FF2B5EF4-FFF2-40B4-BE49-F238E27FC236}">
              <a16:creationId xmlns:a16="http://schemas.microsoft.com/office/drawing/2014/main" id="{89904454-C593-4BDF-BA0D-A48ED0C7F751}"/>
            </a:ext>
          </a:extLst>
        </xdr:cNvPr>
        <xdr:cNvSpPr/>
      </xdr:nvSpPr>
      <xdr:spPr>
        <a:xfrm>
          <a:off x="104267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80281</xdr:rowOff>
    </xdr:from>
    <xdr:ext cx="469744" cy="259045"/>
    <xdr:sp macro="" textlink="">
      <xdr:nvSpPr>
        <xdr:cNvPr id="471" name="【市民会館】&#10;一人当たり面積該当値テキスト">
          <a:extLst>
            <a:ext uri="{FF2B5EF4-FFF2-40B4-BE49-F238E27FC236}">
              <a16:creationId xmlns:a16="http://schemas.microsoft.com/office/drawing/2014/main" id="{D417B146-CF4A-4298-9188-61C06FB5C7D2}"/>
            </a:ext>
          </a:extLst>
        </xdr:cNvPr>
        <xdr:cNvSpPr txBox="1"/>
      </xdr:nvSpPr>
      <xdr:spPr>
        <a:xfrm>
          <a:off x="10515600" y="182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61976</xdr:rowOff>
    </xdr:from>
    <xdr:to>
      <xdr:col>50</xdr:col>
      <xdr:colOff>165100</xdr:colOff>
      <xdr:row>107</xdr:row>
      <xdr:rowOff>163576</xdr:rowOff>
    </xdr:to>
    <xdr:sp macro="" textlink="">
      <xdr:nvSpPr>
        <xdr:cNvPr id="472" name="楕円 471">
          <a:extLst>
            <a:ext uri="{FF2B5EF4-FFF2-40B4-BE49-F238E27FC236}">
              <a16:creationId xmlns:a16="http://schemas.microsoft.com/office/drawing/2014/main" id="{1CA65BF6-3654-4683-8B1A-2C409EE3B7BA}"/>
            </a:ext>
          </a:extLst>
        </xdr:cNvPr>
        <xdr:cNvSpPr/>
      </xdr:nvSpPr>
      <xdr:spPr>
        <a:xfrm>
          <a:off x="9588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108204</xdr:rowOff>
    </xdr:from>
    <xdr:to>
      <xdr:col>55</xdr:col>
      <xdr:colOff>0</xdr:colOff>
      <xdr:row>107</xdr:row>
      <xdr:rowOff>112776</xdr:rowOff>
    </xdr:to>
    <xdr:cxnSp macro="">
      <xdr:nvCxnSpPr>
        <xdr:cNvPr id="473" name="直線コネクタ 472">
          <a:extLst>
            <a:ext uri="{FF2B5EF4-FFF2-40B4-BE49-F238E27FC236}">
              <a16:creationId xmlns:a16="http://schemas.microsoft.com/office/drawing/2014/main" id="{712671F7-5FD2-4D5A-A83C-859FE6037A70}"/>
            </a:ext>
          </a:extLst>
        </xdr:cNvPr>
        <xdr:cNvCxnSpPr/>
      </xdr:nvCxnSpPr>
      <xdr:spPr>
        <a:xfrm flipV="1">
          <a:off x="9639300" y="184533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118363</xdr:rowOff>
    </xdr:from>
    <xdr:to>
      <xdr:col>46</xdr:col>
      <xdr:colOff>38100</xdr:colOff>
      <xdr:row>107</xdr:row>
      <xdr:rowOff>48513</xdr:rowOff>
    </xdr:to>
    <xdr:sp macro="" textlink="">
      <xdr:nvSpPr>
        <xdr:cNvPr id="474" name="楕円 473">
          <a:extLst>
            <a:ext uri="{FF2B5EF4-FFF2-40B4-BE49-F238E27FC236}">
              <a16:creationId xmlns:a16="http://schemas.microsoft.com/office/drawing/2014/main" id="{FAA6B2BC-13D3-4697-AC91-A030FA01F8F1}"/>
            </a:ext>
          </a:extLst>
        </xdr:cNvPr>
        <xdr:cNvSpPr/>
      </xdr:nvSpPr>
      <xdr:spPr>
        <a:xfrm>
          <a:off x="8699500" y="18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169163</xdr:rowOff>
    </xdr:from>
    <xdr:to>
      <xdr:col>50</xdr:col>
      <xdr:colOff>114300</xdr:colOff>
      <xdr:row>107</xdr:row>
      <xdr:rowOff>112776</xdr:rowOff>
    </xdr:to>
    <xdr:cxnSp macro="">
      <xdr:nvCxnSpPr>
        <xdr:cNvPr id="475" name="直線コネクタ 474">
          <a:extLst>
            <a:ext uri="{FF2B5EF4-FFF2-40B4-BE49-F238E27FC236}">
              <a16:creationId xmlns:a16="http://schemas.microsoft.com/office/drawing/2014/main" id="{48185999-893C-45C9-A0CE-7DA09BB835D1}"/>
            </a:ext>
          </a:extLst>
        </xdr:cNvPr>
        <xdr:cNvCxnSpPr/>
      </xdr:nvCxnSpPr>
      <xdr:spPr>
        <a:xfrm>
          <a:off x="8750300" y="18342863"/>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125222</xdr:rowOff>
    </xdr:from>
    <xdr:to>
      <xdr:col>41</xdr:col>
      <xdr:colOff>101600</xdr:colOff>
      <xdr:row>107</xdr:row>
      <xdr:rowOff>55372</xdr:rowOff>
    </xdr:to>
    <xdr:sp macro="" textlink="">
      <xdr:nvSpPr>
        <xdr:cNvPr id="476" name="楕円 475">
          <a:extLst>
            <a:ext uri="{FF2B5EF4-FFF2-40B4-BE49-F238E27FC236}">
              <a16:creationId xmlns:a16="http://schemas.microsoft.com/office/drawing/2014/main" id="{BC219D86-5BF9-4F19-90BB-D82EC673A225}"/>
            </a:ext>
          </a:extLst>
        </xdr:cNvPr>
        <xdr:cNvSpPr/>
      </xdr:nvSpPr>
      <xdr:spPr>
        <a:xfrm>
          <a:off x="7810500" y="182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169163</xdr:rowOff>
    </xdr:from>
    <xdr:to>
      <xdr:col>45</xdr:col>
      <xdr:colOff>177800</xdr:colOff>
      <xdr:row>107</xdr:row>
      <xdr:rowOff>4572</xdr:rowOff>
    </xdr:to>
    <xdr:cxnSp macro="">
      <xdr:nvCxnSpPr>
        <xdr:cNvPr id="477" name="直線コネクタ 476">
          <a:extLst>
            <a:ext uri="{FF2B5EF4-FFF2-40B4-BE49-F238E27FC236}">
              <a16:creationId xmlns:a16="http://schemas.microsoft.com/office/drawing/2014/main" id="{778617D6-3DE7-4681-B485-48B1E8987164}"/>
            </a:ext>
          </a:extLst>
        </xdr:cNvPr>
        <xdr:cNvCxnSpPr/>
      </xdr:nvCxnSpPr>
      <xdr:spPr>
        <a:xfrm flipV="1">
          <a:off x="7861300" y="183428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129794</xdr:rowOff>
    </xdr:from>
    <xdr:to>
      <xdr:col>36</xdr:col>
      <xdr:colOff>165100</xdr:colOff>
      <xdr:row>107</xdr:row>
      <xdr:rowOff>59944</xdr:rowOff>
    </xdr:to>
    <xdr:sp macro="" textlink="">
      <xdr:nvSpPr>
        <xdr:cNvPr id="478" name="楕円 477">
          <a:extLst>
            <a:ext uri="{FF2B5EF4-FFF2-40B4-BE49-F238E27FC236}">
              <a16:creationId xmlns:a16="http://schemas.microsoft.com/office/drawing/2014/main" id="{DA4A426A-2024-4002-A290-36169A948BE4}"/>
            </a:ext>
          </a:extLst>
        </xdr:cNvPr>
        <xdr:cNvSpPr/>
      </xdr:nvSpPr>
      <xdr:spPr>
        <a:xfrm>
          <a:off x="6921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4572</xdr:rowOff>
    </xdr:from>
    <xdr:to>
      <xdr:col>41</xdr:col>
      <xdr:colOff>50800</xdr:colOff>
      <xdr:row>107</xdr:row>
      <xdr:rowOff>9144</xdr:rowOff>
    </xdr:to>
    <xdr:cxnSp macro="">
      <xdr:nvCxnSpPr>
        <xdr:cNvPr id="479" name="直線コネクタ 478">
          <a:extLst>
            <a:ext uri="{FF2B5EF4-FFF2-40B4-BE49-F238E27FC236}">
              <a16:creationId xmlns:a16="http://schemas.microsoft.com/office/drawing/2014/main" id="{6C15E231-6510-4628-AA5A-DBCCF8A3A3C7}"/>
            </a:ext>
          </a:extLst>
        </xdr:cNvPr>
        <xdr:cNvCxnSpPr/>
      </xdr:nvCxnSpPr>
      <xdr:spPr>
        <a:xfrm flipV="1">
          <a:off x="6972300" y="183497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80" name="n_1aveValue【市民会館】&#10;一人当たり面積">
          <a:extLst>
            <a:ext uri="{FF2B5EF4-FFF2-40B4-BE49-F238E27FC236}">
              <a16:creationId xmlns:a16="http://schemas.microsoft.com/office/drawing/2014/main" id="{82A98812-5607-4019-969F-429BF307BF27}"/>
            </a:ext>
          </a:extLst>
        </xdr:cNvPr>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1" name="n_2aveValue【市民会館】&#10;一人当たり面積">
          <a:extLst>
            <a:ext uri="{FF2B5EF4-FFF2-40B4-BE49-F238E27FC236}">
              <a16:creationId xmlns:a16="http://schemas.microsoft.com/office/drawing/2014/main" id="{C9F1EBD5-610E-4483-8454-22EB9BFA66B6}"/>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82" name="n_3aveValue【市民会館】&#10;一人当たり面積">
          <a:extLst>
            <a:ext uri="{FF2B5EF4-FFF2-40B4-BE49-F238E27FC236}">
              <a16:creationId xmlns:a16="http://schemas.microsoft.com/office/drawing/2014/main" id="{F62BF785-751B-4F5A-872B-1AF624965579}"/>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74692</xdr:rowOff>
    </xdr:from>
    <xdr:ext cx="469744" cy="259045"/>
    <xdr:sp macro="" textlink="">
      <xdr:nvSpPr>
        <xdr:cNvPr id="483" name="n_4aveValue【市民会館】&#10;一人当たり面積">
          <a:extLst>
            <a:ext uri="{FF2B5EF4-FFF2-40B4-BE49-F238E27FC236}">
              <a16:creationId xmlns:a16="http://schemas.microsoft.com/office/drawing/2014/main" id="{F5066DE0-79A2-4532-B413-7EF318F558C4}"/>
            </a:ext>
          </a:extLst>
        </xdr:cNvPr>
        <xdr:cNvSpPr txBox="1"/>
      </xdr:nvSpPr>
      <xdr:spPr>
        <a:xfrm>
          <a:off x="6737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8653</xdr:rowOff>
    </xdr:from>
    <xdr:ext cx="469744" cy="259045"/>
    <xdr:sp macro="" textlink="">
      <xdr:nvSpPr>
        <xdr:cNvPr id="484" name="n_1mainValue【市民会館】&#10;一人当たり面積">
          <a:extLst>
            <a:ext uri="{FF2B5EF4-FFF2-40B4-BE49-F238E27FC236}">
              <a16:creationId xmlns:a16="http://schemas.microsoft.com/office/drawing/2014/main" id="{92C0F9B7-3634-4573-BB7A-00563D8BF484}"/>
            </a:ext>
          </a:extLst>
        </xdr:cNvPr>
        <xdr:cNvSpPr txBox="1"/>
      </xdr:nvSpPr>
      <xdr:spPr>
        <a:xfrm>
          <a:off x="9391727" y="1818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65040</xdr:rowOff>
    </xdr:from>
    <xdr:ext cx="469744" cy="259045"/>
    <xdr:sp macro="" textlink="">
      <xdr:nvSpPr>
        <xdr:cNvPr id="485" name="n_2mainValue【市民会館】&#10;一人当たり面積">
          <a:extLst>
            <a:ext uri="{FF2B5EF4-FFF2-40B4-BE49-F238E27FC236}">
              <a16:creationId xmlns:a16="http://schemas.microsoft.com/office/drawing/2014/main" id="{9D706039-6B36-42EA-BDCA-4E5D6F20DF83}"/>
            </a:ext>
          </a:extLst>
        </xdr:cNvPr>
        <xdr:cNvSpPr txBox="1"/>
      </xdr:nvSpPr>
      <xdr:spPr>
        <a:xfrm>
          <a:off x="8515427" y="180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71899</xdr:rowOff>
    </xdr:from>
    <xdr:ext cx="469744" cy="259045"/>
    <xdr:sp macro="" textlink="">
      <xdr:nvSpPr>
        <xdr:cNvPr id="486" name="n_3mainValue【市民会館】&#10;一人当たり面積">
          <a:extLst>
            <a:ext uri="{FF2B5EF4-FFF2-40B4-BE49-F238E27FC236}">
              <a16:creationId xmlns:a16="http://schemas.microsoft.com/office/drawing/2014/main" id="{F78AD419-3995-413E-921F-F68BB9482287}"/>
            </a:ext>
          </a:extLst>
        </xdr:cNvPr>
        <xdr:cNvSpPr txBox="1"/>
      </xdr:nvSpPr>
      <xdr:spPr>
        <a:xfrm>
          <a:off x="7626427" y="180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76471</xdr:rowOff>
    </xdr:from>
    <xdr:ext cx="469744" cy="259045"/>
    <xdr:sp macro="" textlink="">
      <xdr:nvSpPr>
        <xdr:cNvPr id="487" name="n_4mainValue【市民会館】&#10;一人当たり面積">
          <a:extLst>
            <a:ext uri="{FF2B5EF4-FFF2-40B4-BE49-F238E27FC236}">
              <a16:creationId xmlns:a16="http://schemas.microsoft.com/office/drawing/2014/main" id="{5413F358-F6EA-4EEA-8E50-BAFEE1FA2B07}"/>
            </a:ext>
          </a:extLst>
        </xdr:cNvPr>
        <xdr:cNvSpPr txBox="1"/>
      </xdr:nvSpPr>
      <xdr:spPr>
        <a:xfrm>
          <a:off x="6737427" y="180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ECF440C9-4472-4E3E-B6FF-D68B19E4FC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436324A-9DA2-4321-9D4E-4F602B48718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70FDD78F-A904-4F0C-ADEE-850C20203F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2A7071CA-54FB-4D48-ACA0-60ADDFB342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72B6A98-67A0-49DA-B5B3-FA328A14248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67AE17F0-FBA1-4EE4-AD4D-8AFC979182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1BCCC820-5E19-46E2-BA86-8C0310F562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FFAE6CAB-6237-4E90-B567-CBDA88C378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3C2FD981-6944-4BB6-9F72-89B780343B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100BFCEC-819D-42D9-8D89-EEE1959D56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312CC000-8FD4-4A61-B2BF-7BF60200C0C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926386E8-EE90-4014-8C50-3BB1F5B5112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CB3E7EB-F273-4976-ABDA-AF42C5ABF56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66950169-BA88-428F-9D77-E3B5E7B60F5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DA8738DD-8992-43B8-B3CE-A0E5F97F6E6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3ECF1E15-2F5F-423B-A7D8-AAF2D8A684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60EB3A1C-A5E1-4C27-98E9-A7E883D0AB2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6F89547F-DB6C-4F48-8DDA-2DB28C7C10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F09C2968-1497-4C44-9971-441568F06F8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7FBB4471-32FE-48D8-A96A-5151EEEDAF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AC83B7EC-CE90-4CBA-B89F-2073D4F755C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70559AA7-D97D-4FAD-A6BA-81F99C79D69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2715D34B-BDF5-4388-BF0A-8F1FEABC9D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1976050E-259C-460C-9B13-CD8660FF7B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2" name="直線コネクタ 511">
          <a:extLst>
            <a:ext uri="{FF2B5EF4-FFF2-40B4-BE49-F238E27FC236}">
              <a16:creationId xmlns:a16="http://schemas.microsoft.com/office/drawing/2014/main" id="{1BEE8B94-3AAD-460F-8521-40AF96D69769}"/>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3" name="【一般廃棄物処理施設】&#10;有形固定資産減価償却率最小値テキスト">
          <a:extLst>
            <a:ext uri="{FF2B5EF4-FFF2-40B4-BE49-F238E27FC236}">
              <a16:creationId xmlns:a16="http://schemas.microsoft.com/office/drawing/2014/main" id="{FB6A1AF4-62AE-4B64-A512-9EC95276B17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4" name="直線コネクタ 513">
          <a:extLst>
            <a:ext uri="{FF2B5EF4-FFF2-40B4-BE49-F238E27FC236}">
              <a16:creationId xmlns:a16="http://schemas.microsoft.com/office/drawing/2014/main" id="{4649299A-1085-4E47-84F4-031B0B4C8DF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C4263780-E500-4C75-9298-282BD2B010F8}"/>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16" name="直線コネクタ 515">
          <a:extLst>
            <a:ext uri="{FF2B5EF4-FFF2-40B4-BE49-F238E27FC236}">
              <a16:creationId xmlns:a16="http://schemas.microsoft.com/office/drawing/2014/main" id="{782DAEF0-06D4-49B1-B60B-90338EEDBAD2}"/>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AB91123C-45A7-4978-B2B8-BB98725AC8A2}"/>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18" name="フローチャート: 判断 517">
          <a:extLst>
            <a:ext uri="{FF2B5EF4-FFF2-40B4-BE49-F238E27FC236}">
              <a16:creationId xmlns:a16="http://schemas.microsoft.com/office/drawing/2014/main" id="{E96666EC-FA77-4706-80E8-E14DB5456A88}"/>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19" name="フローチャート: 判断 518">
          <a:extLst>
            <a:ext uri="{FF2B5EF4-FFF2-40B4-BE49-F238E27FC236}">
              <a16:creationId xmlns:a16="http://schemas.microsoft.com/office/drawing/2014/main" id="{ED0ED1B6-0181-4A60-9B48-CC42ACB83F78}"/>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0" name="フローチャート: 判断 519">
          <a:extLst>
            <a:ext uri="{FF2B5EF4-FFF2-40B4-BE49-F238E27FC236}">
              <a16:creationId xmlns:a16="http://schemas.microsoft.com/office/drawing/2014/main" id="{D8CAC8CA-D27D-4B91-A117-78B2A4543D9A}"/>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1" name="フローチャート: 判断 520">
          <a:extLst>
            <a:ext uri="{FF2B5EF4-FFF2-40B4-BE49-F238E27FC236}">
              <a16:creationId xmlns:a16="http://schemas.microsoft.com/office/drawing/2014/main" id="{438D21B9-0D15-418A-A596-F66253E299C3}"/>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22" name="フローチャート: 判断 521">
          <a:extLst>
            <a:ext uri="{FF2B5EF4-FFF2-40B4-BE49-F238E27FC236}">
              <a16:creationId xmlns:a16="http://schemas.microsoft.com/office/drawing/2014/main" id="{A575EF37-5705-4179-BA56-8539883FC43A}"/>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45F8807-4ABA-4FB1-B830-7BC8F90AA7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9F92903-EC66-4720-BE7C-2C199BAFA2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1A445DF-8906-4C0D-AF17-0E63DDF147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6C0B9FA-1826-46D5-88F3-19F471EA95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CCF2457-ED75-4527-9EA1-C0D285417A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528" name="楕円 527">
          <a:extLst>
            <a:ext uri="{FF2B5EF4-FFF2-40B4-BE49-F238E27FC236}">
              <a16:creationId xmlns:a16="http://schemas.microsoft.com/office/drawing/2014/main" id="{606526FE-FD8E-43D9-AF74-757EF0A69461}"/>
            </a:ext>
          </a:extLst>
        </xdr:cNvPr>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AE7B062A-D6D2-4A65-93C5-A980234A0817}"/>
            </a:ext>
          </a:extLst>
        </xdr:cNvPr>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530" name="楕円 529">
          <a:extLst>
            <a:ext uri="{FF2B5EF4-FFF2-40B4-BE49-F238E27FC236}">
              <a16:creationId xmlns:a16="http://schemas.microsoft.com/office/drawing/2014/main" id="{F3A9CF90-BA7E-489E-887C-3D08EB8ED3E6}"/>
            </a:ext>
          </a:extLst>
        </xdr:cNvPr>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xdr:rowOff>
    </xdr:from>
    <xdr:to>
      <xdr:col>85</xdr:col>
      <xdr:colOff>127000</xdr:colOff>
      <xdr:row>39</xdr:row>
      <xdr:rowOff>41910</xdr:rowOff>
    </xdr:to>
    <xdr:cxnSp macro="">
      <xdr:nvCxnSpPr>
        <xdr:cNvPr id="531" name="直線コネクタ 530">
          <a:extLst>
            <a:ext uri="{FF2B5EF4-FFF2-40B4-BE49-F238E27FC236}">
              <a16:creationId xmlns:a16="http://schemas.microsoft.com/office/drawing/2014/main" id="{74914401-37A4-4877-882B-968394020B2C}"/>
            </a:ext>
          </a:extLst>
        </xdr:cNvPr>
        <xdr:cNvCxnSpPr/>
      </xdr:nvCxnSpPr>
      <xdr:spPr>
        <a:xfrm>
          <a:off x="15481300" y="66884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32" name="楕円 531">
          <a:extLst>
            <a:ext uri="{FF2B5EF4-FFF2-40B4-BE49-F238E27FC236}">
              <a16:creationId xmlns:a16="http://schemas.microsoft.com/office/drawing/2014/main" id="{08E5AD32-EBC0-46ED-A048-1CE57D684E71}"/>
            </a:ext>
          </a:extLst>
        </xdr:cNvPr>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1905</xdr:rowOff>
    </xdr:to>
    <xdr:cxnSp macro="">
      <xdr:nvCxnSpPr>
        <xdr:cNvPr id="533" name="直線コネクタ 532">
          <a:extLst>
            <a:ext uri="{FF2B5EF4-FFF2-40B4-BE49-F238E27FC236}">
              <a16:creationId xmlns:a16="http://schemas.microsoft.com/office/drawing/2014/main" id="{F98B771A-AFCD-449E-A56F-121FD25D6350}"/>
            </a:ext>
          </a:extLst>
        </xdr:cNvPr>
        <xdr:cNvCxnSpPr/>
      </xdr:nvCxnSpPr>
      <xdr:spPr>
        <a:xfrm>
          <a:off x="14592300" y="665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34" name="楕円 533">
          <a:extLst>
            <a:ext uri="{FF2B5EF4-FFF2-40B4-BE49-F238E27FC236}">
              <a16:creationId xmlns:a16="http://schemas.microsoft.com/office/drawing/2014/main" id="{45F95838-8674-45DB-8CD5-ADAB0269B38E}"/>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135255</xdr:rowOff>
    </xdr:to>
    <xdr:cxnSp macro="">
      <xdr:nvCxnSpPr>
        <xdr:cNvPr id="535" name="直線コネクタ 534">
          <a:extLst>
            <a:ext uri="{FF2B5EF4-FFF2-40B4-BE49-F238E27FC236}">
              <a16:creationId xmlns:a16="http://schemas.microsoft.com/office/drawing/2014/main" id="{66A50DD1-CC2D-48D7-A907-A7312FADE75A}"/>
            </a:ext>
          </a:extLst>
        </xdr:cNvPr>
        <xdr:cNvCxnSpPr/>
      </xdr:nvCxnSpPr>
      <xdr:spPr>
        <a:xfrm>
          <a:off x="13703300" y="6608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168275</xdr:rowOff>
    </xdr:from>
    <xdr:to>
      <xdr:col>67</xdr:col>
      <xdr:colOff>101600</xdr:colOff>
      <xdr:row>38</xdr:row>
      <xdr:rowOff>98425</xdr:rowOff>
    </xdr:to>
    <xdr:sp macro="" textlink="">
      <xdr:nvSpPr>
        <xdr:cNvPr id="536" name="楕円 535">
          <a:extLst>
            <a:ext uri="{FF2B5EF4-FFF2-40B4-BE49-F238E27FC236}">
              <a16:creationId xmlns:a16="http://schemas.microsoft.com/office/drawing/2014/main" id="{10725073-A731-42BB-A292-CE2758E3CF29}"/>
            </a:ext>
          </a:extLst>
        </xdr:cNvPr>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93345</xdr:rowOff>
    </xdr:to>
    <xdr:cxnSp macro="">
      <xdr:nvCxnSpPr>
        <xdr:cNvPr id="537" name="直線コネクタ 536">
          <a:extLst>
            <a:ext uri="{FF2B5EF4-FFF2-40B4-BE49-F238E27FC236}">
              <a16:creationId xmlns:a16="http://schemas.microsoft.com/office/drawing/2014/main" id="{071AAB9A-F4BC-4E9A-B045-9B43413F68A5}"/>
            </a:ext>
          </a:extLst>
        </xdr:cNvPr>
        <xdr:cNvCxnSpPr/>
      </xdr:nvCxnSpPr>
      <xdr:spPr>
        <a:xfrm>
          <a:off x="12814300" y="65627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90B6D1ED-0388-4045-A0AE-6052AE2148D2}"/>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123C89E0-E595-4B85-8F64-3206BDE59F8A}"/>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C47D1491-6156-4A30-85CD-0574E2F0E815}"/>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B9C5C59C-EFA7-4FC8-BCFA-AE37FF7E1C02}"/>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59C4E595-B483-4878-81D2-E326A9D8D00F}"/>
            </a:ext>
          </a:extLst>
        </xdr:cNvPr>
        <xdr:cNvSpPr txBox="1"/>
      </xdr:nvSpPr>
      <xdr:spPr>
        <a:xfrm>
          <a:off x="15266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9A7A38CE-D998-45EF-8F84-F15EF2FCEBA0}"/>
            </a:ext>
          </a:extLst>
        </xdr:cNvPr>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CA759C70-2A26-4B75-AC68-89233E8E40E0}"/>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89552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1A558D31-EAF4-4869-97CA-FCF90F8A5164}"/>
            </a:ext>
          </a:extLst>
        </xdr:cNvPr>
        <xdr:cNvSpPr txBox="1"/>
      </xdr:nvSpPr>
      <xdr:spPr>
        <a:xfrm>
          <a:off x="12611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F564C819-4518-49C8-8D00-BE73259BA9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559675B2-6271-4A3F-92CD-D262C2F3B0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110FD36-3922-4BF4-BBA1-B6E22D1E30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990D9FC2-6BD5-4958-92AB-57B07F05097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AB4D67E2-3DE7-49A3-B21D-64EA450780F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83162851-B259-44BE-9CAD-DBDE1B61D7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92A980E9-255D-4F1A-9136-5BC30499F54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AF67A5A9-E3D5-41BD-BF3A-8E32BB2D46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B497AFE6-0660-4976-ACD0-F1AE0E2013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DA8CBF71-F29D-4B81-B938-AB3291CD89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6" name="直線コネクタ 555">
          <a:extLst>
            <a:ext uri="{FF2B5EF4-FFF2-40B4-BE49-F238E27FC236}">
              <a16:creationId xmlns:a16="http://schemas.microsoft.com/office/drawing/2014/main" id="{3D8AF667-D551-475F-92B7-F183411B6A8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7" name="テキスト ボックス 556">
          <a:extLst>
            <a:ext uri="{FF2B5EF4-FFF2-40B4-BE49-F238E27FC236}">
              <a16:creationId xmlns:a16="http://schemas.microsoft.com/office/drawing/2014/main" id="{29EFFCF0-33D9-40BE-9D97-9B7B7052265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8" name="直線コネクタ 557">
          <a:extLst>
            <a:ext uri="{FF2B5EF4-FFF2-40B4-BE49-F238E27FC236}">
              <a16:creationId xmlns:a16="http://schemas.microsoft.com/office/drawing/2014/main" id="{6E575D78-FBE0-4B20-B6FF-CCF13A7D4D0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9" name="テキスト ボックス 558">
          <a:extLst>
            <a:ext uri="{FF2B5EF4-FFF2-40B4-BE49-F238E27FC236}">
              <a16:creationId xmlns:a16="http://schemas.microsoft.com/office/drawing/2014/main" id="{FEB09787-22AA-4902-813C-08BED2E5473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0" name="直線コネクタ 559">
          <a:extLst>
            <a:ext uri="{FF2B5EF4-FFF2-40B4-BE49-F238E27FC236}">
              <a16:creationId xmlns:a16="http://schemas.microsoft.com/office/drawing/2014/main" id="{729A27E2-5869-40EF-A75A-BBB1D858EF3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1" name="テキスト ボックス 560">
          <a:extLst>
            <a:ext uri="{FF2B5EF4-FFF2-40B4-BE49-F238E27FC236}">
              <a16:creationId xmlns:a16="http://schemas.microsoft.com/office/drawing/2014/main" id="{58F1614F-77FF-4221-A253-ED543391A73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2" name="直線コネクタ 561">
          <a:extLst>
            <a:ext uri="{FF2B5EF4-FFF2-40B4-BE49-F238E27FC236}">
              <a16:creationId xmlns:a16="http://schemas.microsoft.com/office/drawing/2014/main" id="{90B73075-C8D2-48DB-B6E6-79A05FD3693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3" name="テキスト ボックス 562">
          <a:extLst>
            <a:ext uri="{FF2B5EF4-FFF2-40B4-BE49-F238E27FC236}">
              <a16:creationId xmlns:a16="http://schemas.microsoft.com/office/drawing/2014/main" id="{E45D1F68-9E17-492B-B02F-9F5B9978E6E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4" name="直線コネクタ 563">
          <a:extLst>
            <a:ext uri="{FF2B5EF4-FFF2-40B4-BE49-F238E27FC236}">
              <a16:creationId xmlns:a16="http://schemas.microsoft.com/office/drawing/2014/main" id="{6FCF6FB4-9BE2-470C-89A3-2BDAB2441F1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5" name="テキスト ボックス 564">
          <a:extLst>
            <a:ext uri="{FF2B5EF4-FFF2-40B4-BE49-F238E27FC236}">
              <a16:creationId xmlns:a16="http://schemas.microsoft.com/office/drawing/2014/main" id="{66D67F9D-0637-4DF8-BD35-60A0A7F319C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6" name="直線コネクタ 565">
          <a:extLst>
            <a:ext uri="{FF2B5EF4-FFF2-40B4-BE49-F238E27FC236}">
              <a16:creationId xmlns:a16="http://schemas.microsoft.com/office/drawing/2014/main" id="{C6FA7896-BE72-4720-92AA-344BD0068A9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7" name="テキスト ボックス 566">
          <a:extLst>
            <a:ext uri="{FF2B5EF4-FFF2-40B4-BE49-F238E27FC236}">
              <a16:creationId xmlns:a16="http://schemas.microsoft.com/office/drawing/2014/main" id="{F0271061-E9C1-422E-A0EF-5D266D92FA1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4BBE14FA-DBC7-4B95-B5FE-8441AC0000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6518DCEC-EB07-4841-B11A-9D537592E22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9D9C24DB-54A7-4B4A-825E-6C54B70852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1" name="直線コネクタ 570">
          <a:extLst>
            <a:ext uri="{FF2B5EF4-FFF2-40B4-BE49-F238E27FC236}">
              <a16:creationId xmlns:a16="http://schemas.microsoft.com/office/drawing/2014/main" id="{8DCC0B0B-344F-459D-9A91-5EAA53F4CE96}"/>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id="{4A18C7FA-1097-44DF-BE3E-C77794E82996}"/>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3" name="直線コネクタ 572">
          <a:extLst>
            <a:ext uri="{FF2B5EF4-FFF2-40B4-BE49-F238E27FC236}">
              <a16:creationId xmlns:a16="http://schemas.microsoft.com/office/drawing/2014/main" id="{EC57EAF5-5765-4E84-BA8E-B9EFF095FFE1}"/>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1073CF7-D879-4688-8717-2699D4D91267}"/>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75" name="直線コネクタ 574">
          <a:extLst>
            <a:ext uri="{FF2B5EF4-FFF2-40B4-BE49-F238E27FC236}">
              <a16:creationId xmlns:a16="http://schemas.microsoft.com/office/drawing/2014/main" id="{4346A614-F113-4E25-AB26-96851F248EC1}"/>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id="{8D5B90C6-3FD4-40BA-B30D-022705874F13}"/>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77" name="フローチャート: 判断 576">
          <a:extLst>
            <a:ext uri="{FF2B5EF4-FFF2-40B4-BE49-F238E27FC236}">
              <a16:creationId xmlns:a16="http://schemas.microsoft.com/office/drawing/2014/main" id="{7A43B3F1-9103-4D61-961C-3DD8AAAEE44B}"/>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78" name="フローチャート: 判断 577">
          <a:extLst>
            <a:ext uri="{FF2B5EF4-FFF2-40B4-BE49-F238E27FC236}">
              <a16:creationId xmlns:a16="http://schemas.microsoft.com/office/drawing/2014/main" id="{F2161B17-295F-402E-B541-6C87D5ABBA06}"/>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79" name="フローチャート: 判断 578">
          <a:extLst>
            <a:ext uri="{FF2B5EF4-FFF2-40B4-BE49-F238E27FC236}">
              <a16:creationId xmlns:a16="http://schemas.microsoft.com/office/drawing/2014/main" id="{EEF822A2-6D20-4792-918D-0A81C457B202}"/>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0" name="フローチャート: 判断 579">
          <a:extLst>
            <a:ext uri="{FF2B5EF4-FFF2-40B4-BE49-F238E27FC236}">
              <a16:creationId xmlns:a16="http://schemas.microsoft.com/office/drawing/2014/main" id="{5039F185-815E-4897-B946-34EDFB22D985}"/>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139315</xdr:rowOff>
    </xdr:from>
    <xdr:to>
      <xdr:col>98</xdr:col>
      <xdr:colOff>38100</xdr:colOff>
      <xdr:row>41</xdr:row>
      <xdr:rowOff>69465</xdr:rowOff>
    </xdr:to>
    <xdr:sp macro="" textlink="">
      <xdr:nvSpPr>
        <xdr:cNvPr id="581" name="フローチャート: 判断 580">
          <a:extLst>
            <a:ext uri="{FF2B5EF4-FFF2-40B4-BE49-F238E27FC236}">
              <a16:creationId xmlns:a16="http://schemas.microsoft.com/office/drawing/2014/main" id="{850E7F84-627B-4930-AD63-3E715CE7429C}"/>
            </a:ext>
          </a:extLst>
        </xdr:cNvPr>
        <xdr:cNvSpPr/>
      </xdr:nvSpPr>
      <xdr:spPr>
        <a:xfrm>
          <a:off x="18605500" y="6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0C843E9-0D57-4215-9EC9-7BF23716D6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5051101-2059-430E-B980-08EDE3D4AF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2556DA4-5265-41BC-8407-4A027B494FB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E7CFDB8-A806-416B-9EB3-F0B7744F50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13049C1-9411-43AF-BF0F-12F54905B40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99264</xdr:rowOff>
    </xdr:from>
    <xdr:to>
      <xdr:col>116</xdr:col>
      <xdr:colOff>114300</xdr:colOff>
      <xdr:row>38</xdr:row>
      <xdr:rowOff>29414</xdr:rowOff>
    </xdr:to>
    <xdr:sp macro="" textlink="">
      <xdr:nvSpPr>
        <xdr:cNvPr id="587" name="楕円 586">
          <a:extLst>
            <a:ext uri="{FF2B5EF4-FFF2-40B4-BE49-F238E27FC236}">
              <a16:creationId xmlns:a16="http://schemas.microsoft.com/office/drawing/2014/main" id="{383FE36C-B62F-4116-A35F-386BD5F8C7E8}"/>
            </a:ext>
          </a:extLst>
        </xdr:cNvPr>
        <xdr:cNvSpPr/>
      </xdr:nvSpPr>
      <xdr:spPr>
        <a:xfrm>
          <a:off x="22110700" y="64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122141</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BA1D1F49-5761-4309-B874-1CBBA7774D88}"/>
            </a:ext>
          </a:extLst>
        </xdr:cNvPr>
        <xdr:cNvSpPr txBox="1"/>
      </xdr:nvSpPr>
      <xdr:spPr>
        <a:xfrm>
          <a:off x="22199600" y="629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115021</xdr:rowOff>
    </xdr:from>
    <xdr:to>
      <xdr:col>112</xdr:col>
      <xdr:colOff>38100</xdr:colOff>
      <xdr:row>38</xdr:row>
      <xdr:rowOff>45171</xdr:rowOff>
    </xdr:to>
    <xdr:sp macro="" textlink="">
      <xdr:nvSpPr>
        <xdr:cNvPr id="589" name="楕円 588">
          <a:extLst>
            <a:ext uri="{FF2B5EF4-FFF2-40B4-BE49-F238E27FC236}">
              <a16:creationId xmlns:a16="http://schemas.microsoft.com/office/drawing/2014/main" id="{F1988CA1-8003-48F2-AF14-C3A63D22D975}"/>
            </a:ext>
          </a:extLst>
        </xdr:cNvPr>
        <xdr:cNvSpPr/>
      </xdr:nvSpPr>
      <xdr:spPr>
        <a:xfrm>
          <a:off x="21272500" y="64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150064</xdr:rowOff>
    </xdr:from>
    <xdr:to>
      <xdr:col>116</xdr:col>
      <xdr:colOff>63500</xdr:colOff>
      <xdr:row>37</xdr:row>
      <xdr:rowOff>165821</xdr:rowOff>
    </xdr:to>
    <xdr:cxnSp macro="">
      <xdr:nvCxnSpPr>
        <xdr:cNvPr id="590" name="直線コネクタ 589">
          <a:extLst>
            <a:ext uri="{FF2B5EF4-FFF2-40B4-BE49-F238E27FC236}">
              <a16:creationId xmlns:a16="http://schemas.microsoft.com/office/drawing/2014/main" id="{19604CC0-3916-4A1F-A844-67F342DE7A90}"/>
            </a:ext>
          </a:extLst>
        </xdr:cNvPr>
        <xdr:cNvCxnSpPr/>
      </xdr:nvCxnSpPr>
      <xdr:spPr>
        <a:xfrm flipV="1">
          <a:off x="21323300" y="6493714"/>
          <a:ext cx="838200" cy="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131575</xdr:rowOff>
    </xdr:from>
    <xdr:to>
      <xdr:col>107</xdr:col>
      <xdr:colOff>101600</xdr:colOff>
      <xdr:row>38</xdr:row>
      <xdr:rowOff>61725</xdr:rowOff>
    </xdr:to>
    <xdr:sp macro="" textlink="">
      <xdr:nvSpPr>
        <xdr:cNvPr id="591" name="楕円 590">
          <a:extLst>
            <a:ext uri="{FF2B5EF4-FFF2-40B4-BE49-F238E27FC236}">
              <a16:creationId xmlns:a16="http://schemas.microsoft.com/office/drawing/2014/main" id="{5EE1676B-C7D6-4609-8E83-EE8D6B393693}"/>
            </a:ext>
          </a:extLst>
        </xdr:cNvPr>
        <xdr:cNvSpPr/>
      </xdr:nvSpPr>
      <xdr:spPr>
        <a:xfrm>
          <a:off x="20383500" y="64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165821</xdr:rowOff>
    </xdr:from>
    <xdr:to>
      <xdr:col>111</xdr:col>
      <xdr:colOff>177800</xdr:colOff>
      <xdr:row>38</xdr:row>
      <xdr:rowOff>10925</xdr:rowOff>
    </xdr:to>
    <xdr:cxnSp macro="">
      <xdr:nvCxnSpPr>
        <xdr:cNvPr id="592" name="直線コネクタ 591">
          <a:extLst>
            <a:ext uri="{FF2B5EF4-FFF2-40B4-BE49-F238E27FC236}">
              <a16:creationId xmlns:a16="http://schemas.microsoft.com/office/drawing/2014/main" id="{4F6B7EA3-48E4-40E9-B14F-E6917853B1A0}"/>
            </a:ext>
          </a:extLst>
        </xdr:cNvPr>
        <xdr:cNvCxnSpPr/>
      </xdr:nvCxnSpPr>
      <xdr:spPr>
        <a:xfrm flipV="1">
          <a:off x="20434300" y="6509471"/>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146891</xdr:rowOff>
    </xdr:from>
    <xdr:to>
      <xdr:col>102</xdr:col>
      <xdr:colOff>165100</xdr:colOff>
      <xdr:row>38</xdr:row>
      <xdr:rowOff>77041</xdr:rowOff>
    </xdr:to>
    <xdr:sp macro="" textlink="">
      <xdr:nvSpPr>
        <xdr:cNvPr id="593" name="楕円 592">
          <a:extLst>
            <a:ext uri="{FF2B5EF4-FFF2-40B4-BE49-F238E27FC236}">
              <a16:creationId xmlns:a16="http://schemas.microsoft.com/office/drawing/2014/main" id="{73CD85CD-C792-4E62-BA66-DE94A30A5DE6}"/>
            </a:ext>
          </a:extLst>
        </xdr:cNvPr>
        <xdr:cNvSpPr/>
      </xdr:nvSpPr>
      <xdr:spPr>
        <a:xfrm>
          <a:off x="19494500" y="64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10925</xdr:rowOff>
    </xdr:from>
    <xdr:to>
      <xdr:col>107</xdr:col>
      <xdr:colOff>50800</xdr:colOff>
      <xdr:row>38</xdr:row>
      <xdr:rowOff>26241</xdr:rowOff>
    </xdr:to>
    <xdr:cxnSp macro="">
      <xdr:nvCxnSpPr>
        <xdr:cNvPr id="594" name="直線コネクタ 593">
          <a:extLst>
            <a:ext uri="{FF2B5EF4-FFF2-40B4-BE49-F238E27FC236}">
              <a16:creationId xmlns:a16="http://schemas.microsoft.com/office/drawing/2014/main" id="{5BE66C9C-E376-42FB-B55F-09AA88C17EFC}"/>
            </a:ext>
          </a:extLst>
        </xdr:cNvPr>
        <xdr:cNvCxnSpPr/>
      </xdr:nvCxnSpPr>
      <xdr:spPr>
        <a:xfrm flipV="1">
          <a:off x="19545300" y="6526025"/>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158308</xdr:rowOff>
    </xdr:from>
    <xdr:to>
      <xdr:col>98</xdr:col>
      <xdr:colOff>38100</xdr:colOff>
      <xdr:row>38</xdr:row>
      <xdr:rowOff>88458</xdr:rowOff>
    </xdr:to>
    <xdr:sp macro="" textlink="">
      <xdr:nvSpPr>
        <xdr:cNvPr id="595" name="楕円 594">
          <a:extLst>
            <a:ext uri="{FF2B5EF4-FFF2-40B4-BE49-F238E27FC236}">
              <a16:creationId xmlns:a16="http://schemas.microsoft.com/office/drawing/2014/main" id="{6CA1B3BF-6DB5-43F4-B513-9F7B54D59BAB}"/>
            </a:ext>
          </a:extLst>
        </xdr:cNvPr>
        <xdr:cNvSpPr/>
      </xdr:nvSpPr>
      <xdr:spPr>
        <a:xfrm>
          <a:off x="18605500" y="65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26241</xdr:rowOff>
    </xdr:from>
    <xdr:to>
      <xdr:col>102</xdr:col>
      <xdr:colOff>114300</xdr:colOff>
      <xdr:row>38</xdr:row>
      <xdr:rowOff>37658</xdr:rowOff>
    </xdr:to>
    <xdr:cxnSp macro="">
      <xdr:nvCxnSpPr>
        <xdr:cNvPr id="596" name="直線コネクタ 595">
          <a:extLst>
            <a:ext uri="{FF2B5EF4-FFF2-40B4-BE49-F238E27FC236}">
              <a16:creationId xmlns:a16="http://schemas.microsoft.com/office/drawing/2014/main" id="{39F65BBD-D0E1-4EA7-8D3F-3CAABB113AF4}"/>
            </a:ext>
          </a:extLst>
        </xdr:cNvPr>
        <xdr:cNvCxnSpPr/>
      </xdr:nvCxnSpPr>
      <xdr:spPr>
        <a:xfrm flipV="1">
          <a:off x="18656300" y="6541341"/>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8F447DF2-6317-4A15-A811-5DC3A0169DE6}"/>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598" name="n_2aveValue【一般廃棄物処理施設】&#10;一人当たり有形固定資産（償却資産）額">
          <a:extLst>
            <a:ext uri="{FF2B5EF4-FFF2-40B4-BE49-F238E27FC236}">
              <a16:creationId xmlns:a16="http://schemas.microsoft.com/office/drawing/2014/main" id="{A99AB3D7-C95B-44D7-AAB5-B0299E3B75B9}"/>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599" name="n_3aveValue【一般廃棄物処理施設】&#10;一人当たり有形固定資産（償却資産）額">
          <a:extLst>
            <a:ext uri="{FF2B5EF4-FFF2-40B4-BE49-F238E27FC236}">
              <a16:creationId xmlns:a16="http://schemas.microsoft.com/office/drawing/2014/main" id="{331C69C2-B97B-4943-8668-C38A02889DB3}"/>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60592</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E1EB1267-55E1-49E3-8777-4A543298BD54}"/>
            </a:ext>
          </a:extLst>
        </xdr:cNvPr>
        <xdr:cNvSpPr txBox="1"/>
      </xdr:nvSpPr>
      <xdr:spPr>
        <a:xfrm>
          <a:off x="18389111" y="709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61698</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E0C846F8-83AB-4698-8C42-B6155A7DB13F}"/>
            </a:ext>
          </a:extLst>
        </xdr:cNvPr>
        <xdr:cNvSpPr txBox="1"/>
      </xdr:nvSpPr>
      <xdr:spPr>
        <a:xfrm>
          <a:off x="21011095" y="623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78252</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B1272B57-92A7-4623-B53A-B169E4766E93}"/>
            </a:ext>
          </a:extLst>
        </xdr:cNvPr>
        <xdr:cNvSpPr txBox="1"/>
      </xdr:nvSpPr>
      <xdr:spPr>
        <a:xfrm>
          <a:off x="20134795" y="625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93568</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67C258E9-B707-4B54-8E00-02B8F2675C30}"/>
            </a:ext>
          </a:extLst>
        </xdr:cNvPr>
        <xdr:cNvSpPr txBox="1"/>
      </xdr:nvSpPr>
      <xdr:spPr>
        <a:xfrm>
          <a:off x="19245795" y="626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104985</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id="{313A3FFF-A916-4FE3-B4A4-9AE5AA0EDEF4}"/>
            </a:ext>
          </a:extLst>
        </xdr:cNvPr>
        <xdr:cNvSpPr txBox="1"/>
      </xdr:nvSpPr>
      <xdr:spPr>
        <a:xfrm>
          <a:off x="18356795" y="627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CA40F64-2090-41CC-A3C8-5E28240ED4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C5E2195F-D706-49E6-A506-15D3A62225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A08DD8F3-A8CD-4A54-8117-ADBF49FC819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AFA4CC1B-D342-4B13-9FA7-D887C92E45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208D10D-002A-43CE-9453-81630E0FF0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B0D5676A-B5BE-4705-820E-7C8D5501B1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DAC927D5-9312-48E3-B75B-548C32F010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5D3A6AB0-19C3-457B-84B8-8BDC217978A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1EEDBC89-8B60-4272-8C36-10DA6AF013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E1A4E7E1-6877-4C22-B531-F8660BCD90D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9B43898C-188E-4BE9-A7DD-A950EE83354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4BFA3E9D-1F0B-4E83-AD0B-E4A13AC5D5B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a:extLst>
            <a:ext uri="{FF2B5EF4-FFF2-40B4-BE49-F238E27FC236}">
              <a16:creationId xmlns:a16="http://schemas.microsoft.com/office/drawing/2014/main" id="{E3412EC1-2190-4EC5-AD02-2DE07754236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1542009C-AC7D-431E-90A0-4CE20B3716A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1F2EBB68-5CF0-4825-921C-5D6BDBC106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CE207A1-7A6E-43F5-9F2B-7541E42CA8A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8021D1E-E1A3-46BA-8CF6-E6426987BB3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5BEA5A2A-DD50-40EB-A412-22B39EA65B4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DFC0B82E-D257-4FC3-B748-3780D264AA1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329243DD-89DC-40ED-8EA0-1B0112448E0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E4CC48D6-A05E-4B3D-AC65-08DB2D2BB7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83E1C998-F20A-41AE-876E-9A9CA6E54EA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a:extLst>
            <a:ext uri="{FF2B5EF4-FFF2-40B4-BE49-F238E27FC236}">
              <a16:creationId xmlns:a16="http://schemas.microsoft.com/office/drawing/2014/main" id="{76A4FA9D-13D7-4368-A68B-C6B9E2905AC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EFE524B8-5703-4179-AF81-F9017908B6D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29" name="直線コネクタ 628">
          <a:extLst>
            <a:ext uri="{FF2B5EF4-FFF2-40B4-BE49-F238E27FC236}">
              <a16:creationId xmlns:a16="http://schemas.microsoft.com/office/drawing/2014/main" id="{E1A53D16-3A3A-4193-85B5-35F2ECF89BD3}"/>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70DDFD9E-AC66-47D7-939F-82C59E71DC0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1" name="直線コネクタ 630">
          <a:extLst>
            <a:ext uri="{FF2B5EF4-FFF2-40B4-BE49-F238E27FC236}">
              <a16:creationId xmlns:a16="http://schemas.microsoft.com/office/drawing/2014/main" id="{492B5A4E-E8FE-4BEA-89A5-95211B60ADE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E9DBC16F-36DB-4E63-B641-0745CE786ACF}"/>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3" name="直線コネクタ 632">
          <a:extLst>
            <a:ext uri="{FF2B5EF4-FFF2-40B4-BE49-F238E27FC236}">
              <a16:creationId xmlns:a16="http://schemas.microsoft.com/office/drawing/2014/main" id="{424D67E7-B2CB-4A9E-9CC5-C9B16FE6EB8A}"/>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F9133D24-A6B0-4309-9493-1A72A267D523}"/>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35" name="フローチャート: 判断 634">
          <a:extLst>
            <a:ext uri="{FF2B5EF4-FFF2-40B4-BE49-F238E27FC236}">
              <a16:creationId xmlns:a16="http://schemas.microsoft.com/office/drawing/2014/main" id="{18F0C912-BDE1-41FC-9BA4-936D28D178C2}"/>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6" name="フローチャート: 判断 635">
          <a:extLst>
            <a:ext uri="{FF2B5EF4-FFF2-40B4-BE49-F238E27FC236}">
              <a16:creationId xmlns:a16="http://schemas.microsoft.com/office/drawing/2014/main" id="{A3EA80D4-852E-4435-8C7A-D08546E83E5B}"/>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7" name="フローチャート: 判断 636">
          <a:extLst>
            <a:ext uri="{FF2B5EF4-FFF2-40B4-BE49-F238E27FC236}">
              <a16:creationId xmlns:a16="http://schemas.microsoft.com/office/drawing/2014/main" id="{B8DFA452-07FD-4522-90BB-0AA36C789DA4}"/>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38" name="フローチャート: 判断 637">
          <a:extLst>
            <a:ext uri="{FF2B5EF4-FFF2-40B4-BE49-F238E27FC236}">
              <a16:creationId xmlns:a16="http://schemas.microsoft.com/office/drawing/2014/main" id="{68D31DA5-752D-49A1-9D83-69EDF55328EA}"/>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92075</xdr:rowOff>
    </xdr:from>
    <xdr:to>
      <xdr:col>67</xdr:col>
      <xdr:colOff>101600</xdr:colOff>
      <xdr:row>59</xdr:row>
      <xdr:rowOff>22225</xdr:rowOff>
    </xdr:to>
    <xdr:sp macro="" textlink="">
      <xdr:nvSpPr>
        <xdr:cNvPr id="639" name="フローチャート: 判断 638">
          <a:extLst>
            <a:ext uri="{FF2B5EF4-FFF2-40B4-BE49-F238E27FC236}">
              <a16:creationId xmlns:a16="http://schemas.microsoft.com/office/drawing/2014/main" id="{6E92BEF8-8A6D-4A48-8A07-FEF14C88308B}"/>
            </a:ext>
          </a:extLst>
        </xdr:cNvPr>
        <xdr:cNvSpPr/>
      </xdr:nvSpPr>
      <xdr:spPr>
        <a:xfrm>
          <a:off x="12763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44AB38B0-484D-4661-97B4-BC1212F98B6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3607F25-3B49-4EFA-A0F6-B58B698348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57E19B6-E228-46FB-9905-28194E4E5C5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F22E38D-E6D2-4E85-A7EA-46CBDAD1F62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4FEEAA3-B64A-4F49-AC6E-0BBE7A2CF0F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44450</xdr:rowOff>
    </xdr:from>
    <xdr:to>
      <xdr:col>85</xdr:col>
      <xdr:colOff>177800</xdr:colOff>
      <xdr:row>57</xdr:row>
      <xdr:rowOff>146050</xdr:rowOff>
    </xdr:to>
    <xdr:sp macro="" textlink="">
      <xdr:nvSpPr>
        <xdr:cNvPr id="645" name="楕円 644">
          <a:extLst>
            <a:ext uri="{FF2B5EF4-FFF2-40B4-BE49-F238E27FC236}">
              <a16:creationId xmlns:a16="http://schemas.microsoft.com/office/drawing/2014/main" id="{30C896F2-BFCE-4383-98CE-4061DF28C2B7}"/>
            </a:ext>
          </a:extLst>
        </xdr:cNvPr>
        <xdr:cNvSpPr/>
      </xdr:nvSpPr>
      <xdr:spPr>
        <a:xfrm>
          <a:off x="16268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130827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9B7CA9A2-3AD1-4EEC-A9E8-114D582F1320}"/>
            </a:ext>
          </a:extLst>
        </xdr:cNvPr>
        <xdr:cNvSpPr txBox="1"/>
      </xdr:nvSpPr>
      <xdr:spPr>
        <a:xfrm>
          <a:off x="16357600" y="973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647" name="楕円 646">
          <a:extLst>
            <a:ext uri="{FF2B5EF4-FFF2-40B4-BE49-F238E27FC236}">
              <a16:creationId xmlns:a16="http://schemas.microsoft.com/office/drawing/2014/main" id="{4B4AEB0B-CFC3-48C8-8455-21D8D270AF27}"/>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95250</xdr:rowOff>
    </xdr:to>
    <xdr:cxnSp macro="">
      <xdr:nvCxnSpPr>
        <xdr:cNvPr id="648" name="直線コネクタ 647">
          <a:extLst>
            <a:ext uri="{FF2B5EF4-FFF2-40B4-BE49-F238E27FC236}">
              <a16:creationId xmlns:a16="http://schemas.microsoft.com/office/drawing/2014/main" id="{7909FDCF-F701-4F1D-B8C1-70EDBF9B1C05}"/>
            </a:ext>
          </a:extLst>
        </xdr:cNvPr>
        <xdr:cNvCxnSpPr/>
      </xdr:nvCxnSpPr>
      <xdr:spPr>
        <a:xfrm>
          <a:off x="154813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139700</xdr:rowOff>
    </xdr:from>
    <xdr:to>
      <xdr:col>76</xdr:col>
      <xdr:colOff>165100</xdr:colOff>
      <xdr:row>57</xdr:row>
      <xdr:rowOff>69850</xdr:rowOff>
    </xdr:to>
    <xdr:sp macro="" textlink="">
      <xdr:nvSpPr>
        <xdr:cNvPr id="649" name="楕円 648">
          <a:extLst>
            <a:ext uri="{FF2B5EF4-FFF2-40B4-BE49-F238E27FC236}">
              <a16:creationId xmlns:a16="http://schemas.microsoft.com/office/drawing/2014/main" id="{AE4FCDFB-B412-4CA4-9458-559D6DEC27C4}"/>
            </a:ext>
          </a:extLst>
        </xdr:cNvPr>
        <xdr:cNvSpPr/>
      </xdr:nvSpPr>
      <xdr:spPr>
        <a:xfrm>
          <a:off x="14541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57150</xdr:rowOff>
    </xdr:to>
    <xdr:cxnSp macro="">
      <xdr:nvCxnSpPr>
        <xdr:cNvPr id="650" name="直線コネクタ 649">
          <a:extLst>
            <a:ext uri="{FF2B5EF4-FFF2-40B4-BE49-F238E27FC236}">
              <a16:creationId xmlns:a16="http://schemas.microsoft.com/office/drawing/2014/main" id="{79364F00-50AC-4926-99BA-30EBF21E1589}"/>
            </a:ext>
          </a:extLst>
        </xdr:cNvPr>
        <xdr:cNvCxnSpPr/>
      </xdr:nvCxnSpPr>
      <xdr:spPr>
        <a:xfrm>
          <a:off x="14592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651" name="楕円 650">
          <a:extLst>
            <a:ext uri="{FF2B5EF4-FFF2-40B4-BE49-F238E27FC236}">
              <a16:creationId xmlns:a16="http://schemas.microsoft.com/office/drawing/2014/main" id="{A1C4DFB6-286A-491F-81FD-22E8D0303921}"/>
            </a:ext>
          </a:extLst>
        </xdr:cNvPr>
        <xdr:cNvSpPr/>
      </xdr:nvSpPr>
      <xdr:spPr>
        <a:xfrm>
          <a:off x="1365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19050</xdr:rowOff>
    </xdr:to>
    <xdr:cxnSp macro="">
      <xdr:nvCxnSpPr>
        <xdr:cNvPr id="652" name="直線コネクタ 651">
          <a:extLst>
            <a:ext uri="{FF2B5EF4-FFF2-40B4-BE49-F238E27FC236}">
              <a16:creationId xmlns:a16="http://schemas.microsoft.com/office/drawing/2014/main" id="{39E0F6D4-983A-47A0-932F-FE5AF704F9BC}"/>
            </a:ext>
          </a:extLst>
        </xdr:cNvPr>
        <xdr:cNvCxnSpPr/>
      </xdr:nvCxnSpPr>
      <xdr:spPr>
        <a:xfrm>
          <a:off x="13703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63500</xdr:rowOff>
    </xdr:from>
    <xdr:to>
      <xdr:col>67</xdr:col>
      <xdr:colOff>101600</xdr:colOff>
      <xdr:row>56</xdr:row>
      <xdr:rowOff>165100</xdr:rowOff>
    </xdr:to>
    <xdr:sp macro="" textlink="">
      <xdr:nvSpPr>
        <xdr:cNvPr id="653" name="楕円 652">
          <a:extLst>
            <a:ext uri="{FF2B5EF4-FFF2-40B4-BE49-F238E27FC236}">
              <a16:creationId xmlns:a16="http://schemas.microsoft.com/office/drawing/2014/main" id="{002FEBE3-E25B-4750-97F1-8D9D29077D39}"/>
            </a:ext>
          </a:extLst>
        </xdr:cNvPr>
        <xdr:cNvSpPr/>
      </xdr:nvSpPr>
      <xdr:spPr>
        <a:xfrm>
          <a:off x="12763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114300</xdr:rowOff>
    </xdr:from>
    <xdr:to>
      <xdr:col>71</xdr:col>
      <xdr:colOff>177800</xdr:colOff>
      <xdr:row>56</xdr:row>
      <xdr:rowOff>152400</xdr:rowOff>
    </xdr:to>
    <xdr:cxnSp macro="">
      <xdr:nvCxnSpPr>
        <xdr:cNvPr id="654" name="直線コネクタ 653">
          <a:extLst>
            <a:ext uri="{FF2B5EF4-FFF2-40B4-BE49-F238E27FC236}">
              <a16:creationId xmlns:a16="http://schemas.microsoft.com/office/drawing/2014/main" id="{3A9BD898-C7E1-467A-BAB4-C23303F2E950}"/>
            </a:ext>
          </a:extLst>
        </xdr:cNvPr>
        <xdr:cNvCxnSpPr/>
      </xdr:nvCxnSpPr>
      <xdr:spPr>
        <a:xfrm>
          <a:off x="12814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67F33DF2-2B9F-4232-9696-F5323E17D6AC}"/>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31C596EB-9220-464B-8867-D0B90B87EDEC}"/>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15257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36902B90-528A-495B-A98F-882A39E96A3E}"/>
            </a:ext>
          </a:extLst>
        </xdr:cNvPr>
        <xdr:cNvSpPr txBox="1"/>
      </xdr:nvSpPr>
      <xdr:spPr>
        <a:xfrm>
          <a:off x="13500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13352</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644F25C9-D28C-4754-A0E3-F39415B95AB3}"/>
            </a:ext>
          </a:extLst>
        </xdr:cNvPr>
        <xdr:cNvSpPr txBox="1"/>
      </xdr:nvSpPr>
      <xdr:spPr>
        <a:xfrm>
          <a:off x="12611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8FCF1DF5-6895-4E29-9FDB-4DE0F3EB408D}"/>
            </a:ext>
          </a:extLst>
        </xdr:cNvPr>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86377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A69B2A3-104E-4489-BF56-8C29F0945D83}"/>
            </a:ext>
          </a:extLst>
        </xdr:cNvPr>
        <xdr:cNvSpPr txBox="1"/>
      </xdr:nvSpPr>
      <xdr:spPr>
        <a:xfrm>
          <a:off x="14389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D47B0BC-F88A-4823-B6C0-158DB49BBB9D}"/>
            </a:ext>
          </a:extLst>
        </xdr:cNvPr>
        <xdr:cNvSpPr txBox="1"/>
      </xdr:nvSpPr>
      <xdr:spPr>
        <a:xfrm>
          <a:off x="13500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10177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CA817451-F985-42DC-9C48-9740892A558F}"/>
            </a:ext>
          </a:extLst>
        </xdr:cNvPr>
        <xdr:cNvSpPr txBox="1"/>
      </xdr:nvSpPr>
      <xdr:spPr>
        <a:xfrm>
          <a:off x="12611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567E9964-7275-4FFB-9A8E-44A8904068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6E37C677-16CE-4C76-B53B-B3CABDE2B5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E52B56B0-3D12-4140-866C-55B0DB8ADC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6419D997-68D8-4646-828B-E120A7AC1D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E61F2165-D2F9-48B2-AF95-44E6A55769C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53D4F4D7-EF7B-4A84-A41B-00EA380E27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CF3C1BE-550E-4DA9-85BE-9AACC6F471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75E049E0-B1E5-42D6-83CC-9AE86A780D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380A5B18-6729-407E-8993-FDD864BE96A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DA4EB4F3-8DA1-422B-89F1-06FC7365EE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D38F655C-97A6-4759-B22B-3507D8B5C65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3F777DC6-754B-4675-B7BE-21C044BC57F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F7FF54D2-DCB8-4B0C-B4A4-4B8BB719D47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BC2E4EEC-6454-482B-B2D1-9CB8DC70E92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F72AA170-7E04-4523-AFB6-B79750A247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209308CB-0E65-4CCC-A928-42D872D3E58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63FCBFC3-17BC-4E0F-9E82-11ABE8B01B0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2AB29EA4-F2E7-461C-81AE-251F4579D8E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74B10F05-7E38-4CB3-A528-53A5BE19973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16ED76EF-875E-4D3F-9F9A-FE169BAC67B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E2ABFF06-3FC7-47BC-BBB9-43201BFBC3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518BBC7C-ADFC-4D91-A152-3C2E332FB6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22F76F38-5F0A-4D73-9A31-B1F4FE2E27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86" name="直線コネクタ 685">
          <a:extLst>
            <a:ext uri="{FF2B5EF4-FFF2-40B4-BE49-F238E27FC236}">
              <a16:creationId xmlns:a16="http://schemas.microsoft.com/office/drawing/2014/main" id="{0D2E9A7D-09EE-41A4-A6FB-FF8F1D5DD4B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32F6E030-EBE7-464C-AA47-4659550971BF}"/>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8" name="直線コネクタ 687">
          <a:extLst>
            <a:ext uri="{FF2B5EF4-FFF2-40B4-BE49-F238E27FC236}">
              <a16:creationId xmlns:a16="http://schemas.microsoft.com/office/drawing/2014/main" id="{559E1F12-6279-45C0-92BC-2EE894314998}"/>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A0BD2448-3C63-4A90-BFDD-962EE6B52181}"/>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0" name="直線コネクタ 689">
          <a:extLst>
            <a:ext uri="{FF2B5EF4-FFF2-40B4-BE49-F238E27FC236}">
              <a16:creationId xmlns:a16="http://schemas.microsoft.com/office/drawing/2014/main" id="{5EEE8E7E-56F6-4DC3-ABB8-661803E244BE}"/>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5261864-E391-4488-9CCE-15629DF946A0}"/>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2" name="フローチャート: 判断 691">
          <a:extLst>
            <a:ext uri="{FF2B5EF4-FFF2-40B4-BE49-F238E27FC236}">
              <a16:creationId xmlns:a16="http://schemas.microsoft.com/office/drawing/2014/main" id="{276BB27A-3BC5-4E7D-844C-5BE77BC7AF63}"/>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3" name="フローチャート: 判断 692">
          <a:extLst>
            <a:ext uri="{FF2B5EF4-FFF2-40B4-BE49-F238E27FC236}">
              <a16:creationId xmlns:a16="http://schemas.microsoft.com/office/drawing/2014/main" id="{0A2673AF-7DE4-4476-AFA6-2BF891E6E19C}"/>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4" name="フローチャート: 判断 693">
          <a:extLst>
            <a:ext uri="{FF2B5EF4-FFF2-40B4-BE49-F238E27FC236}">
              <a16:creationId xmlns:a16="http://schemas.microsoft.com/office/drawing/2014/main" id="{D1BBC414-A679-44AB-8BDD-93211E40ED65}"/>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95" name="フローチャート: 判断 694">
          <a:extLst>
            <a:ext uri="{FF2B5EF4-FFF2-40B4-BE49-F238E27FC236}">
              <a16:creationId xmlns:a16="http://schemas.microsoft.com/office/drawing/2014/main" id="{7F2C284E-D4AA-4A28-A062-21FF786F55DD}"/>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128270</xdr:rowOff>
    </xdr:from>
    <xdr:to>
      <xdr:col>98</xdr:col>
      <xdr:colOff>38100</xdr:colOff>
      <xdr:row>63</xdr:row>
      <xdr:rowOff>58420</xdr:rowOff>
    </xdr:to>
    <xdr:sp macro="" textlink="">
      <xdr:nvSpPr>
        <xdr:cNvPr id="696" name="フローチャート: 判断 695">
          <a:extLst>
            <a:ext uri="{FF2B5EF4-FFF2-40B4-BE49-F238E27FC236}">
              <a16:creationId xmlns:a16="http://schemas.microsoft.com/office/drawing/2014/main" id="{0F9758BA-D004-4661-A74C-589F72D6E575}"/>
            </a:ext>
          </a:extLst>
        </xdr:cNvPr>
        <xdr:cNvSpPr/>
      </xdr:nvSpPr>
      <xdr:spPr>
        <a:xfrm>
          <a:off x="18605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C6D1DAE-584C-4307-8E53-DB23675540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10555EB-C88D-4B14-9700-0BA11FBCD5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7903DE1-AFF1-48D3-9A0E-B24E711034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8EE524D-08E8-4C44-B5AE-75288BB7639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FEEEB0A-49D1-4857-9863-986F9406AF2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48260</xdr:rowOff>
    </xdr:from>
    <xdr:to>
      <xdr:col>116</xdr:col>
      <xdr:colOff>114300</xdr:colOff>
      <xdr:row>60</xdr:row>
      <xdr:rowOff>149860</xdr:rowOff>
    </xdr:to>
    <xdr:sp macro="" textlink="">
      <xdr:nvSpPr>
        <xdr:cNvPr id="702" name="楕円 701">
          <a:extLst>
            <a:ext uri="{FF2B5EF4-FFF2-40B4-BE49-F238E27FC236}">
              <a16:creationId xmlns:a16="http://schemas.microsoft.com/office/drawing/2014/main" id="{D2BEC681-8B18-4873-88D9-E89CBCC6B5D2}"/>
            </a:ext>
          </a:extLst>
        </xdr:cNvPr>
        <xdr:cNvSpPr/>
      </xdr:nvSpPr>
      <xdr:spPr>
        <a:xfrm>
          <a:off x="22110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71137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462372E2-13E1-461B-8D1A-A51E74B37909}"/>
            </a:ext>
          </a:extLst>
        </xdr:cNvPr>
        <xdr:cNvSpPr txBox="1"/>
      </xdr:nvSpPr>
      <xdr:spPr>
        <a:xfrm>
          <a:off x="22199600"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704" name="楕円 703">
          <a:extLst>
            <a:ext uri="{FF2B5EF4-FFF2-40B4-BE49-F238E27FC236}">
              <a16:creationId xmlns:a16="http://schemas.microsoft.com/office/drawing/2014/main" id="{CB381B43-19C9-4597-A241-B029BD5120C3}"/>
            </a:ext>
          </a:extLst>
        </xdr:cNvPr>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99060</xdr:rowOff>
    </xdr:from>
    <xdr:to>
      <xdr:col>116</xdr:col>
      <xdr:colOff>63500</xdr:colOff>
      <xdr:row>60</xdr:row>
      <xdr:rowOff>114300</xdr:rowOff>
    </xdr:to>
    <xdr:cxnSp macro="">
      <xdr:nvCxnSpPr>
        <xdr:cNvPr id="705" name="直線コネクタ 704">
          <a:extLst>
            <a:ext uri="{FF2B5EF4-FFF2-40B4-BE49-F238E27FC236}">
              <a16:creationId xmlns:a16="http://schemas.microsoft.com/office/drawing/2014/main" id="{DA1DE1C1-55AE-4001-A747-E1010D54BA6B}"/>
            </a:ext>
          </a:extLst>
        </xdr:cNvPr>
        <xdr:cNvCxnSpPr/>
      </xdr:nvCxnSpPr>
      <xdr:spPr>
        <a:xfrm flipV="1">
          <a:off x="21323300" y="10386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74930</xdr:rowOff>
    </xdr:from>
    <xdr:to>
      <xdr:col>107</xdr:col>
      <xdr:colOff>101600</xdr:colOff>
      <xdr:row>61</xdr:row>
      <xdr:rowOff>5080</xdr:rowOff>
    </xdr:to>
    <xdr:sp macro="" textlink="">
      <xdr:nvSpPr>
        <xdr:cNvPr id="706" name="楕円 705">
          <a:extLst>
            <a:ext uri="{FF2B5EF4-FFF2-40B4-BE49-F238E27FC236}">
              <a16:creationId xmlns:a16="http://schemas.microsoft.com/office/drawing/2014/main" id="{41599DF6-1ACC-4EA7-9D87-D8970C8BA88A}"/>
            </a:ext>
          </a:extLst>
        </xdr:cNvPr>
        <xdr:cNvSpPr/>
      </xdr:nvSpPr>
      <xdr:spPr>
        <a:xfrm>
          <a:off x="2038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125730</xdr:rowOff>
    </xdr:to>
    <xdr:cxnSp macro="">
      <xdr:nvCxnSpPr>
        <xdr:cNvPr id="707" name="直線コネクタ 706">
          <a:extLst>
            <a:ext uri="{FF2B5EF4-FFF2-40B4-BE49-F238E27FC236}">
              <a16:creationId xmlns:a16="http://schemas.microsoft.com/office/drawing/2014/main" id="{1238A526-15BD-47A2-8ACA-5A4F0C29D57E}"/>
            </a:ext>
          </a:extLst>
        </xdr:cNvPr>
        <xdr:cNvCxnSpPr/>
      </xdr:nvCxnSpPr>
      <xdr:spPr>
        <a:xfrm flipV="1">
          <a:off x="20434300" y="1040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90170</xdr:rowOff>
    </xdr:from>
    <xdr:to>
      <xdr:col>102</xdr:col>
      <xdr:colOff>165100</xdr:colOff>
      <xdr:row>61</xdr:row>
      <xdr:rowOff>20320</xdr:rowOff>
    </xdr:to>
    <xdr:sp macro="" textlink="">
      <xdr:nvSpPr>
        <xdr:cNvPr id="708" name="楕円 707">
          <a:extLst>
            <a:ext uri="{FF2B5EF4-FFF2-40B4-BE49-F238E27FC236}">
              <a16:creationId xmlns:a16="http://schemas.microsoft.com/office/drawing/2014/main" id="{A8187A33-F90F-41E0-BB9D-FDCBB79DE5B3}"/>
            </a:ext>
          </a:extLst>
        </xdr:cNvPr>
        <xdr:cNvSpPr/>
      </xdr:nvSpPr>
      <xdr:spPr>
        <a:xfrm>
          <a:off x="19494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125730</xdr:rowOff>
    </xdr:from>
    <xdr:to>
      <xdr:col>107</xdr:col>
      <xdr:colOff>50800</xdr:colOff>
      <xdr:row>60</xdr:row>
      <xdr:rowOff>140970</xdr:rowOff>
    </xdr:to>
    <xdr:cxnSp macro="">
      <xdr:nvCxnSpPr>
        <xdr:cNvPr id="709" name="直線コネクタ 708">
          <a:extLst>
            <a:ext uri="{FF2B5EF4-FFF2-40B4-BE49-F238E27FC236}">
              <a16:creationId xmlns:a16="http://schemas.microsoft.com/office/drawing/2014/main" id="{560674F6-A19A-491F-9C27-FE5D9F8FD4A1}"/>
            </a:ext>
          </a:extLst>
        </xdr:cNvPr>
        <xdr:cNvCxnSpPr/>
      </xdr:nvCxnSpPr>
      <xdr:spPr>
        <a:xfrm flipV="1">
          <a:off x="19545300" y="10412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710" name="楕円 709">
          <a:extLst>
            <a:ext uri="{FF2B5EF4-FFF2-40B4-BE49-F238E27FC236}">
              <a16:creationId xmlns:a16="http://schemas.microsoft.com/office/drawing/2014/main" id="{406FD5C4-8BCB-41E2-8DE0-B5C4CD077E47}"/>
            </a:ext>
          </a:extLst>
        </xdr:cNvPr>
        <xdr:cNvSpPr/>
      </xdr:nvSpPr>
      <xdr:spPr>
        <a:xfrm>
          <a:off x="18605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140970</xdr:rowOff>
    </xdr:from>
    <xdr:to>
      <xdr:col>102</xdr:col>
      <xdr:colOff>114300</xdr:colOff>
      <xdr:row>60</xdr:row>
      <xdr:rowOff>148590</xdr:rowOff>
    </xdr:to>
    <xdr:cxnSp macro="">
      <xdr:nvCxnSpPr>
        <xdr:cNvPr id="711" name="直線コネクタ 710">
          <a:extLst>
            <a:ext uri="{FF2B5EF4-FFF2-40B4-BE49-F238E27FC236}">
              <a16:creationId xmlns:a16="http://schemas.microsoft.com/office/drawing/2014/main" id="{979ED782-68DE-45EF-8959-9A56D88BEE4D}"/>
            </a:ext>
          </a:extLst>
        </xdr:cNvPr>
        <xdr:cNvCxnSpPr/>
      </xdr:nvCxnSpPr>
      <xdr:spPr>
        <a:xfrm flipV="1">
          <a:off x="18656300" y="10427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712" name="n_1aveValue【保健センター・保健所】&#10;一人当たり面積">
          <a:extLst>
            <a:ext uri="{FF2B5EF4-FFF2-40B4-BE49-F238E27FC236}">
              <a16:creationId xmlns:a16="http://schemas.microsoft.com/office/drawing/2014/main" id="{66A85A33-9A1A-4663-8062-7AEF0C4030F9}"/>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3" name="n_2aveValue【保健センター・保健所】&#10;一人当たり面積">
          <a:extLst>
            <a:ext uri="{FF2B5EF4-FFF2-40B4-BE49-F238E27FC236}">
              <a16:creationId xmlns:a16="http://schemas.microsoft.com/office/drawing/2014/main" id="{67F66C97-D62D-4B84-9C2A-6A7573576661}"/>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714" name="n_3aveValue【保健センター・保健所】&#10;一人当たり面積">
          <a:extLst>
            <a:ext uri="{FF2B5EF4-FFF2-40B4-BE49-F238E27FC236}">
              <a16:creationId xmlns:a16="http://schemas.microsoft.com/office/drawing/2014/main" id="{453283AD-33BC-4902-B904-4F05A57B9744}"/>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49547</xdr:rowOff>
    </xdr:from>
    <xdr:ext cx="469744" cy="259045"/>
    <xdr:sp macro="" textlink="">
      <xdr:nvSpPr>
        <xdr:cNvPr id="715" name="n_4aveValue【保健センター・保健所】&#10;一人当たり面積">
          <a:extLst>
            <a:ext uri="{FF2B5EF4-FFF2-40B4-BE49-F238E27FC236}">
              <a16:creationId xmlns:a16="http://schemas.microsoft.com/office/drawing/2014/main" id="{95A768AB-B5F5-480F-97E7-78347D839540}"/>
            </a:ext>
          </a:extLst>
        </xdr:cNvPr>
        <xdr:cNvSpPr txBox="1"/>
      </xdr:nvSpPr>
      <xdr:spPr>
        <a:xfrm>
          <a:off x="18421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716" name="n_1mainValue【保健センター・保健所】&#10;一人当たり面積">
          <a:extLst>
            <a:ext uri="{FF2B5EF4-FFF2-40B4-BE49-F238E27FC236}">
              <a16:creationId xmlns:a16="http://schemas.microsoft.com/office/drawing/2014/main" id="{D6B57F59-A84F-4A12-8201-4DA7ABA26AFA}"/>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21607</xdr:rowOff>
    </xdr:from>
    <xdr:ext cx="469744" cy="259045"/>
    <xdr:sp macro="" textlink="">
      <xdr:nvSpPr>
        <xdr:cNvPr id="717" name="n_2mainValue【保健センター・保健所】&#10;一人当たり面積">
          <a:extLst>
            <a:ext uri="{FF2B5EF4-FFF2-40B4-BE49-F238E27FC236}">
              <a16:creationId xmlns:a16="http://schemas.microsoft.com/office/drawing/2014/main" id="{C8984161-4DA9-4E9D-AE68-7D836D2184A8}"/>
            </a:ext>
          </a:extLst>
        </xdr:cNvPr>
        <xdr:cNvSpPr txBox="1"/>
      </xdr:nvSpPr>
      <xdr:spPr>
        <a:xfrm>
          <a:off x="20199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36847</xdr:rowOff>
    </xdr:from>
    <xdr:ext cx="469744" cy="259045"/>
    <xdr:sp macro="" textlink="">
      <xdr:nvSpPr>
        <xdr:cNvPr id="718" name="n_3mainValue【保健センター・保健所】&#10;一人当たり面積">
          <a:extLst>
            <a:ext uri="{FF2B5EF4-FFF2-40B4-BE49-F238E27FC236}">
              <a16:creationId xmlns:a16="http://schemas.microsoft.com/office/drawing/2014/main" id="{C1929F31-FACF-4FFC-A5E9-461DD88028E4}"/>
            </a:ext>
          </a:extLst>
        </xdr:cNvPr>
        <xdr:cNvSpPr txBox="1"/>
      </xdr:nvSpPr>
      <xdr:spPr>
        <a:xfrm>
          <a:off x="19310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719" name="n_4mainValue【保健センター・保健所】&#10;一人当たり面積">
          <a:extLst>
            <a:ext uri="{FF2B5EF4-FFF2-40B4-BE49-F238E27FC236}">
              <a16:creationId xmlns:a16="http://schemas.microsoft.com/office/drawing/2014/main" id="{43A60F28-5184-4402-B42A-724E2E980882}"/>
            </a:ext>
          </a:extLst>
        </xdr:cNvPr>
        <xdr:cNvSpPr txBox="1"/>
      </xdr:nvSpPr>
      <xdr:spPr>
        <a:xfrm>
          <a:off x="18421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71B7C60E-85FC-47A1-80C0-FD9C77D8106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664FE292-D07A-4BFD-9E2E-4FA4434DB3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DD370CC8-81C4-467D-9FEC-C56C80DF92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53305D8A-6153-4249-BDC4-D354597FCA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DE5FF535-A0DB-4662-A7BE-2B8399ACF9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F5AA4AAA-E74F-4890-AC5E-935E9B5FCA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37732218-FA7A-40DD-9EE5-ACA1DFF519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1C33520F-383F-4568-84E1-A9992FB322F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783033C9-2C72-466F-A8C2-8585BDC843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B2519002-6059-48F5-8CBC-BB363CE602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74CE9D4D-68FA-4B93-AC3C-F730773BE5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EC73AC3B-0DC0-4F24-9215-31D5804E768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FA4ADF00-6156-47C9-8D24-177212A025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F1C71ADD-D4A5-40C6-B886-70FCAED61F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F8ECDE36-A530-4225-85A6-2662624674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D9BC7251-E417-4228-BFDC-EF71E32C201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4A5D3A16-32A5-4325-B5D1-E8159CD530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33B39E27-7322-49C2-92C8-31E8EB2393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811F840-343D-46C5-959A-51DDD1ED08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1DD692D-DCDC-422A-BD33-FD86D3A6DCC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88A31840-99F0-4051-ACBD-46B84E3127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7EAB5747-DE4D-4E3D-8FE4-9E40B1237B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BABDA80C-AA28-4DA2-8F46-7573DE5AB4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33B30BB-44B6-4143-AFE6-D821649781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DCCEC1D2-CBE4-49A9-9F32-EE8810EB1F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B7F2775-6B69-4210-B99A-71B0885BA7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B0C30021-FC04-44B7-AAB9-8D4A5940808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A87B7C38-AA02-44C9-B048-1E562328669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2634AE6D-0911-4E9A-89A5-11A0C680FCD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682062D1-3309-4754-A42E-F4D12A2755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2C629D88-2CB7-4E68-9305-68AE531F4D2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C50D95E2-3324-43DF-85CA-E3CCE2367AD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9F300A96-16E5-4140-88D2-C2CBC54D73A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10C20CD-D2D9-4B7C-9E96-EC55B2221D6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9E8CFCF2-BB5E-4C73-907C-0C7308C520E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7DC5AB83-841E-4C17-889F-870D9B29B8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591DAC39-41D9-4757-8A72-F6C682C8525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80F9E974-B870-4A70-9AF7-A631CAFAA04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9FA39719-8EAD-48C5-9C03-8BB3661C458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36112DC8-ADCE-4B85-954C-DE16D21DEA3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894346AA-D08B-455E-AD15-55E4E131A3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A06C1C22-F016-4CB1-95F7-A0FC5C5A6348}"/>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761A1158-6CFD-4D38-9EE2-21ED9E37CA6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AECE24A-5804-4835-9271-03BFE97116F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4" name="【庁舎】&#10;有形固定資産減価償却率最大値テキスト">
          <a:extLst>
            <a:ext uri="{FF2B5EF4-FFF2-40B4-BE49-F238E27FC236}">
              <a16:creationId xmlns:a16="http://schemas.microsoft.com/office/drawing/2014/main" id="{B45968B8-07D5-44D0-B4F6-7FDEDA8A8A21}"/>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65" name="直線コネクタ 764">
          <a:extLst>
            <a:ext uri="{FF2B5EF4-FFF2-40B4-BE49-F238E27FC236}">
              <a16:creationId xmlns:a16="http://schemas.microsoft.com/office/drawing/2014/main" id="{698FCA58-0859-404C-A156-88FDA221EF02}"/>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766" name="【庁舎】&#10;有形固定資産減価償却率平均値テキスト">
          <a:extLst>
            <a:ext uri="{FF2B5EF4-FFF2-40B4-BE49-F238E27FC236}">
              <a16:creationId xmlns:a16="http://schemas.microsoft.com/office/drawing/2014/main" id="{926BDDE2-D4F7-4B84-9070-C7E03DE3828E}"/>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67" name="フローチャート: 判断 766">
          <a:extLst>
            <a:ext uri="{FF2B5EF4-FFF2-40B4-BE49-F238E27FC236}">
              <a16:creationId xmlns:a16="http://schemas.microsoft.com/office/drawing/2014/main" id="{D479D899-48E6-4C6A-9A50-1559C7C61C5A}"/>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68" name="フローチャート: 判断 767">
          <a:extLst>
            <a:ext uri="{FF2B5EF4-FFF2-40B4-BE49-F238E27FC236}">
              <a16:creationId xmlns:a16="http://schemas.microsoft.com/office/drawing/2014/main" id="{BFD042EB-9752-4820-8DFE-0104387D8136}"/>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69" name="フローチャート: 判断 768">
          <a:extLst>
            <a:ext uri="{FF2B5EF4-FFF2-40B4-BE49-F238E27FC236}">
              <a16:creationId xmlns:a16="http://schemas.microsoft.com/office/drawing/2014/main" id="{328F53E1-BDFD-4A0A-B49B-6A8EA50B4F2D}"/>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0" name="フローチャート: 判断 769">
          <a:extLst>
            <a:ext uri="{FF2B5EF4-FFF2-40B4-BE49-F238E27FC236}">
              <a16:creationId xmlns:a16="http://schemas.microsoft.com/office/drawing/2014/main" id="{541F50E2-67E6-400C-966E-22F1A155F6CA}"/>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1" name="フローチャート: 判断 770">
          <a:extLst>
            <a:ext uri="{FF2B5EF4-FFF2-40B4-BE49-F238E27FC236}">
              <a16:creationId xmlns:a16="http://schemas.microsoft.com/office/drawing/2014/main" id="{45F9606E-217F-4E54-A47C-C8D4860C2D7B}"/>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C373DE6-7012-4847-BBB8-6A78795E2E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E8277EE-0B1E-4520-A8F9-FE79D3AD52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B7C5BC8-05C5-4C46-A8FA-B874B8E737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E853B0F-FC88-4A0B-8F55-A69AE08B156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CEE26F4-7B9E-4BE5-867A-129477B3A0C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152763</xdr:rowOff>
    </xdr:from>
    <xdr:to>
      <xdr:col>85</xdr:col>
      <xdr:colOff>177800</xdr:colOff>
      <xdr:row>100</xdr:row>
      <xdr:rowOff>82913</xdr:rowOff>
    </xdr:to>
    <xdr:sp macro="" textlink="">
      <xdr:nvSpPr>
        <xdr:cNvPr id="777" name="楕円 776">
          <a:extLst>
            <a:ext uri="{FF2B5EF4-FFF2-40B4-BE49-F238E27FC236}">
              <a16:creationId xmlns:a16="http://schemas.microsoft.com/office/drawing/2014/main" id="{717CA39F-C05F-41B9-B203-51F6E27DB19D}"/>
            </a:ext>
          </a:extLst>
        </xdr:cNvPr>
        <xdr:cNvSpPr/>
      </xdr:nvSpPr>
      <xdr:spPr>
        <a:xfrm>
          <a:off x="162687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78031</xdr:rowOff>
    </xdr:from>
    <xdr:ext cx="340478" cy="259045"/>
    <xdr:sp macro="" textlink="">
      <xdr:nvSpPr>
        <xdr:cNvPr id="778" name="【庁舎】&#10;有形固定資産減価償却率該当値テキスト">
          <a:extLst>
            <a:ext uri="{FF2B5EF4-FFF2-40B4-BE49-F238E27FC236}">
              <a16:creationId xmlns:a16="http://schemas.microsoft.com/office/drawing/2014/main" id="{092A4D62-5670-4B17-A11F-00305869CD26}"/>
            </a:ext>
          </a:extLst>
        </xdr:cNvPr>
        <xdr:cNvSpPr txBox="1"/>
      </xdr:nvSpPr>
      <xdr:spPr>
        <a:xfrm>
          <a:off x="16357600" y="17051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167458</xdr:rowOff>
    </xdr:from>
    <xdr:to>
      <xdr:col>81</xdr:col>
      <xdr:colOff>101600</xdr:colOff>
      <xdr:row>100</xdr:row>
      <xdr:rowOff>97608</xdr:rowOff>
    </xdr:to>
    <xdr:sp macro="" textlink="">
      <xdr:nvSpPr>
        <xdr:cNvPr id="779" name="楕円 778">
          <a:extLst>
            <a:ext uri="{FF2B5EF4-FFF2-40B4-BE49-F238E27FC236}">
              <a16:creationId xmlns:a16="http://schemas.microsoft.com/office/drawing/2014/main" id="{5E0AFFA0-0CB8-4E58-A282-D000451652A2}"/>
            </a:ext>
          </a:extLst>
        </xdr:cNvPr>
        <xdr:cNvSpPr/>
      </xdr:nvSpPr>
      <xdr:spPr>
        <a:xfrm>
          <a:off x="15430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32113</xdr:rowOff>
    </xdr:from>
    <xdr:to>
      <xdr:col>85</xdr:col>
      <xdr:colOff>127000</xdr:colOff>
      <xdr:row>100</xdr:row>
      <xdr:rowOff>46808</xdr:rowOff>
    </xdr:to>
    <xdr:cxnSp macro="">
      <xdr:nvCxnSpPr>
        <xdr:cNvPr id="780" name="直線コネクタ 779">
          <a:extLst>
            <a:ext uri="{FF2B5EF4-FFF2-40B4-BE49-F238E27FC236}">
              <a16:creationId xmlns:a16="http://schemas.microsoft.com/office/drawing/2014/main" id="{898B438A-ADD4-4853-89C7-FEA4751F08FF}"/>
            </a:ext>
          </a:extLst>
        </xdr:cNvPr>
        <xdr:cNvCxnSpPr/>
      </xdr:nvCxnSpPr>
      <xdr:spPr>
        <a:xfrm flipV="1">
          <a:off x="15481300" y="1717711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105411</xdr:rowOff>
    </xdr:from>
    <xdr:to>
      <xdr:col>76</xdr:col>
      <xdr:colOff>165100</xdr:colOff>
      <xdr:row>100</xdr:row>
      <xdr:rowOff>35561</xdr:rowOff>
    </xdr:to>
    <xdr:sp macro="" textlink="">
      <xdr:nvSpPr>
        <xdr:cNvPr id="781" name="楕円 780">
          <a:extLst>
            <a:ext uri="{FF2B5EF4-FFF2-40B4-BE49-F238E27FC236}">
              <a16:creationId xmlns:a16="http://schemas.microsoft.com/office/drawing/2014/main" id="{181EB6B3-6E49-4539-BE3A-B2BFC7CFA159}"/>
            </a:ext>
          </a:extLst>
        </xdr:cNvPr>
        <xdr:cNvSpPr/>
      </xdr:nvSpPr>
      <xdr:spPr>
        <a:xfrm>
          <a:off x="14541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156211</xdr:rowOff>
    </xdr:from>
    <xdr:to>
      <xdr:col>81</xdr:col>
      <xdr:colOff>50800</xdr:colOff>
      <xdr:row>100</xdr:row>
      <xdr:rowOff>46808</xdr:rowOff>
    </xdr:to>
    <xdr:cxnSp macro="">
      <xdr:nvCxnSpPr>
        <xdr:cNvPr id="782" name="直線コネクタ 781">
          <a:extLst>
            <a:ext uri="{FF2B5EF4-FFF2-40B4-BE49-F238E27FC236}">
              <a16:creationId xmlns:a16="http://schemas.microsoft.com/office/drawing/2014/main" id="{3260372A-4F9A-451C-91CD-2F20C69D9C6F}"/>
            </a:ext>
          </a:extLst>
        </xdr:cNvPr>
        <xdr:cNvCxnSpPr/>
      </xdr:nvCxnSpPr>
      <xdr:spPr>
        <a:xfrm>
          <a:off x="14592300" y="171297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121738</xdr:rowOff>
    </xdr:from>
    <xdr:to>
      <xdr:col>72</xdr:col>
      <xdr:colOff>38100</xdr:colOff>
      <xdr:row>105</xdr:row>
      <xdr:rowOff>51888</xdr:rowOff>
    </xdr:to>
    <xdr:sp macro="" textlink="">
      <xdr:nvSpPr>
        <xdr:cNvPr id="783" name="楕円 782">
          <a:extLst>
            <a:ext uri="{FF2B5EF4-FFF2-40B4-BE49-F238E27FC236}">
              <a16:creationId xmlns:a16="http://schemas.microsoft.com/office/drawing/2014/main" id="{F27ECAEA-8FD1-4363-A7C5-6F713E6FABC0}"/>
            </a:ext>
          </a:extLst>
        </xdr:cNvPr>
        <xdr:cNvSpPr/>
      </xdr:nvSpPr>
      <xdr:spPr>
        <a:xfrm>
          <a:off x="13652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156211</xdr:rowOff>
    </xdr:from>
    <xdr:to>
      <xdr:col>76</xdr:col>
      <xdr:colOff>114300</xdr:colOff>
      <xdr:row>105</xdr:row>
      <xdr:rowOff>1088</xdr:rowOff>
    </xdr:to>
    <xdr:cxnSp macro="">
      <xdr:nvCxnSpPr>
        <xdr:cNvPr id="784" name="直線コネクタ 783">
          <a:extLst>
            <a:ext uri="{FF2B5EF4-FFF2-40B4-BE49-F238E27FC236}">
              <a16:creationId xmlns:a16="http://schemas.microsoft.com/office/drawing/2014/main" id="{DA73F18E-B3BE-4F80-A544-34D95C1FDF8B}"/>
            </a:ext>
          </a:extLst>
        </xdr:cNvPr>
        <xdr:cNvCxnSpPr/>
      </xdr:nvCxnSpPr>
      <xdr:spPr>
        <a:xfrm flipV="1">
          <a:off x="13703300" y="17129761"/>
          <a:ext cx="889000" cy="8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100512</xdr:rowOff>
    </xdr:from>
    <xdr:to>
      <xdr:col>67</xdr:col>
      <xdr:colOff>101600</xdr:colOff>
      <xdr:row>105</xdr:row>
      <xdr:rowOff>30662</xdr:rowOff>
    </xdr:to>
    <xdr:sp macro="" textlink="">
      <xdr:nvSpPr>
        <xdr:cNvPr id="785" name="楕円 784">
          <a:extLst>
            <a:ext uri="{FF2B5EF4-FFF2-40B4-BE49-F238E27FC236}">
              <a16:creationId xmlns:a16="http://schemas.microsoft.com/office/drawing/2014/main" id="{1E42B908-BDDD-44D7-9CB3-3578ADBA2F8E}"/>
            </a:ext>
          </a:extLst>
        </xdr:cNvPr>
        <xdr:cNvSpPr/>
      </xdr:nvSpPr>
      <xdr:spPr>
        <a:xfrm>
          <a:off x="1276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105</xdr:row>
      <xdr:rowOff>1088</xdr:rowOff>
    </xdr:to>
    <xdr:cxnSp macro="">
      <xdr:nvCxnSpPr>
        <xdr:cNvPr id="786" name="直線コネクタ 785">
          <a:extLst>
            <a:ext uri="{FF2B5EF4-FFF2-40B4-BE49-F238E27FC236}">
              <a16:creationId xmlns:a16="http://schemas.microsoft.com/office/drawing/2014/main" id="{CAAED298-FAA4-450B-BF84-C60B664A6930}"/>
            </a:ext>
          </a:extLst>
        </xdr:cNvPr>
        <xdr:cNvCxnSpPr/>
      </xdr:nvCxnSpPr>
      <xdr:spPr>
        <a:xfrm>
          <a:off x="12814300" y="179821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87" name="n_1aveValue【庁舎】&#10;有形固定資産減価償却率">
          <a:extLst>
            <a:ext uri="{FF2B5EF4-FFF2-40B4-BE49-F238E27FC236}">
              <a16:creationId xmlns:a16="http://schemas.microsoft.com/office/drawing/2014/main" id="{5250765B-9FE9-4B13-94F7-20DAC82075B9}"/>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788" name="n_2aveValue【庁舎】&#10;有形固定資産減価償却率">
          <a:extLst>
            <a:ext uri="{FF2B5EF4-FFF2-40B4-BE49-F238E27FC236}">
              <a16:creationId xmlns:a16="http://schemas.microsoft.com/office/drawing/2014/main" id="{C529B246-5A05-41D8-A114-25C0A5CD972A}"/>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9" name="n_3aveValue【庁舎】&#10;有形固定資産減価償却率">
          <a:extLst>
            <a:ext uri="{FF2B5EF4-FFF2-40B4-BE49-F238E27FC236}">
              <a16:creationId xmlns:a16="http://schemas.microsoft.com/office/drawing/2014/main" id="{20FFBBEA-52E7-4235-AC05-CB695D40A003}"/>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0" name="n_4aveValue【庁舎】&#10;有形固定資産減価償却率">
          <a:extLst>
            <a:ext uri="{FF2B5EF4-FFF2-40B4-BE49-F238E27FC236}">
              <a16:creationId xmlns:a16="http://schemas.microsoft.com/office/drawing/2014/main" id="{1FD1649E-3194-4AD1-B9CB-F4397229AEDF}"/>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114135</xdr:rowOff>
    </xdr:from>
    <xdr:ext cx="340478" cy="259045"/>
    <xdr:sp macro="" textlink="">
      <xdr:nvSpPr>
        <xdr:cNvPr id="791" name="n_1mainValue【庁舎】&#10;有形固定資産減価償却率">
          <a:extLst>
            <a:ext uri="{FF2B5EF4-FFF2-40B4-BE49-F238E27FC236}">
              <a16:creationId xmlns:a16="http://schemas.microsoft.com/office/drawing/2014/main" id="{C930823D-7E21-4866-9452-1F92DEAF9C4B}"/>
            </a:ext>
          </a:extLst>
        </xdr:cNvPr>
        <xdr:cNvSpPr txBox="1"/>
      </xdr:nvSpPr>
      <xdr:spPr>
        <a:xfrm>
          <a:off x="15298361" y="16916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52088</xdr:rowOff>
    </xdr:from>
    <xdr:ext cx="340478" cy="259045"/>
    <xdr:sp macro="" textlink="">
      <xdr:nvSpPr>
        <xdr:cNvPr id="792" name="n_2mainValue【庁舎】&#10;有形固定資産減価償却率">
          <a:extLst>
            <a:ext uri="{FF2B5EF4-FFF2-40B4-BE49-F238E27FC236}">
              <a16:creationId xmlns:a16="http://schemas.microsoft.com/office/drawing/2014/main" id="{50F9B9C1-E8F5-4FCE-898E-05ACACF57867}"/>
            </a:ext>
          </a:extLst>
        </xdr:cNvPr>
        <xdr:cNvSpPr txBox="1"/>
      </xdr:nvSpPr>
      <xdr:spPr>
        <a:xfrm>
          <a:off x="14422061" y="168541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43015</xdr:rowOff>
    </xdr:from>
    <xdr:ext cx="405111" cy="259045"/>
    <xdr:sp macro="" textlink="">
      <xdr:nvSpPr>
        <xdr:cNvPr id="793" name="n_3mainValue【庁舎】&#10;有形固定資産減価償却率">
          <a:extLst>
            <a:ext uri="{FF2B5EF4-FFF2-40B4-BE49-F238E27FC236}">
              <a16:creationId xmlns:a16="http://schemas.microsoft.com/office/drawing/2014/main" id="{4527670C-C8E8-44AA-BDA5-69C9980E8D16}"/>
            </a:ext>
          </a:extLst>
        </xdr:cNvPr>
        <xdr:cNvSpPr txBox="1"/>
      </xdr:nvSpPr>
      <xdr:spPr>
        <a:xfrm>
          <a:off x="13500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794" name="n_4mainValue【庁舎】&#10;有形固定資産減価償却率">
          <a:extLst>
            <a:ext uri="{FF2B5EF4-FFF2-40B4-BE49-F238E27FC236}">
              <a16:creationId xmlns:a16="http://schemas.microsoft.com/office/drawing/2014/main" id="{B973DE8F-92E5-498E-82D1-DADE72D2D3E8}"/>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5D725EB-0E17-4FEB-AD51-8FDCB24C1C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7946C1B9-4CB2-4DB8-916D-FA05A8D400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53985A3-E396-4699-9671-3F38B650EF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C235A93C-3512-437A-81AB-30D78F411D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A6A8B7FA-DDEF-42A9-A9DE-F15C7B3EE1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C96DE4CC-F8D9-46DF-A42B-2CB3920A44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3A4A17BE-D264-4235-BBAE-660FAF6A1A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8918B669-FC81-4A02-9567-CB1476F7CA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BC39C1A3-452D-45B8-9AEC-C1FF2B8A78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83838FEA-E59E-43CA-9BB4-7BBD9C2B3C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86AB3A80-8900-4F95-ADBF-8F8D77A668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0A1F320A-8867-4FD1-A35B-55868D6E7C1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F3C54A9F-9802-4351-8C02-DD51AAC85F1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D05AB30D-E8E2-4406-ADD6-62D5EC6B2BB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7D7CC909-C700-45E2-AB52-077847AD8FF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42021AE9-3F05-4DFC-94D6-B187D800D05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670B5362-A0B8-4573-9E3C-3A12329AF73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9DE9D939-4195-4021-9357-8525EEDEE6C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E9254DE1-EBDF-4D00-BDCD-12DA5372312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42957352-C27F-4A62-BE4B-632F8615F8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B3B652BF-F0BC-414B-9C9D-42A6F743ED6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12993E9E-6116-4EDA-97DA-4C05D9A739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B34552C4-915E-4B7C-9DC9-71138813945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1EF2EC1-4277-4797-BA92-5E644184E58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A909CF3-A22B-4BE9-A17A-BDFE93087A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0" name="直線コネクタ 819">
          <a:extLst>
            <a:ext uri="{FF2B5EF4-FFF2-40B4-BE49-F238E27FC236}">
              <a16:creationId xmlns:a16="http://schemas.microsoft.com/office/drawing/2014/main" id="{0C9D4DED-E937-4754-8BDB-D21CED295C51}"/>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1" name="【庁舎】&#10;一人当たり面積最小値テキスト">
          <a:extLst>
            <a:ext uri="{FF2B5EF4-FFF2-40B4-BE49-F238E27FC236}">
              <a16:creationId xmlns:a16="http://schemas.microsoft.com/office/drawing/2014/main" id="{BEFED95B-29B0-4EB5-AB81-E3623181D2B9}"/>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2" name="直線コネクタ 821">
          <a:extLst>
            <a:ext uri="{FF2B5EF4-FFF2-40B4-BE49-F238E27FC236}">
              <a16:creationId xmlns:a16="http://schemas.microsoft.com/office/drawing/2014/main" id="{57601697-9731-42F5-BAFC-BD4653FDBEC6}"/>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3" name="【庁舎】&#10;一人当たり面積最大値テキスト">
          <a:extLst>
            <a:ext uri="{FF2B5EF4-FFF2-40B4-BE49-F238E27FC236}">
              <a16:creationId xmlns:a16="http://schemas.microsoft.com/office/drawing/2014/main" id="{D8C01C13-4A09-4E87-8F1B-CA88BDA77BAC}"/>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24" name="直線コネクタ 823">
          <a:extLst>
            <a:ext uri="{FF2B5EF4-FFF2-40B4-BE49-F238E27FC236}">
              <a16:creationId xmlns:a16="http://schemas.microsoft.com/office/drawing/2014/main" id="{529006CB-1B80-4A31-8AB1-2A46EE1A15C3}"/>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25" name="【庁舎】&#10;一人当たり面積平均値テキスト">
          <a:extLst>
            <a:ext uri="{FF2B5EF4-FFF2-40B4-BE49-F238E27FC236}">
              <a16:creationId xmlns:a16="http://schemas.microsoft.com/office/drawing/2014/main" id="{F2426A59-FF5C-4409-9303-7D049DF44A96}"/>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26" name="フローチャート: 判断 825">
          <a:extLst>
            <a:ext uri="{FF2B5EF4-FFF2-40B4-BE49-F238E27FC236}">
              <a16:creationId xmlns:a16="http://schemas.microsoft.com/office/drawing/2014/main" id="{72F6B3BD-BBAB-488B-961F-06D502D1D2AA}"/>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27" name="フローチャート: 判断 826">
          <a:extLst>
            <a:ext uri="{FF2B5EF4-FFF2-40B4-BE49-F238E27FC236}">
              <a16:creationId xmlns:a16="http://schemas.microsoft.com/office/drawing/2014/main" id="{DCBD2D64-EEAB-43CB-BD30-0BE5441FB645}"/>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28" name="フローチャート: 判断 827">
          <a:extLst>
            <a:ext uri="{FF2B5EF4-FFF2-40B4-BE49-F238E27FC236}">
              <a16:creationId xmlns:a16="http://schemas.microsoft.com/office/drawing/2014/main" id="{8B7ECF44-CC8F-4D1F-895C-805E0BA7ED14}"/>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29" name="フローチャート: 判断 828">
          <a:extLst>
            <a:ext uri="{FF2B5EF4-FFF2-40B4-BE49-F238E27FC236}">
              <a16:creationId xmlns:a16="http://schemas.microsoft.com/office/drawing/2014/main" id="{3C80825C-CFC5-4B0E-B913-03F89EAFDCBA}"/>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30" name="フローチャート: 判断 829">
          <a:extLst>
            <a:ext uri="{FF2B5EF4-FFF2-40B4-BE49-F238E27FC236}">
              <a16:creationId xmlns:a16="http://schemas.microsoft.com/office/drawing/2014/main" id="{E23F70B8-634D-4367-B72A-229B5EB67B9D}"/>
            </a:ext>
          </a:extLst>
        </xdr:cNvPr>
        <xdr:cNvSpPr/>
      </xdr:nvSpPr>
      <xdr:spPr>
        <a:xfrm>
          <a:off x="186055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E41D761-239F-47C0-9F68-D3AA4C2DC3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440EB9D-B6DC-43BC-A5F0-87C0134E60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5F23AAC-8BDB-4C73-B065-47F929AF4A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62B460A-79ED-44B2-B4D1-4049C8A44B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07A475F-E35E-41A3-8463-B548816290B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836" name="楕円 835">
          <a:extLst>
            <a:ext uri="{FF2B5EF4-FFF2-40B4-BE49-F238E27FC236}">
              <a16:creationId xmlns:a16="http://schemas.microsoft.com/office/drawing/2014/main" id="{B75E4632-429B-46F3-8149-057997307FE5}"/>
            </a:ext>
          </a:extLst>
        </xdr:cNvPr>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837" name="【庁舎】&#10;一人当たり面積該当値テキスト">
          <a:extLst>
            <a:ext uri="{FF2B5EF4-FFF2-40B4-BE49-F238E27FC236}">
              <a16:creationId xmlns:a16="http://schemas.microsoft.com/office/drawing/2014/main" id="{8C5FA7C1-49C2-4B0C-93DC-CFAF271A7AF7}"/>
            </a:ext>
          </a:extLst>
        </xdr:cNvPr>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838" name="楕円 837">
          <a:extLst>
            <a:ext uri="{FF2B5EF4-FFF2-40B4-BE49-F238E27FC236}">
              <a16:creationId xmlns:a16="http://schemas.microsoft.com/office/drawing/2014/main" id="{499992CC-6A8A-468B-B205-4CD508B6CB6E}"/>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59871</xdr:rowOff>
    </xdr:to>
    <xdr:cxnSp macro="">
      <xdr:nvCxnSpPr>
        <xdr:cNvPr id="839" name="直線コネクタ 838">
          <a:extLst>
            <a:ext uri="{FF2B5EF4-FFF2-40B4-BE49-F238E27FC236}">
              <a16:creationId xmlns:a16="http://schemas.microsoft.com/office/drawing/2014/main" id="{08664BC6-F28E-46A7-9289-DCC00A89FC4C}"/>
            </a:ext>
          </a:extLst>
        </xdr:cNvPr>
        <xdr:cNvCxnSpPr/>
      </xdr:nvCxnSpPr>
      <xdr:spPr>
        <a:xfrm flipV="1">
          <a:off x="21323300" y="182205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840" name="楕円 839">
          <a:extLst>
            <a:ext uri="{FF2B5EF4-FFF2-40B4-BE49-F238E27FC236}">
              <a16:creationId xmlns:a16="http://schemas.microsoft.com/office/drawing/2014/main" id="{5A1DEDBA-A5B9-4BC8-A0A2-DDEF084EC5EC}"/>
            </a:ext>
          </a:extLst>
        </xdr:cNvPr>
        <xdr:cNvSpPr/>
      </xdr:nvSpPr>
      <xdr:spPr>
        <a:xfrm>
          <a:off x="2038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69669</xdr:rowOff>
    </xdr:to>
    <xdr:cxnSp macro="">
      <xdr:nvCxnSpPr>
        <xdr:cNvPr id="841" name="直線コネクタ 840">
          <a:extLst>
            <a:ext uri="{FF2B5EF4-FFF2-40B4-BE49-F238E27FC236}">
              <a16:creationId xmlns:a16="http://schemas.microsoft.com/office/drawing/2014/main" id="{4900821C-AA5D-4BEA-BD99-79BA926A73E5}"/>
            </a:ext>
          </a:extLst>
        </xdr:cNvPr>
        <xdr:cNvCxnSpPr/>
      </xdr:nvCxnSpPr>
      <xdr:spPr>
        <a:xfrm flipV="1">
          <a:off x="20434300" y="1823357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842" name="楕円 841">
          <a:extLst>
            <a:ext uri="{FF2B5EF4-FFF2-40B4-BE49-F238E27FC236}">
              <a16:creationId xmlns:a16="http://schemas.microsoft.com/office/drawing/2014/main" id="{08409EDE-44BA-40BF-AB15-7B80FD9AAE6C}"/>
            </a:ext>
          </a:extLst>
        </xdr:cNvPr>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107</xdr:row>
      <xdr:rowOff>71301</xdr:rowOff>
    </xdr:to>
    <xdr:cxnSp macro="">
      <xdr:nvCxnSpPr>
        <xdr:cNvPr id="843" name="直線コネクタ 842">
          <a:extLst>
            <a:ext uri="{FF2B5EF4-FFF2-40B4-BE49-F238E27FC236}">
              <a16:creationId xmlns:a16="http://schemas.microsoft.com/office/drawing/2014/main" id="{B2DAD949-377B-4DC0-810E-0B3BD7D6EE60}"/>
            </a:ext>
          </a:extLst>
        </xdr:cNvPr>
        <xdr:cNvCxnSpPr/>
      </xdr:nvCxnSpPr>
      <xdr:spPr>
        <a:xfrm flipV="1">
          <a:off x="19545300" y="18243369"/>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844" name="楕円 843">
          <a:extLst>
            <a:ext uri="{FF2B5EF4-FFF2-40B4-BE49-F238E27FC236}">
              <a16:creationId xmlns:a16="http://schemas.microsoft.com/office/drawing/2014/main" id="{CED2D705-127A-4CF7-BD47-B215764D8200}"/>
            </a:ext>
          </a:extLst>
        </xdr:cNvPr>
        <xdr:cNvSpPr/>
      </xdr:nvSpPr>
      <xdr:spPr>
        <a:xfrm>
          <a:off x="18605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74568</xdr:rowOff>
    </xdr:to>
    <xdr:cxnSp macro="">
      <xdr:nvCxnSpPr>
        <xdr:cNvPr id="845" name="直線コネクタ 844">
          <a:extLst>
            <a:ext uri="{FF2B5EF4-FFF2-40B4-BE49-F238E27FC236}">
              <a16:creationId xmlns:a16="http://schemas.microsoft.com/office/drawing/2014/main" id="{299D18FD-8432-47A8-AFA3-20BE39440AAF}"/>
            </a:ext>
          </a:extLst>
        </xdr:cNvPr>
        <xdr:cNvCxnSpPr/>
      </xdr:nvCxnSpPr>
      <xdr:spPr>
        <a:xfrm flipV="1">
          <a:off x="18656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46" name="n_1aveValue【庁舎】&#10;一人当たり面積">
          <a:extLst>
            <a:ext uri="{FF2B5EF4-FFF2-40B4-BE49-F238E27FC236}">
              <a16:creationId xmlns:a16="http://schemas.microsoft.com/office/drawing/2014/main" id="{21937FB4-681F-438B-9F28-8B61DEEC9B4F}"/>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847" name="n_2aveValue【庁舎】&#10;一人当たり面積">
          <a:extLst>
            <a:ext uri="{FF2B5EF4-FFF2-40B4-BE49-F238E27FC236}">
              <a16:creationId xmlns:a16="http://schemas.microsoft.com/office/drawing/2014/main" id="{19087536-348A-4CEF-957C-50010C20EC8E}"/>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48" name="n_3aveValue【庁舎】&#10;一人当たり面積">
          <a:extLst>
            <a:ext uri="{FF2B5EF4-FFF2-40B4-BE49-F238E27FC236}">
              <a16:creationId xmlns:a16="http://schemas.microsoft.com/office/drawing/2014/main" id="{D2F2B975-576E-4663-8684-0B914AE82FFB}"/>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849" name="n_4aveValue【庁舎】&#10;一人当たり面積">
          <a:extLst>
            <a:ext uri="{FF2B5EF4-FFF2-40B4-BE49-F238E27FC236}">
              <a16:creationId xmlns:a16="http://schemas.microsoft.com/office/drawing/2014/main" id="{9F930793-EF6E-42B8-BAB3-274A6FC99572}"/>
            </a:ext>
          </a:extLst>
        </xdr:cNvPr>
        <xdr:cNvSpPr txBox="1"/>
      </xdr:nvSpPr>
      <xdr:spPr>
        <a:xfrm>
          <a:off x="18421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850" name="n_1mainValue【庁舎】&#10;一人当たり面積">
          <a:extLst>
            <a:ext uri="{FF2B5EF4-FFF2-40B4-BE49-F238E27FC236}">
              <a16:creationId xmlns:a16="http://schemas.microsoft.com/office/drawing/2014/main" id="{8575391E-F1A6-45C5-AC93-15F2E9D43A49}"/>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111596</xdr:rowOff>
    </xdr:from>
    <xdr:ext cx="469744" cy="259045"/>
    <xdr:sp macro="" textlink="">
      <xdr:nvSpPr>
        <xdr:cNvPr id="851" name="n_2mainValue【庁舎】&#10;一人当たり面積">
          <a:extLst>
            <a:ext uri="{FF2B5EF4-FFF2-40B4-BE49-F238E27FC236}">
              <a16:creationId xmlns:a16="http://schemas.microsoft.com/office/drawing/2014/main" id="{1C3AAECF-E07C-459C-992B-4865DF607060}"/>
            </a:ext>
          </a:extLst>
        </xdr:cNvPr>
        <xdr:cNvSpPr txBox="1"/>
      </xdr:nvSpPr>
      <xdr:spPr>
        <a:xfrm>
          <a:off x="20199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852" name="n_3mainValue【庁舎】&#10;一人当たり面積">
          <a:extLst>
            <a:ext uri="{FF2B5EF4-FFF2-40B4-BE49-F238E27FC236}">
              <a16:creationId xmlns:a16="http://schemas.microsoft.com/office/drawing/2014/main" id="{EA970903-9ACE-48A4-BB74-980CA5DB793D}"/>
            </a:ext>
          </a:extLst>
        </xdr:cNvPr>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853" name="n_4mainValue【庁舎】&#10;一人当たり面積">
          <a:extLst>
            <a:ext uri="{FF2B5EF4-FFF2-40B4-BE49-F238E27FC236}">
              <a16:creationId xmlns:a16="http://schemas.microsoft.com/office/drawing/2014/main" id="{38BF0F1E-A641-494C-A9ED-DE72E429DC16}"/>
            </a:ext>
          </a:extLst>
        </xdr:cNvPr>
        <xdr:cNvSpPr txBox="1"/>
      </xdr:nvSpPr>
      <xdr:spPr>
        <a:xfrm>
          <a:off x="18421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3F9CAE4E-54BD-4C9D-A422-081DD00F81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51042537-9CA1-4D08-AA4B-60B6C8DA8F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CCCBA4EC-6C22-465E-BE23-AEA811D3C5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町民一人当たりの資産額は、各項目で概ね類似団体平均並みあるいは平均を上回っている。</a:t>
          </a:r>
          <a:endParaRPr lang="ja-JP" altLang="ja-JP" sz="1400">
            <a:effectLst/>
          </a:endParaRPr>
        </a:p>
        <a:p>
          <a:r>
            <a:rPr kumimoji="1" lang="ja-JP" altLang="ja-JP" sz="1100">
              <a:solidFill>
                <a:schemeClr val="dk1"/>
              </a:solidFill>
              <a:effectLst/>
              <a:latin typeface="+mn-lt"/>
              <a:ea typeface="+mn-ea"/>
              <a:cs typeface="+mn-cs"/>
            </a:rPr>
            <a:t>有形固定資産減価償却率は全体では類似団体平均を下回っているものの、児童施設、図書館、一般廃棄物処理施設は類似団体を上回っている。</a:t>
          </a:r>
          <a:endParaRPr lang="ja-JP" altLang="ja-JP" sz="1400">
            <a:effectLst/>
          </a:endParaRPr>
        </a:p>
        <a:p>
          <a:r>
            <a:rPr kumimoji="1" lang="ja-JP" altLang="ja-JP" sz="1100">
              <a:solidFill>
                <a:schemeClr val="dk1"/>
              </a:solidFill>
              <a:effectLst/>
              <a:latin typeface="+mn-lt"/>
              <a:ea typeface="+mn-ea"/>
              <a:cs typeface="+mn-cs"/>
            </a:rPr>
            <a:t>庁舎は、令和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年度に建設したものがあるため類似団体平均を大きく下回ることとなった。図書館は、施設の老朽化に伴う建替えについて今後検討を進める予定となっている。</a:t>
          </a:r>
          <a:endParaRPr lang="ja-JP" altLang="ja-JP" sz="1400">
            <a:effectLst/>
          </a:endParaRPr>
        </a:p>
        <a:p>
          <a:r>
            <a:rPr kumimoji="1" lang="ja-JP" altLang="ja-JP"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月に改訂した公共施設総合管理計画に基づき、施設保有量の適正化に取り組み、財政負担の軽減を図る必要がある。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人口減少、少子高齢化に伴う町税の減や社会保障関連経費の増などにより、類似団体平均を下回る状況が続いている。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令和４年度に策定の「第３次美幌町財政運営計画」に基づき、将来にわたって持続可能な財政基盤の確立に向け、今後も経費の節減や事業の見直しを行い、効率的で効果的な行政運営を推進するとともに、新たな財源の確保や税収などの適正な債権管理に努め、収納向上の取り組みを一層推進し、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168124</xdr:rowOff>
    </xdr:from>
    <xdr:to>
      <xdr:col>7</xdr:col>
      <xdr:colOff>31750</xdr:colOff>
      <xdr:row>41</xdr:row>
      <xdr:rowOff>98274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108451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令和２年度以降は、会計年度任用職員制度に伴う臨時職員賃金等の経常的経費への算入の影響により、比率が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台で推移しているものの、類似団体平均は下回っている。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　今後、物価・エネルギー価格の高騰に伴う物件費の増加や高齢化に伴う扶助費の増加などにより比率の増加が予想されることから、令和４年度に策定の「第３次美幌町財政運営計画」に基づき、税収などの歳入の確保や経費の節減、事業の見直しを行い、持続可能な財政基盤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64</xdr:row>
      <xdr:rowOff>67521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0814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49954</xdr:rowOff>
    </xdr:from>
    <xdr:to>
      <xdr:col>19</xdr:col>
      <xdr:colOff>133350</xdr:colOff>
      <xdr:row>64</xdr:row>
      <xdr:rowOff>35348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51304"/>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63</xdr:row>
      <xdr:rowOff>78105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513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63</xdr:row>
      <xdr:rowOff>78105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8641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2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33248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96325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139082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類似団体平均を上回っているが、広大な行政面積や冬期間の除雪経費の支出等の地理的要因も影響していると思われる。</a:t>
          </a:r>
        </a:p>
        <a:p>
          <a:r>
            <a:rPr kumimoji="1" lang="ja-JP" altLang="en-US" sz="1300">
              <a:latin typeface="ＭＳ Ｐゴシック" panose="020B0600070205080204" pitchFamily="50" charset="-128"/>
              <a:ea typeface="ＭＳ Ｐゴシック" panose="020B0600070205080204" pitchFamily="50" charset="-128"/>
            </a:rPr>
            <a:t>　今後も老朽化した公共施設の更新や道路・橋梁の維持補修費の増加が見込まれることから、「公共施設等総合管理計画」に基づいた施設の複合化や統廃合を推進しながら、経費の抑制に努める。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34024</xdr:rowOff>
    </xdr:from>
    <xdr:to>
      <xdr:col>23</xdr:col>
      <xdr:colOff>133350</xdr:colOff>
      <xdr:row>84</xdr:row>
      <xdr:rowOff>110618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35824"/>
          <a:ext cx="838200" cy="7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133229</xdr:rowOff>
    </xdr:from>
    <xdr:to>
      <xdr:col>19</xdr:col>
      <xdr:colOff>133350</xdr:colOff>
      <xdr:row>84</xdr:row>
      <xdr:rowOff>34024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63579"/>
          <a:ext cx="889000" cy="7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37081</xdr:rowOff>
    </xdr:from>
    <xdr:to>
      <xdr:col>15</xdr:col>
      <xdr:colOff>82550</xdr:colOff>
      <xdr:row>83</xdr:row>
      <xdr:rowOff>133229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67431"/>
          <a:ext cx="889000" cy="9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171293</xdr:rowOff>
    </xdr:from>
    <xdr:to>
      <xdr:col>11</xdr:col>
      <xdr:colOff>31750</xdr:colOff>
      <xdr:row>83</xdr:row>
      <xdr:rowOff>37081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30193"/>
          <a:ext cx="889000" cy="3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59818</xdr:rowOff>
    </xdr:from>
    <xdr:to>
      <xdr:col>23</xdr:col>
      <xdr:colOff>184150</xdr:colOff>
      <xdr:row>84</xdr:row>
      <xdr:rowOff>161418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31895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3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154674</xdr:rowOff>
    </xdr:from>
    <xdr:to>
      <xdr:col>19</xdr:col>
      <xdr:colOff>184150</xdr:colOff>
      <xdr:row>84</xdr:row>
      <xdr:rowOff>84824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69601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7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82429</xdr:rowOff>
    </xdr:from>
    <xdr:to>
      <xdr:col>15</xdr:col>
      <xdr:colOff>133350</xdr:colOff>
      <xdr:row>84</xdr:row>
      <xdr:rowOff>12579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1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9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157731</xdr:rowOff>
    </xdr:from>
    <xdr:to>
      <xdr:col>11</xdr:col>
      <xdr:colOff>82550</xdr:colOff>
      <xdr:row>83</xdr:row>
      <xdr:rowOff>87881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1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72658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0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120493</xdr:rowOff>
    </xdr:from>
    <xdr:to>
      <xdr:col>7</xdr:col>
      <xdr:colOff>31750</xdr:colOff>
      <xdr:row>83</xdr:row>
      <xdr:rowOff>50643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35420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類似団体平均を下回っている状況にあり、国の見直しの状況も踏まえ、引き続き給与の適正化に努める。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112184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586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125589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125589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125589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定員管理の適正化に配慮しているものの、数値は増加傾向となっており、令和５年度には類似団体平均を上回っている状況となった。</a:t>
          </a:r>
        </a:p>
        <a:p>
          <a:r>
            <a:rPr kumimoji="1" lang="ja-JP" altLang="en-US" sz="1300">
              <a:latin typeface="ＭＳ Ｐゴシック" panose="020B0600070205080204" pitchFamily="50" charset="-128"/>
              <a:ea typeface="ＭＳ Ｐゴシック" panose="020B0600070205080204" pitchFamily="50" charset="-128"/>
            </a:rPr>
            <a:t>　新たな行政需要に対する人員の適正配置、外部委託の推進、組織機構改革などにより、住民サービスの低下を招かないことを基本に、より一層、職員数の適正管理に努める。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124601</xdr:rowOff>
    </xdr:from>
    <xdr:to>
      <xdr:col>81</xdr:col>
      <xdr:colOff>44450</xdr:colOff>
      <xdr:row>60</xdr:row>
      <xdr:rowOff>156774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1160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76341</xdr:rowOff>
    </xdr:from>
    <xdr:to>
      <xdr:col>77</xdr:col>
      <xdr:colOff>44450</xdr:colOff>
      <xdr:row>60</xdr:row>
      <xdr:rowOff>124601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334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53552</xdr:rowOff>
    </xdr:from>
    <xdr:to>
      <xdr:col>72</xdr:col>
      <xdr:colOff>203200</xdr:colOff>
      <xdr:row>60</xdr:row>
      <xdr:rowOff>76341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40552"/>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53552</xdr:rowOff>
    </xdr:from>
    <xdr:to>
      <xdr:col>68</xdr:col>
      <xdr:colOff>152400</xdr:colOff>
      <xdr:row>60</xdr:row>
      <xdr:rowOff>56233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40552"/>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68156</xdr:rowOff>
    </xdr:from>
    <xdr:to>
      <xdr:col>64</xdr:col>
      <xdr:colOff>152400</xdr:colOff>
      <xdr:row>58</xdr:row>
      <xdr:rowOff>169756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105974</xdr:rowOff>
    </xdr:from>
    <xdr:to>
      <xdr:col>81</xdr:col>
      <xdr:colOff>95250</xdr:colOff>
      <xdr:row>61</xdr:row>
      <xdr:rowOff>36124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78051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6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73801</xdr:rowOff>
    </xdr:from>
    <xdr:to>
      <xdr:col>77</xdr:col>
      <xdr:colOff>95250</xdr:colOff>
      <xdr:row>61</xdr:row>
      <xdr:rowOff>3951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14128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2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25541</xdr:rowOff>
    </xdr:from>
    <xdr:to>
      <xdr:col>73</xdr:col>
      <xdr:colOff>44450</xdr:colOff>
      <xdr:row>60</xdr:row>
      <xdr:rowOff>127141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137318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2752</xdr:rowOff>
    </xdr:from>
    <xdr:to>
      <xdr:col>68</xdr:col>
      <xdr:colOff>203200</xdr:colOff>
      <xdr:row>60</xdr:row>
      <xdr:rowOff>104352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114529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5433</xdr:rowOff>
    </xdr:from>
    <xdr:to>
      <xdr:col>64</xdr:col>
      <xdr:colOff>152400</xdr:colOff>
      <xdr:row>60</xdr:row>
      <xdr:rowOff>107033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91810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37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過去に実施した公的資金補償金免除繰上償還や、過疎対策事業債・辺地対策事業債をはじめとする交付税措置の有利な地方債の活用の成果もあり、本年度においても、許可団体となる基準である</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％を大きく下回ることができましたが、類似団体平均を上回る状況にある。</a:t>
          </a:r>
        </a:p>
        <a:p>
          <a:r>
            <a:rPr kumimoji="1" lang="ja-JP" altLang="en-US" sz="1300">
              <a:latin typeface="ＭＳ Ｐゴシック" panose="020B0600070205080204" pitchFamily="50" charset="-128"/>
              <a:ea typeface="ＭＳ Ｐゴシック" panose="020B0600070205080204" pitchFamily="50" charset="-128"/>
            </a:rPr>
            <a:t>　今後においても、後年度の財政負担を考慮し、真に活用すべき事業であるか否かの見極めを適切に行い、持続可能な財政基盤の確保に努める。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132504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378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108373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895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73660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7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財政運営計画に基づく計画的な基金の積立を行うことにより、充当可能基金が増加傾向となっており、将来負担比率は生じていない。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今後は、老朽化した公共施設の更新などにより町債残高の増や基金残高の減が見込まれることから、優先度や緊急性を判断し、事業の選択と集中化を図るなど、将来を見据えた行財政運営に努める。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令和２年度以降は、会計年度任用職員制度に伴う臨時職員賃金等の人件費への算入により大幅増となっているが、定員管理の適正化の推進により、類似団体平均とほぼ同水準で推移している。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引き続き定員管理の適正化や外部委託の推進等により、人件費全体の抑制に努める。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令和５年度については、令和４年度同様にふるさと寄附金の増収に伴う返礼品等が増となったこと、また、町有財産の未利用施設除却事業を実施したことにより類似団体平均を上回ることとなった。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また、物価・エネルギー価格の高騰などに伴う支出の増加が今後見込まれることから、今後も内部管理経費の徹底した節減と効率的な執行のほか、公共施設の管理運営の見直しを進めていく。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04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63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6387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169435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4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89679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112776</xdr:rowOff>
    </xdr:from>
    <xdr:to>
      <xdr:col>69</xdr:col>
      <xdr:colOff>142875</xdr:colOff>
      <xdr:row>15</xdr:row>
      <xdr:rowOff>42926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53103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類似団体平均を下回っている要因は、給付事業全般の検証による所得制限の設定等があげられる。</a:t>
          </a:r>
        </a:p>
        <a:p>
          <a:r>
            <a:rPr kumimoji="1" lang="ja-JP" altLang="en-US" sz="1300">
              <a:latin typeface="ＭＳ Ｐゴシック" panose="020B0600070205080204" pitchFamily="50" charset="-128"/>
              <a:ea typeface="ＭＳ Ｐゴシック" panose="020B0600070205080204" pitchFamily="50" charset="-128"/>
            </a:rPr>
            <a:t>　今後、少子高齢化の進展に伴う給付事業の見直しが見込まれるが、引き続き給付水準の適正化に努める。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89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今後、公共施設等の老朽化による支出増加が見込まれるため、「公共施設等総合管理計画」に基づいた施設の統廃合も推進しながら経費の抑制を図り、施設の計画的な維持補修に努める。</a:t>
          </a:r>
        </a:p>
        <a:p>
          <a:r>
            <a:rPr kumimoji="1" lang="ja-JP" altLang="en-US" sz="1300">
              <a:latin typeface="ＭＳ Ｐゴシック" panose="020B0600070205080204" pitchFamily="50" charset="-128"/>
              <a:ea typeface="ＭＳ Ｐゴシック" panose="020B0600070205080204" pitchFamily="50" charset="-128"/>
            </a:rPr>
            <a:t>　繰出金については、近年増加傾向にあるため、今後も引き続き内部経費節減などによる健全化策を推進し、普通会計の負担の抑制に努める。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66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補助金、負担金の再点検・再評価を実施してきたことにより、類似団体平均を若干下回っているが、企業会計への繰出金の増などにより近年は増加傾向にある。</a:t>
          </a:r>
        </a:p>
        <a:p>
          <a:r>
            <a:rPr kumimoji="1" lang="ja-JP" altLang="en-US" sz="1300">
              <a:latin typeface="ＭＳ Ｐゴシック" panose="020B0600070205080204" pitchFamily="50" charset="-128"/>
              <a:ea typeface="ＭＳ Ｐゴシック" panose="020B0600070205080204" pitchFamily="50" charset="-128"/>
            </a:rPr>
            <a:t>　町単独による補助金・負担金については、引き続き交付基準の明確化や事業効果の検証を進めるなど、適正化策を進めていく。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84546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306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144961</xdr:rowOff>
    </xdr:from>
    <xdr:to>
      <xdr:col>78</xdr:col>
      <xdr:colOff>69850</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4571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131899</xdr:rowOff>
    </xdr:from>
    <xdr:to>
      <xdr:col>73</xdr:col>
      <xdr:colOff>180975</xdr:colOff>
      <xdr:row>35</xdr:row>
      <xdr:rowOff>144961</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3264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33927</xdr:rowOff>
    </xdr:from>
    <xdr:to>
      <xdr:col>69</xdr:col>
      <xdr:colOff>92075</xdr:colOff>
      <xdr:row>35</xdr:row>
      <xdr:rowOff>131899</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346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33746</xdr:rowOff>
    </xdr:from>
    <xdr:to>
      <xdr:col>82</xdr:col>
      <xdr:colOff>158750</xdr:colOff>
      <xdr:row>36</xdr:row>
      <xdr:rowOff>135346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50273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5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94161</xdr:rowOff>
    </xdr:from>
    <xdr:to>
      <xdr:col>74</xdr:col>
      <xdr:colOff>31750</xdr:colOff>
      <xdr:row>36</xdr:row>
      <xdr:rowOff>24311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34488</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81099</xdr:rowOff>
    </xdr:from>
    <xdr:to>
      <xdr:col>69</xdr:col>
      <xdr:colOff>142875</xdr:colOff>
      <xdr:row>36</xdr:row>
      <xdr:rowOff>11249</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21426</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5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154577</xdr:rowOff>
    </xdr:from>
    <xdr:to>
      <xdr:col>65</xdr:col>
      <xdr:colOff>53975</xdr:colOff>
      <xdr:row>35</xdr:row>
      <xdr:rowOff>84727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94904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累次にわたる公共事業に係る町債の増発により、類似団体平均を大きく上回っていたが、町債の新規発行抑制や一部償還完了などにより、近年では減少が進み、令和２年度以降は、類似団体平均を下回っている。　　</a:t>
          </a:r>
        </a:p>
        <a:p>
          <a:r>
            <a:rPr kumimoji="1" lang="ja-JP" altLang="en-US" sz="1200">
              <a:latin typeface="ＭＳ Ｐゴシック" panose="020B0600070205080204" pitchFamily="50" charset="-128"/>
              <a:ea typeface="ＭＳ Ｐゴシック" panose="020B0600070205080204" pitchFamily="50" charset="-128"/>
            </a:rPr>
            <a:t>　今後は、役場庁舎改築等に伴う公債費の増をはじめ、公共施設の更新等による公債費の増が見込まれるため、優先度や緊急性を判断し、事業の選択と集中化を図りながら、引き続き適正な財政運営を行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159004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709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159004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134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全般的に類似団体平均を下回っている状況にある。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令和４年度に策定の「第３次美幌町財政運営計画」に基づき、引き続き事務事業の見直しや経費の節減に取り組み、持続可能な財政基盤の確保に努める。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163576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89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926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926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76</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759436"/>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83058</xdr:rowOff>
    </xdr:from>
    <xdr:to>
      <xdr:col>74</xdr:col>
      <xdr:colOff>31750</xdr:colOff>
      <xdr:row>76</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23385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21336</xdr:rowOff>
    </xdr:from>
    <xdr:to>
      <xdr:col>65</xdr:col>
      <xdr:colOff>53975</xdr:colOff>
      <xdr:row>74</xdr:row>
      <xdr:rowOff>122936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133113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120815</xdr:rowOff>
    </xdr:from>
    <xdr:to>
      <xdr:col>29</xdr:col>
      <xdr:colOff>127000</xdr:colOff>
      <xdr:row>16</xdr:row>
      <xdr:rowOff>1461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0190"/>
          <a:ext cx="647700" cy="52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1461</xdr:rowOff>
    </xdr:from>
    <xdr:to>
      <xdr:col>26</xdr:col>
      <xdr:colOff>50800</xdr:colOff>
      <xdr:row>16</xdr:row>
      <xdr:rowOff>32448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2286"/>
          <a:ext cx="698500" cy="30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32448</xdr:rowOff>
    </xdr:from>
    <xdr:to>
      <xdr:col>22</xdr:col>
      <xdr:colOff>114300</xdr:colOff>
      <xdr:row>16</xdr:row>
      <xdr:rowOff>43637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3273"/>
          <a:ext cx="698500" cy="1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43637</xdr:rowOff>
    </xdr:from>
    <xdr:to>
      <xdr:col>18</xdr:col>
      <xdr:colOff>177800</xdr:colOff>
      <xdr:row>16</xdr:row>
      <xdr:rowOff>148438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4462"/>
          <a:ext cx="698500" cy="10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69075</xdr:rowOff>
    </xdr:from>
    <xdr:to>
      <xdr:col>15</xdr:col>
      <xdr:colOff>101600</xdr:colOff>
      <xdr:row>19</xdr:row>
      <xdr:rowOff>170675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7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155452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6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70015</xdr:rowOff>
    </xdr:from>
    <xdr:to>
      <xdr:col>29</xdr:col>
      <xdr:colOff>177800</xdr:colOff>
      <xdr:row>16</xdr:row>
      <xdr:rowOff>165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8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86542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3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122111</xdr:rowOff>
    </xdr:from>
    <xdr:to>
      <xdr:col>26</xdr:col>
      <xdr:colOff>101600</xdr:colOff>
      <xdr:row>16</xdr:row>
      <xdr:rowOff>52261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62438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153098</xdr:rowOff>
    </xdr:from>
    <xdr:to>
      <xdr:col>22</xdr:col>
      <xdr:colOff>165100</xdr:colOff>
      <xdr:row>16</xdr:row>
      <xdr:rowOff>83248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93425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164287</xdr:rowOff>
    </xdr:from>
    <xdr:to>
      <xdr:col>19</xdr:col>
      <xdr:colOff>38100</xdr:colOff>
      <xdr:row>16</xdr:row>
      <xdr:rowOff>94437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3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104614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97638</xdr:rowOff>
    </xdr:from>
    <xdr:to>
      <xdr:col>15</xdr:col>
      <xdr:colOff>101600</xdr:colOff>
      <xdr:row>17</xdr:row>
      <xdr:rowOff>27788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183030</xdr:rowOff>
    </xdr:from>
    <xdr:to>
      <xdr:col>29</xdr:col>
      <xdr:colOff>127000</xdr:colOff>
      <xdr:row>35</xdr:row>
      <xdr:rowOff>332786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93380"/>
          <a:ext cx="647700" cy="14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183030</xdr:rowOff>
    </xdr:from>
    <xdr:to>
      <xdr:col>26</xdr:col>
      <xdr:colOff>50800</xdr:colOff>
      <xdr:row>36</xdr:row>
      <xdr:rowOff>71404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93380"/>
          <a:ext cx="698500" cy="231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71404</xdr:rowOff>
    </xdr:from>
    <xdr:to>
      <xdr:col>22</xdr:col>
      <xdr:colOff>114300</xdr:colOff>
      <xdr:row>36</xdr:row>
      <xdr:rowOff>114815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24654"/>
          <a:ext cx="698500" cy="4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30234</xdr:rowOff>
    </xdr:from>
    <xdr:to>
      <xdr:col>18</xdr:col>
      <xdr:colOff>177800</xdr:colOff>
      <xdr:row>36</xdr:row>
      <xdr:rowOff>114815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83484"/>
          <a:ext cx="698500" cy="84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12718</xdr:rowOff>
    </xdr:from>
    <xdr:to>
      <xdr:col>15</xdr:col>
      <xdr:colOff>101600</xdr:colOff>
      <xdr:row>37</xdr:row>
      <xdr:rowOff>114318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137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99095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2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281986</xdr:rowOff>
    </xdr:from>
    <xdr:to>
      <xdr:col>29</xdr:col>
      <xdr:colOff>177800</xdr:colOff>
      <xdr:row>36</xdr:row>
      <xdr:rowOff>40686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127063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3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132230</xdr:rowOff>
    </xdr:from>
    <xdr:to>
      <xdr:col>26</xdr:col>
      <xdr:colOff>101600</xdr:colOff>
      <xdr:row>35</xdr:row>
      <xdr:rowOff>233830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4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244007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1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20604</xdr:rowOff>
    </xdr:from>
    <xdr:to>
      <xdr:col>22</xdr:col>
      <xdr:colOff>165100</xdr:colOff>
      <xdr:row>36</xdr:row>
      <xdr:rowOff>122204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73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132381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74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64015</xdr:rowOff>
    </xdr:from>
    <xdr:to>
      <xdr:col>19</xdr:col>
      <xdr:colOff>38100</xdr:colOff>
      <xdr:row>36</xdr:row>
      <xdr:rowOff>165615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150392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322334</xdr:rowOff>
    </xdr:from>
    <xdr:to>
      <xdr:col>15</xdr:col>
      <xdr:colOff>101600</xdr:colOff>
      <xdr:row>36</xdr:row>
      <xdr:rowOff>81034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2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91211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0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135204</xdr:rowOff>
    </xdr:from>
    <xdr:to>
      <xdr:col>24</xdr:col>
      <xdr:colOff>63500</xdr:colOff>
      <xdr:row>34</xdr:row>
      <xdr:rowOff>163109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64504"/>
          <a:ext cx="8382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138176</xdr:rowOff>
    </xdr:from>
    <xdr:to>
      <xdr:col>19</xdr:col>
      <xdr:colOff>177800</xdr:colOff>
      <xdr:row>34</xdr:row>
      <xdr:rowOff>163109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67476"/>
          <a:ext cx="889000" cy="2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138176</xdr:rowOff>
    </xdr:from>
    <xdr:to>
      <xdr:col>15</xdr:col>
      <xdr:colOff>50800</xdr:colOff>
      <xdr:row>35</xdr:row>
      <xdr:rowOff>35367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67476"/>
          <a:ext cx="889000" cy="6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35367</xdr:rowOff>
    </xdr:from>
    <xdr:to>
      <xdr:col>10</xdr:col>
      <xdr:colOff>114300</xdr:colOff>
      <xdr:row>37</xdr:row>
      <xdr:rowOff>126136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36117"/>
          <a:ext cx="889000" cy="4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136982</xdr:rowOff>
    </xdr:from>
    <xdr:to>
      <xdr:col>6</xdr:col>
      <xdr:colOff>38100</xdr:colOff>
      <xdr:row>39</xdr:row>
      <xdr:rowOff>67132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65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58259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7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84404</xdr:rowOff>
    </xdr:from>
    <xdr:to>
      <xdr:col>24</xdr:col>
      <xdr:colOff>114300</xdr:colOff>
      <xdr:row>35</xdr:row>
      <xdr:rowOff>14554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107281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6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112309</xdr:rowOff>
    </xdr:from>
    <xdr:to>
      <xdr:col>20</xdr:col>
      <xdr:colOff>38100</xdr:colOff>
      <xdr:row>35</xdr:row>
      <xdr:rowOff>42459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58986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1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87376</xdr:rowOff>
    </xdr:from>
    <xdr:to>
      <xdr:col>15</xdr:col>
      <xdr:colOff>101600</xdr:colOff>
      <xdr:row>35</xdr:row>
      <xdr:rowOff>17526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34053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9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156017</xdr:rowOff>
    </xdr:from>
    <xdr:to>
      <xdr:col>10</xdr:col>
      <xdr:colOff>165100</xdr:colOff>
      <xdr:row>35</xdr:row>
      <xdr:rowOff>86167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8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102694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76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75336</xdr:rowOff>
    </xdr:from>
    <xdr:to>
      <xdr:col>6</xdr:col>
      <xdr:colOff>38100</xdr:colOff>
      <xdr:row>38</xdr:row>
      <xdr:rowOff>5486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22013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1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106718</xdr:rowOff>
    </xdr:from>
    <xdr:to>
      <xdr:col>24</xdr:col>
      <xdr:colOff>63500</xdr:colOff>
      <xdr:row>56</xdr:row>
      <xdr:rowOff>16064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6468"/>
          <a:ext cx="838200" cy="8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16064</xdr:rowOff>
    </xdr:from>
    <xdr:to>
      <xdr:col>19</xdr:col>
      <xdr:colOff>177800</xdr:colOff>
      <xdr:row>56</xdr:row>
      <xdr:rowOff>145114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17264"/>
          <a:ext cx="889000" cy="12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145114</xdr:rowOff>
    </xdr:from>
    <xdr:to>
      <xdr:col>15</xdr:col>
      <xdr:colOff>50800</xdr:colOff>
      <xdr:row>57</xdr:row>
      <xdr:rowOff>104788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46314"/>
          <a:ext cx="889000" cy="13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123881</xdr:rowOff>
    </xdr:from>
    <xdr:to>
      <xdr:col>10</xdr:col>
      <xdr:colOff>114300</xdr:colOff>
      <xdr:row>57</xdr:row>
      <xdr:rowOff>104788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25081"/>
          <a:ext cx="889000" cy="1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159784</xdr:rowOff>
    </xdr:from>
    <xdr:to>
      <xdr:col>6</xdr:col>
      <xdr:colOff>38100</xdr:colOff>
      <xdr:row>58</xdr:row>
      <xdr:rowOff>89934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81061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1002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55918</xdr:rowOff>
    </xdr:from>
    <xdr:to>
      <xdr:col>24</xdr:col>
      <xdr:colOff>114300</xdr:colOff>
      <xdr:row>55</xdr:row>
      <xdr:rowOff>157518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78795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3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136714</xdr:rowOff>
    </xdr:from>
    <xdr:to>
      <xdr:col>20</xdr:col>
      <xdr:colOff>38100</xdr:colOff>
      <xdr:row>56</xdr:row>
      <xdr:rowOff>66864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83391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4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94314</xdr:rowOff>
    </xdr:from>
    <xdr:to>
      <xdr:col>15</xdr:col>
      <xdr:colOff>101600</xdr:colOff>
      <xdr:row>57</xdr:row>
      <xdr:rowOff>24464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53988</xdr:rowOff>
    </xdr:from>
    <xdr:to>
      <xdr:col>10</xdr:col>
      <xdr:colOff>165100</xdr:colOff>
      <xdr:row>57</xdr:row>
      <xdr:rowOff>155588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146715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73081</xdr:rowOff>
    </xdr:from>
    <xdr:to>
      <xdr:col>6</xdr:col>
      <xdr:colOff>38100</xdr:colOff>
      <xdr:row>57</xdr:row>
      <xdr:rowOff>3231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19758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15959</xdr:rowOff>
    </xdr:from>
    <xdr:to>
      <xdr:col>24</xdr:col>
      <xdr:colOff>63500</xdr:colOff>
      <xdr:row>76</xdr:row>
      <xdr:rowOff>73794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046159"/>
          <a:ext cx="8382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61748</xdr:rowOff>
    </xdr:from>
    <xdr:to>
      <xdr:col>19</xdr:col>
      <xdr:colOff>177800</xdr:colOff>
      <xdr:row>76</xdr:row>
      <xdr:rowOff>73794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091948"/>
          <a:ext cx="889000" cy="1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61748</xdr:rowOff>
    </xdr:from>
    <xdr:to>
      <xdr:col>15</xdr:col>
      <xdr:colOff>50800</xdr:colOff>
      <xdr:row>77</xdr:row>
      <xdr:rowOff>2380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091948"/>
          <a:ext cx="889000" cy="11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87556</xdr:rowOff>
    </xdr:from>
    <xdr:to>
      <xdr:col>10</xdr:col>
      <xdr:colOff>114300</xdr:colOff>
      <xdr:row>77</xdr:row>
      <xdr:rowOff>2380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117756"/>
          <a:ext cx="889000" cy="8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6445</xdr:rowOff>
    </xdr:from>
    <xdr:to>
      <xdr:col>6</xdr:col>
      <xdr:colOff>38100</xdr:colOff>
      <xdr:row>78</xdr:row>
      <xdr:rowOff>108045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99172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7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136609</xdr:rowOff>
    </xdr:from>
    <xdr:to>
      <xdr:col>24</xdr:col>
      <xdr:colOff>114300</xdr:colOff>
      <xdr:row>76</xdr:row>
      <xdr:rowOff>66759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159486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22994</xdr:rowOff>
    </xdr:from>
    <xdr:to>
      <xdr:col>20</xdr:col>
      <xdr:colOff>38100</xdr:colOff>
      <xdr:row>76</xdr:row>
      <xdr:rowOff>124594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141122</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8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10948</xdr:rowOff>
    </xdr:from>
    <xdr:to>
      <xdr:col>15</xdr:col>
      <xdr:colOff>101600</xdr:colOff>
      <xdr:row>76</xdr:row>
      <xdr:rowOff>112548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129074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123030</xdr:rowOff>
    </xdr:from>
    <xdr:to>
      <xdr:col>10</xdr:col>
      <xdr:colOff>165100</xdr:colOff>
      <xdr:row>77</xdr:row>
      <xdr:rowOff>53180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69707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9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36756</xdr:rowOff>
    </xdr:from>
    <xdr:to>
      <xdr:col>6</xdr:col>
      <xdr:colOff>38100</xdr:colOff>
      <xdr:row>76</xdr:row>
      <xdr:rowOff>138356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06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154884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8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115751</xdr:rowOff>
    </xdr:from>
    <xdr:to>
      <xdr:col>24</xdr:col>
      <xdr:colOff>63500</xdr:colOff>
      <xdr:row>96</xdr:row>
      <xdr:rowOff>124090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4951"/>
          <a:ext cx="8382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64250</xdr:rowOff>
    </xdr:from>
    <xdr:to>
      <xdr:col>19</xdr:col>
      <xdr:colOff>177800</xdr:colOff>
      <xdr:row>96</xdr:row>
      <xdr:rowOff>124090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23450"/>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64250</xdr:rowOff>
    </xdr:from>
    <xdr:to>
      <xdr:col>15</xdr:col>
      <xdr:colOff>50800</xdr:colOff>
      <xdr:row>98</xdr:row>
      <xdr:rowOff>1201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23450"/>
          <a:ext cx="889000" cy="27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1201</xdr:rowOff>
    </xdr:from>
    <xdr:to>
      <xdr:col>10</xdr:col>
      <xdr:colOff>114300</xdr:colOff>
      <xdr:row>98</xdr:row>
      <xdr:rowOff>4195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3301"/>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64951</xdr:rowOff>
    </xdr:from>
    <xdr:to>
      <xdr:col>24</xdr:col>
      <xdr:colOff>114300</xdr:colOff>
      <xdr:row>96</xdr:row>
      <xdr:rowOff>166551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43378</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73290</xdr:rowOff>
    </xdr:from>
    <xdr:to>
      <xdr:col>20</xdr:col>
      <xdr:colOff>38100</xdr:colOff>
      <xdr:row>97</xdr:row>
      <xdr:rowOff>3440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166017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13450</xdr:rowOff>
    </xdr:from>
    <xdr:to>
      <xdr:col>15</xdr:col>
      <xdr:colOff>101600</xdr:colOff>
      <xdr:row>96</xdr:row>
      <xdr:rowOff>115050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106177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121851</xdr:rowOff>
    </xdr:from>
    <xdr:to>
      <xdr:col>10</xdr:col>
      <xdr:colOff>165100</xdr:colOff>
      <xdr:row>98</xdr:row>
      <xdr:rowOff>52001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43128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124845</xdr:rowOff>
    </xdr:from>
    <xdr:to>
      <xdr:col>6</xdr:col>
      <xdr:colOff>38100</xdr:colOff>
      <xdr:row>98</xdr:row>
      <xdr:rowOff>54995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46122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108414</xdr:rowOff>
    </xdr:from>
    <xdr:to>
      <xdr:col>55</xdr:col>
      <xdr:colOff>0</xdr:colOff>
      <xdr:row>35</xdr:row>
      <xdr:rowOff>145959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09164"/>
          <a:ext cx="838200" cy="3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145959</xdr:rowOff>
    </xdr:from>
    <xdr:to>
      <xdr:col>50</xdr:col>
      <xdr:colOff>114300</xdr:colOff>
      <xdr:row>36</xdr:row>
      <xdr:rowOff>66768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46709"/>
          <a:ext cx="889000" cy="9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142215</xdr:rowOff>
    </xdr:from>
    <xdr:to>
      <xdr:col>45</xdr:col>
      <xdr:colOff>177800</xdr:colOff>
      <xdr:row>36</xdr:row>
      <xdr:rowOff>66768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00065"/>
          <a:ext cx="889000" cy="4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142215</xdr:rowOff>
    </xdr:from>
    <xdr:to>
      <xdr:col>41</xdr:col>
      <xdr:colOff>50800</xdr:colOff>
      <xdr:row>36</xdr:row>
      <xdr:rowOff>157385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00065"/>
          <a:ext cx="889000" cy="5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52210</xdr:rowOff>
    </xdr:from>
    <xdr:to>
      <xdr:col>36</xdr:col>
      <xdr:colOff>165100</xdr:colOff>
      <xdr:row>37</xdr:row>
      <xdr:rowOff>153810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144937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57614</xdr:rowOff>
    </xdr:from>
    <xdr:to>
      <xdr:col>55</xdr:col>
      <xdr:colOff>50800</xdr:colOff>
      <xdr:row>35</xdr:row>
      <xdr:rowOff>159214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80491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0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95159</xdr:rowOff>
    </xdr:from>
    <xdr:to>
      <xdr:col>50</xdr:col>
      <xdr:colOff>165100</xdr:colOff>
      <xdr:row>36</xdr:row>
      <xdr:rowOff>25309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41836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7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15968</xdr:rowOff>
    </xdr:from>
    <xdr:to>
      <xdr:col>46</xdr:col>
      <xdr:colOff>38100</xdr:colOff>
      <xdr:row>36</xdr:row>
      <xdr:rowOff>117568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18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134095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6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91415</xdr:rowOff>
    </xdr:from>
    <xdr:to>
      <xdr:col>41</xdr:col>
      <xdr:colOff>101600</xdr:colOff>
      <xdr:row>34</xdr:row>
      <xdr:rowOff>21565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7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12692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84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106585</xdr:rowOff>
    </xdr:from>
    <xdr:to>
      <xdr:col>36</xdr:col>
      <xdr:colOff>165100</xdr:colOff>
      <xdr:row>37</xdr:row>
      <xdr:rowOff>36735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53262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0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111404</xdr:rowOff>
    </xdr:from>
    <xdr:to>
      <xdr:col>54</xdr:col>
      <xdr:colOff>189865</xdr:colOff>
      <xdr:row>58</xdr:row>
      <xdr:rowOff>63924</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9198254"/>
          <a:ext cx="1270" cy="80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67751</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1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63924</xdr:rowOff>
    </xdr:from>
    <xdr:to>
      <xdr:col>55</xdr:col>
      <xdr:colOff>88900</xdr:colOff>
      <xdr:row>58</xdr:row>
      <xdr:rowOff>63924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0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58081</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97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111404</xdr:rowOff>
    </xdr:from>
    <xdr:to>
      <xdr:col>55</xdr:col>
      <xdr:colOff>88900</xdr:colOff>
      <xdr:row>53</xdr:row>
      <xdr:rowOff>111404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19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4949</xdr:rowOff>
    </xdr:from>
    <xdr:to>
      <xdr:col>55</xdr:col>
      <xdr:colOff>0</xdr:colOff>
      <xdr:row>56</xdr:row>
      <xdr:rowOff>14779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06149"/>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100131</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701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121704</xdr:rowOff>
    </xdr:from>
    <xdr:to>
      <xdr:col>55</xdr:col>
      <xdr:colOff>50800</xdr:colOff>
      <xdr:row>57</xdr:row>
      <xdr:rowOff>51854</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14779</xdr:rowOff>
    </xdr:from>
    <xdr:to>
      <xdr:col>50</xdr:col>
      <xdr:colOff>114300</xdr:colOff>
      <xdr:row>56</xdr:row>
      <xdr:rowOff>58940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615979"/>
          <a:ext cx="889000" cy="4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127849</xdr:rowOff>
    </xdr:from>
    <xdr:to>
      <xdr:col>50</xdr:col>
      <xdr:colOff>165100</xdr:colOff>
      <xdr:row>57</xdr:row>
      <xdr:rowOff>57999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49126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64043</xdr:rowOff>
    </xdr:from>
    <xdr:to>
      <xdr:col>45</xdr:col>
      <xdr:colOff>177800</xdr:colOff>
      <xdr:row>56</xdr:row>
      <xdr:rowOff>58940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8807993"/>
          <a:ext cx="889000" cy="85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82440</xdr:rowOff>
    </xdr:from>
    <xdr:to>
      <xdr:col>46</xdr:col>
      <xdr:colOff>38100</xdr:colOff>
      <xdr:row>57</xdr:row>
      <xdr:rowOff>12590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3717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64043</xdr:rowOff>
    </xdr:from>
    <xdr:to>
      <xdr:col>41</xdr:col>
      <xdr:colOff>50800</xdr:colOff>
      <xdr:row>56</xdr:row>
      <xdr:rowOff>72720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8807993"/>
          <a:ext cx="889000" cy="86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163204</xdr:rowOff>
    </xdr:from>
    <xdr:to>
      <xdr:col>41</xdr:col>
      <xdr:colOff>101600</xdr:colOff>
      <xdr:row>56</xdr:row>
      <xdr:rowOff>93354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84481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25971</xdr:rowOff>
    </xdr:from>
    <xdr:to>
      <xdr:col>36</xdr:col>
      <xdr:colOff>165100</xdr:colOff>
      <xdr:row>57</xdr:row>
      <xdr:rowOff>127571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118698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8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125599</xdr:rowOff>
    </xdr:from>
    <xdr:to>
      <xdr:col>55</xdr:col>
      <xdr:colOff>50800</xdr:colOff>
      <xdr:row>56</xdr:row>
      <xdr:rowOff>55749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148476</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0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135429</xdr:rowOff>
    </xdr:from>
    <xdr:to>
      <xdr:col>50</xdr:col>
      <xdr:colOff>165100</xdr:colOff>
      <xdr:row>56</xdr:row>
      <xdr:rowOff>65579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82106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34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8140</xdr:rowOff>
    </xdr:from>
    <xdr:to>
      <xdr:col>46</xdr:col>
      <xdr:colOff>38100</xdr:colOff>
      <xdr:row>56</xdr:row>
      <xdr:rowOff>109740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126267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13243</xdr:rowOff>
    </xdr:from>
    <xdr:to>
      <xdr:col>41</xdr:col>
      <xdr:colOff>101600</xdr:colOff>
      <xdr:row>51</xdr:row>
      <xdr:rowOff>114843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87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131370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53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21920</xdr:rowOff>
    </xdr:from>
    <xdr:to>
      <xdr:col>36</xdr:col>
      <xdr:colOff>165100</xdr:colOff>
      <xdr:row>56</xdr:row>
      <xdr:rowOff>123520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140047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997</xdr:rowOff>
    </xdr:from>
    <xdr:to>
      <xdr:col>55</xdr:col>
      <xdr:colOff>0</xdr:colOff>
      <xdr:row>79</xdr:row>
      <xdr:rowOff>15036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45547"/>
          <a:ext cx="8382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15036</xdr:rowOff>
    </xdr:from>
    <xdr:to>
      <xdr:col>50</xdr:col>
      <xdr:colOff>114300</xdr:colOff>
      <xdr:row>79</xdr:row>
      <xdr:rowOff>30105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59586"/>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99199</xdr:rowOff>
    </xdr:from>
    <xdr:to>
      <xdr:col>45</xdr:col>
      <xdr:colOff>177800</xdr:colOff>
      <xdr:row>79</xdr:row>
      <xdr:rowOff>30105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957949"/>
          <a:ext cx="889000" cy="6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99199</xdr:rowOff>
    </xdr:from>
    <xdr:to>
      <xdr:col>41</xdr:col>
      <xdr:colOff>50800</xdr:colOff>
      <xdr:row>78</xdr:row>
      <xdr:rowOff>135967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957949"/>
          <a:ext cx="889000" cy="55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121647</xdr:rowOff>
    </xdr:from>
    <xdr:to>
      <xdr:col>55</xdr:col>
      <xdr:colOff>50800</xdr:colOff>
      <xdr:row>79</xdr:row>
      <xdr:rowOff>51797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36574</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0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135686</xdr:rowOff>
    </xdr:from>
    <xdr:to>
      <xdr:col>50</xdr:col>
      <xdr:colOff>165100</xdr:colOff>
      <xdr:row>79</xdr:row>
      <xdr:rowOff>65836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0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56963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60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150755</xdr:rowOff>
    </xdr:from>
    <xdr:to>
      <xdr:col>46</xdr:col>
      <xdr:colOff>38100</xdr:colOff>
      <xdr:row>79</xdr:row>
      <xdr:rowOff>80905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72032</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61017" y="13616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48399</xdr:rowOff>
    </xdr:from>
    <xdr:to>
      <xdr:col>41</xdr:col>
      <xdr:colOff>101600</xdr:colOff>
      <xdr:row>75</xdr:row>
      <xdr:rowOff>150000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071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166526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6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85167</xdr:rowOff>
    </xdr:from>
    <xdr:to>
      <xdr:col>36</xdr:col>
      <xdr:colOff>165100</xdr:colOff>
      <xdr:row>79</xdr:row>
      <xdr:rowOff>15317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6444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107779</xdr:rowOff>
    </xdr:from>
    <xdr:to>
      <xdr:col>54</xdr:col>
      <xdr:colOff>189865</xdr:colOff>
      <xdr:row>98</xdr:row>
      <xdr:rowOff>157736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881179"/>
          <a:ext cx="1270" cy="10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161563</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6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157736</xdr:rowOff>
    </xdr:from>
    <xdr:to>
      <xdr:col>55</xdr:col>
      <xdr:colOff>88900</xdr:colOff>
      <xdr:row>98</xdr:row>
      <xdr:rowOff>157736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54456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65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107779</xdr:rowOff>
    </xdr:from>
    <xdr:to>
      <xdr:col>55</xdr:col>
      <xdr:colOff>88900</xdr:colOff>
      <xdr:row>92</xdr:row>
      <xdr:rowOff>107779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88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170424</xdr:rowOff>
    </xdr:from>
    <xdr:to>
      <xdr:col>55</xdr:col>
      <xdr:colOff>0</xdr:colOff>
      <xdr:row>96</xdr:row>
      <xdr:rowOff>83175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458174"/>
          <a:ext cx="8382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152686</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1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2809</xdr:rowOff>
    </xdr:from>
    <xdr:to>
      <xdr:col>55</xdr:col>
      <xdr:colOff>50800</xdr:colOff>
      <xdr:row>97</xdr:row>
      <xdr:rowOff>104409</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3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170424</xdr:rowOff>
    </xdr:from>
    <xdr:to>
      <xdr:col>50</xdr:col>
      <xdr:colOff>114300</xdr:colOff>
      <xdr:row>96</xdr:row>
      <xdr:rowOff>138221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458174"/>
          <a:ext cx="889000" cy="13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13463</xdr:rowOff>
    </xdr:from>
    <xdr:to>
      <xdr:col>50</xdr:col>
      <xdr:colOff>165100</xdr:colOff>
      <xdr:row>97</xdr:row>
      <xdr:rowOff>115063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106190</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155770</xdr:rowOff>
    </xdr:from>
    <xdr:to>
      <xdr:col>45</xdr:col>
      <xdr:colOff>177800</xdr:colOff>
      <xdr:row>96</xdr:row>
      <xdr:rowOff>138221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5586270"/>
          <a:ext cx="889000" cy="101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147841</xdr:rowOff>
    </xdr:from>
    <xdr:to>
      <xdr:col>46</xdr:col>
      <xdr:colOff>38100</xdr:colOff>
      <xdr:row>97</xdr:row>
      <xdr:rowOff>77991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69118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6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155770</xdr:rowOff>
    </xdr:from>
    <xdr:to>
      <xdr:col>41</xdr:col>
      <xdr:colOff>50800</xdr:colOff>
      <xdr:row>97</xdr:row>
      <xdr:rowOff>21103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5586270"/>
          <a:ext cx="889000" cy="106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94355</xdr:rowOff>
    </xdr:from>
    <xdr:to>
      <xdr:col>41</xdr:col>
      <xdr:colOff>101600</xdr:colOff>
      <xdr:row>97</xdr:row>
      <xdr:rowOff>24505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55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6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113102</xdr:rowOff>
    </xdr:from>
    <xdr:to>
      <xdr:col>36</xdr:col>
      <xdr:colOff>165100</xdr:colOff>
      <xdr:row>98</xdr:row>
      <xdr:rowOff>43252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34379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32375</xdr:rowOff>
    </xdr:from>
    <xdr:to>
      <xdr:col>55</xdr:col>
      <xdr:colOff>50800</xdr:colOff>
      <xdr:row>96</xdr:row>
      <xdr:rowOff>133975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9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55252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119624</xdr:rowOff>
    </xdr:from>
    <xdr:to>
      <xdr:col>50</xdr:col>
      <xdr:colOff>165100</xdr:colOff>
      <xdr:row>96</xdr:row>
      <xdr:rowOff>49774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66301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87421</xdr:rowOff>
    </xdr:from>
    <xdr:to>
      <xdr:col>46</xdr:col>
      <xdr:colOff>38100</xdr:colOff>
      <xdr:row>97</xdr:row>
      <xdr:rowOff>17571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5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3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104970</xdr:rowOff>
    </xdr:from>
    <xdr:to>
      <xdr:col>41</xdr:col>
      <xdr:colOff>101600</xdr:colOff>
      <xdr:row>91</xdr:row>
      <xdr:rowOff>35120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5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51647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531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141753</xdr:rowOff>
    </xdr:from>
    <xdr:to>
      <xdr:col>36</xdr:col>
      <xdr:colOff>165100</xdr:colOff>
      <xdr:row>97</xdr:row>
      <xdr:rowOff>71903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88430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51754</xdr:rowOff>
    </xdr:from>
    <xdr:to>
      <xdr:col>85</xdr:col>
      <xdr:colOff>127000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38304"/>
          <a:ext cx="8382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26035</xdr:rowOff>
    </xdr:from>
    <xdr:to>
      <xdr:col>67</xdr:col>
      <xdr:colOff>101600</xdr:colOff>
      <xdr:row>39</xdr:row>
      <xdr:rowOff>127635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144162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954</xdr:rowOff>
    </xdr:from>
    <xdr:to>
      <xdr:col>85</xdr:col>
      <xdr:colOff>177800</xdr:colOff>
      <xdr:row>39</xdr:row>
      <xdr:rowOff>102554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94955</xdr:rowOff>
    </xdr:from>
    <xdr:to>
      <xdr:col>85</xdr:col>
      <xdr:colOff>127000</xdr:colOff>
      <xdr:row>76</xdr:row>
      <xdr:rowOff>142063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125155"/>
          <a:ext cx="8382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94955</xdr:rowOff>
    </xdr:from>
    <xdr:to>
      <xdr:col>81</xdr:col>
      <xdr:colOff>50800</xdr:colOff>
      <xdr:row>76</xdr:row>
      <xdr:rowOff>155115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25155"/>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155115</xdr:rowOff>
    </xdr:from>
    <xdr:to>
      <xdr:col>76</xdr:col>
      <xdr:colOff>114300</xdr:colOff>
      <xdr:row>77</xdr:row>
      <xdr:rowOff>26543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185315"/>
          <a:ext cx="889000" cy="4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164503</xdr:rowOff>
    </xdr:from>
    <xdr:to>
      <xdr:col>71</xdr:col>
      <xdr:colOff>177800</xdr:colOff>
      <xdr:row>77</xdr:row>
      <xdr:rowOff>26543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194703"/>
          <a:ext cx="889000" cy="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95225</xdr:rowOff>
    </xdr:from>
    <xdr:to>
      <xdr:col>67</xdr:col>
      <xdr:colOff>101600</xdr:colOff>
      <xdr:row>78</xdr:row>
      <xdr:rowOff>25375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16502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3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91263</xdr:rowOff>
    </xdr:from>
    <xdr:to>
      <xdr:col>85</xdr:col>
      <xdr:colOff>177800</xdr:colOff>
      <xdr:row>77</xdr:row>
      <xdr:rowOff>21413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1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114140</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9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44155</xdr:rowOff>
    </xdr:from>
    <xdr:to>
      <xdr:col>81</xdr:col>
      <xdr:colOff>101600</xdr:colOff>
      <xdr:row>76</xdr:row>
      <xdr:rowOff>145755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0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162282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104315</xdr:rowOff>
    </xdr:from>
    <xdr:to>
      <xdr:col>76</xdr:col>
      <xdr:colOff>165100</xdr:colOff>
      <xdr:row>77</xdr:row>
      <xdr:rowOff>34465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25592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2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147193</xdr:rowOff>
    </xdr:from>
    <xdr:to>
      <xdr:col>72</xdr:col>
      <xdr:colOff>38100</xdr:colOff>
      <xdr:row>77</xdr:row>
      <xdr:rowOff>77343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68470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113703</xdr:rowOff>
    </xdr:from>
    <xdr:to>
      <xdr:col>67</xdr:col>
      <xdr:colOff>101600</xdr:colOff>
      <xdr:row>77</xdr:row>
      <xdr:rowOff>43853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1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60380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147833</xdr:rowOff>
    </xdr:from>
    <xdr:to>
      <xdr:col>85</xdr:col>
      <xdr:colOff>127000</xdr:colOff>
      <xdr:row>97</xdr:row>
      <xdr:rowOff>160750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778483"/>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83702</xdr:rowOff>
    </xdr:from>
    <xdr:to>
      <xdr:col>81</xdr:col>
      <xdr:colOff>50800</xdr:colOff>
      <xdr:row>97</xdr:row>
      <xdr:rowOff>147833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714352"/>
          <a:ext cx="889000" cy="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83702</xdr:rowOff>
    </xdr:from>
    <xdr:to>
      <xdr:col>76</xdr:col>
      <xdr:colOff>114300</xdr:colOff>
      <xdr:row>97</xdr:row>
      <xdr:rowOff>122025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14352"/>
          <a:ext cx="889000" cy="3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122025</xdr:rowOff>
    </xdr:from>
    <xdr:to>
      <xdr:col>71</xdr:col>
      <xdr:colOff>177800</xdr:colOff>
      <xdr:row>98</xdr:row>
      <xdr:rowOff>25135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52675"/>
          <a:ext cx="889000" cy="7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109950</xdr:rowOff>
    </xdr:from>
    <xdr:to>
      <xdr:col>85</xdr:col>
      <xdr:colOff>177800</xdr:colOff>
      <xdr:row>98</xdr:row>
      <xdr:rowOff>40100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4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88377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97033</xdr:rowOff>
    </xdr:from>
    <xdr:to>
      <xdr:col>81</xdr:col>
      <xdr:colOff>101600</xdr:colOff>
      <xdr:row>98</xdr:row>
      <xdr:rowOff>27183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18310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32902</xdr:rowOff>
    </xdr:from>
    <xdr:to>
      <xdr:col>76</xdr:col>
      <xdr:colOff>165100</xdr:colOff>
      <xdr:row>97</xdr:row>
      <xdr:rowOff>134502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151029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71225</xdr:rowOff>
    </xdr:from>
    <xdr:to>
      <xdr:col>72</xdr:col>
      <xdr:colOff>38100</xdr:colOff>
      <xdr:row>98</xdr:row>
      <xdr:rowOff>1375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17902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7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145785</xdr:rowOff>
    </xdr:from>
    <xdr:to>
      <xdr:col>67</xdr:col>
      <xdr:colOff>101600</xdr:colOff>
      <xdr:row>98</xdr:row>
      <xdr:rowOff>75935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117274</xdr:rowOff>
    </xdr:from>
    <xdr:to>
      <xdr:col>116</xdr:col>
      <xdr:colOff>63500</xdr:colOff>
      <xdr:row>37</xdr:row>
      <xdr:rowOff>124475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460924"/>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83784</xdr:rowOff>
    </xdr:from>
    <xdr:to>
      <xdr:col>111</xdr:col>
      <xdr:colOff>177800</xdr:colOff>
      <xdr:row>37</xdr:row>
      <xdr:rowOff>124475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427434"/>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82504</xdr:rowOff>
    </xdr:from>
    <xdr:to>
      <xdr:col>107</xdr:col>
      <xdr:colOff>50800</xdr:colOff>
      <xdr:row>37</xdr:row>
      <xdr:rowOff>83784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42615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5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82504</xdr:rowOff>
    </xdr:from>
    <xdr:to>
      <xdr:col>102</xdr:col>
      <xdr:colOff>114300</xdr:colOff>
      <xdr:row>37</xdr:row>
      <xdr:rowOff>123538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26154"/>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54267</xdr:rowOff>
    </xdr:from>
    <xdr:to>
      <xdr:col>98</xdr:col>
      <xdr:colOff>38100</xdr:colOff>
      <xdr:row>38</xdr:row>
      <xdr:rowOff>155867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6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146994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66474</xdr:rowOff>
    </xdr:from>
    <xdr:to>
      <xdr:col>116</xdr:col>
      <xdr:colOff>114300</xdr:colOff>
      <xdr:row>37</xdr:row>
      <xdr:rowOff>168074</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4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89351</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6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73675</xdr:rowOff>
    </xdr:from>
    <xdr:to>
      <xdr:col>112</xdr:col>
      <xdr:colOff>38100</xdr:colOff>
      <xdr:row>38</xdr:row>
      <xdr:rowOff>3825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20352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32984</xdr:rowOff>
    </xdr:from>
    <xdr:to>
      <xdr:col>107</xdr:col>
      <xdr:colOff>101600</xdr:colOff>
      <xdr:row>37</xdr:row>
      <xdr:rowOff>134584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3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151111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5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31704</xdr:rowOff>
    </xdr:from>
    <xdr:to>
      <xdr:col>102</xdr:col>
      <xdr:colOff>165100</xdr:colOff>
      <xdr:row>37</xdr:row>
      <xdr:rowOff>133304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3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149831</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8111" y="61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72738</xdr:rowOff>
    </xdr:from>
    <xdr:to>
      <xdr:col>98</xdr:col>
      <xdr:colOff>38100</xdr:colOff>
      <xdr:row>38</xdr:row>
      <xdr:rowOff>2888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19415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28772</xdr:rowOff>
    </xdr:from>
    <xdr:to>
      <xdr:col>116</xdr:col>
      <xdr:colOff>63500</xdr:colOff>
      <xdr:row>52</xdr:row>
      <xdr:rowOff>114040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8944172"/>
          <a:ext cx="8382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28772</xdr:rowOff>
    </xdr:from>
    <xdr:to>
      <xdr:col>111</xdr:col>
      <xdr:colOff>177800</xdr:colOff>
      <xdr:row>52</xdr:row>
      <xdr:rowOff>148958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8944172"/>
          <a:ext cx="889000" cy="1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148958</xdr:rowOff>
    </xdr:from>
    <xdr:to>
      <xdr:col>107</xdr:col>
      <xdr:colOff>50800</xdr:colOff>
      <xdr:row>52</xdr:row>
      <xdr:rowOff>163988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064358"/>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167453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129984</xdr:rowOff>
    </xdr:from>
    <xdr:to>
      <xdr:col>102</xdr:col>
      <xdr:colOff>114300</xdr:colOff>
      <xdr:row>52</xdr:row>
      <xdr:rowOff>163988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045384"/>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69183</xdr:rowOff>
    </xdr:from>
    <xdr:to>
      <xdr:col>98</xdr:col>
      <xdr:colOff>38100</xdr:colOff>
      <xdr:row>57</xdr:row>
      <xdr:rowOff>170783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4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161910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9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63240</xdr:rowOff>
    </xdr:from>
    <xdr:to>
      <xdr:col>116</xdr:col>
      <xdr:colOff>114300</xdr:colOff>
      <xdr:row>52</xdr:row>
      <xdr:rowOff>164840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89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86117</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88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149422</xdr:rowOff>
    </xdr:from>
    <xdr:to>
      <xdr:col>112</xdr:col>
      <xdr:colOff>38100</xdr:colOff>
      <xdr:row>52</xdr:row>
      <xdr:rowOff>79572</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889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96099</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86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98158</xdr:rowOff>
    </xdr:from>
    <xdr:to>
      <xdr:col>107</xdr:col>
      <xdr:colOff>101600</xdr:colOff>
      <xdr:row>53</xdr:row>
      <xdr:rowOff>28308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0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44835</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87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113188</xdr:rowOff>
    </xdr:from>
    <xdr:to>
      <xdr:col>102</xdr:col>
      <xdr:colOff>165100</xdr:colOff>
      <xdr:row>53</xdr:row>
      <xdr:rowOff>43338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0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59865</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88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79184</xdr:rowOff>
    </xdr:from>
    <xdr:to>
      <xdr:col>98</xdr:col>
      <xdr:colOff>38100</xdr:colOff>
      <xdr:row>53</xdr:row>
      <xdr:rowOff>9334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899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25861</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876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108493</xdr:rowOff>
    </xdr:from>
    <xdr:to>
      <xdr:col>116</xdr:col>
      <xdr:colOff>63500</xdr:colOff>
      <xdr:row>77</xdr:row>
      <xdr:rowOff>115377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138693"/>
          <a:ext cx="838200" cy="1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108493</xdr:rowOff>
    </xdr:from>
    <xdr:to>
      <xdr:col>111</xdr:col>
      <xdr:colOff>177800</xdr:colOff>
      <xdr:row>76</xdr:row>
      <xdr:rowOff>151659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138693"/>
          <a:ext cx="889000" cy="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151659</xdr:rowOff>
    </xdr:from>
    <xdr:to>
      <xdr:col>107</xdr:col>
      <xdr:colOff>50800</xdr:colOff>
      <xdr:row>76</xdr:row>
      <xdr:rowOff>167773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81859"/>
          <a:ext cx="889000" cy="1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167773</xdr:rowOff>
    </xdr:from>
    <xdr:to>
      <xdr:col>102</xdr:col>
      <xdr:colOff>114300</xdr:colOff>
      <xdr:row>77</xdr:row>
      <xdr:rowOff>1129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197973"/>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136475</xdr:rowOff>
    </xdr:from>
    <xdr:to>
      <xdr:col>98</xdr:col>
      <xdr:colOff>38100</xdr:colOff>
      <xdr:row>78</xdr:row>
      <xdr:rowOff>66625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3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57752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4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64577</xdr:rowOff>
    </xdr:from>
    <xdr:to>
      <xdr:col>116</xdr:col>
      <xdr:colOff>114300</xdr:colOff>
      <xdr:row>77</xdr:row>
      <xdr:rowOff>166177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43004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2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57693</xdr:rowOff>
    </xdr:from>
    <xdr:to>
      <xdr:col>112</xdr:col>
      <xdr:colOff>38100</xdr:colOff>
      <xdr:row>76</xdr:row>
      <xdr:rowOff>159293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4370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6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100859</xdr:rowOff>
    </xdr:from>
    <xdr:to>
      <xdr:col>107</xdr:col>
      <xdr:colOff>101600</xdr:colOff>
      <xdr:row>77</xdr:row>
      <xdr:rowOff>31009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47536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0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116973</xdr:rowOff>
    </xdr:from>
    <xdr:to>
      <xdr:col>102</xdr:col>
      <xdr:colOff>165100</xdr:colOff>
      <xdr:row>77</xdr:row>
      <xdr:rowOff>47123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63649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121779</xdr:rowOff>
    </xdr:from>
    <xdr:to>
      <xdr:col>98</xdr:col>
      <xdr:colOff>38100</xdr:colOff>
      <xdr:row>77</xdr:row>
      <xdr:rowOff>51929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1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68456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主な増加要因として、物件費は町有財産未利用施設除却事業による増、補助費等は公共下水道事業会計、個別排水処理事業会計の公営企業会計移行に伴う増が要因となっている。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主な減少要因として、繰出金は公共下水道事業会計、個別排水処理事業会計の公営企業会計移行に伴う減、公債費は令和４年度に繰上償還を行ったことに伴う減が要因となっている。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今後、公共施設の更新等に伴う普通建設事業費や公債費の増が見込まれていることから、優先度や緊急性を判断し、事業の選択と集中化を図りながら、引き続き適正な財政運営を行っていく。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17,813
17,656
438.41
12,673,374
12,502,931
115,207
7,089,218
10,334,975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103810</xdr:rowOff>
    </xdr:from>
    <xdr:to>
      <xdr:col>24</xdr:col>
      <xdr:colOff>63500</xdr:colOff>
      <xdr:row>35</xdr:row>
      <xdr:rowOff>131699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04560"/>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103810</xdr:rowOff>
    </xdr:from>
    <xdr:to>
      <xdr:col>19</xdr:col>
      <xdr:colOff>177800</xdr:colOff>
      <xdr:row>36</xdr:row>
      <xdr:rowOff>63805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0456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63805</xdr:rowOff>
    </xdr:from>
    <xdr:to>
      <xdr:col>15</xdr:col>
      <xdr:colOff>50800</xdr:colOff>
      <xdr:row>36</xdr:row>
      <xdr:rowOff>100152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36005"/>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80721</xdr:rowOff>
    </xdr:from>
    <xdr:to>
      <xdr:col>10</xdr:col>
      <xdr:colOff>114300</xdr:colOff>
      <xdr:row>36</xdr:row>
      <xdr:rowOff>100152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292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132334</xdr:rowOff>
    </xdr:from>
    <xdr:to>
      <xdr:col>6</xdr:col>
      <xdr:colOff>38100</xdr:colOff>
      <xdr:row>39</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80899</xdr:rowOff>
    </xdr:from>
    <xdr:to>
      <xdr:col>24</xdr:col>
      <xdr:colOff>114300</xdr:colOff>
      <xdr:row>36</xdr:row>
      <xdr:rowOff>11049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103776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53010</xdr:rowOff>
    </xdr:from>
    <xdr:to>
      <xdr:col>20</xdr:col>
      <xdr:colOff>38100</xdr:colOff>
      <xdr:row>35</xdr:row>
      <xdr:rowOff>154610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171137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13005</xdr:rowOff>
    </xdr:from>
    <xdr:to>
      <xdr:col>15</xdr:col>
      <xdr:colOff>101600</xdr:colOff>
      <xdr:row>36</xdr:row>
      <xdr:rowOff>114605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131132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49352</xdr:rowOff>
    </xdr:from>
    <xdr:to>
      <xdr:col>10</xdr:col>
      <xdr:colOff>165100</xdr:colOff>
      <xdr:row>36</xdr:row>
      <xdr:rowOff>150952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9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29921</xdr:rowOff>
    </xdr:from>
    <xdr:to>
      <xdr:col>6</xdr:col>
      <xdr:colOff>38100</xdr:colOff>
      <xdr:row>36</xdr:row>
      <xdr:rowOff>131521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148048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7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16589</xdr:rowOff>
    </xdr:from>
    <xdr:to>
      <xdr:col>24</xdr:col>
      <xdr:colOff>63500</xdr:colOff>
      <xdr:row>57</xdr:row>
      <xdr:rowOff>128029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89239"/>
          <a:ext cx="838200" cy="1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16589</xdr:rowOff>
    </xdr:from>
    <xdr:to>
      <xdr:col>19</xdr:col>
      <xdr:colOff>177800</xdr:colOff>
      <xdr:row>57</xdr:row>
      <xdr:rowOff>60245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9239"/>
          <a:ext cx="889000" cy="4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56460</xdr:rowOff>
    </xdr:from>
    <xdr:to>
      <xdr:col>15</xdr:col>
      <xdr:colOff>50800</xdr:colOff>
      <xdr:row>57</xdr:row>
      <xdr:rowOff>60245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43310"/>
          <a:ext cx="889000" cy="6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56460</xdr:rowOff>
    </xdr:from>
    <xdr:to>
      <xdr:col>10</xdr:col>
      <xdr:colOff>114300</xdr:colOff>
      <xdr:row>57</xdr:row>
      <xdr:rowOff>168353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43310"/>
          <a:ext cx="889000" cy="79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77229</xdr:rowOff>
    </xdr:from>
    <xdr:to>
      <xdr:col>24</xdr:col>
      <xdr:colOff>114300</xdr:colOff>
      <xdr:row>58</xdr:row>
      <xdr:rowOff>7379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55656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137239</xdr:rowOff>
    </xdr:from>
    <xdr:to>
      <xdr:col>20</xdr:col>
      <xdr:colOff>38100</xdr:colOff>
      <xdr:row>57</xdr:row>
      <xdr:rowOff>67389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83916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1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9445</xdr:rowOff>
    </xdr:from>
    <xdr:to>
      <xdr:col>15</xdr:col>
      <xdr:colOff>101600</xdr:colOff>
      <xdr:row>57</xdr:row>
      <xdr:rowOff>111045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102172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5660</xdr:rowOff>
    </xdr:from>
    <xdr:to>
      <xdr:col>10</xdr:col>
      <xdr:colOff>165100</xdr:colOff>
      <xdr:row>53</xdr:row>
      <xdr:rowOff>107260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123787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6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117553</xdr:rowOff>
    </xdr:from>
    <xdr:to>
      <xdr:col>6</xdr:col>
      <xdr:colOff>38100</xdr:colOff>
      <xdr:row>58</xdr:row>
      <xdr:rowOff>47703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64230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82986</xdr:rowOff>
    </xdr:from>
    <xdr:to>
      <xdr:col>24</xdr:col>
      <xdr:colOff>63500</xdr:colOff>
      <xdr:row>76</xdr:row>
      <xdr:rowOff>109579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13186"/>
          <a:ext cx="8382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41708</xdr:rowOff>
    </xdr:from>
    <xdr:to>
      <xdr:col>19</xdr:col>
      <xdr:colOff>177800</xdr:colOff>
      <xdr:row>76</xdr:row>
      <xdr:rowOff>82986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71908"/>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41708</xdr:rowOff>
    </xdr:from>
    <xdr:to>
      <xdr:col>15</xdr:col>
      <xdr:colOff>50800</xdr:colOff>
      <xdr:row>78</xdr:row>
      <xdr:rowOff>20785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1908"/>
          <a:ext cx="889000" cy="32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5446</xdr:rowOff>
    </xdr:from>
    <xdr:to>
      <xdr:col>10</xdr:col>
      <xdr:colOff>114300</xdr:colOff>
      <xdr:row>78</xdr:row>
      <xdr:rowOff>20785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78546"/>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114384</xdr:rowOff>
    </xdr:from>
    <xdr:to>
      <xdr:col>6</xdr:col>
      <xdr:colOff>38100</xdr:colOff>
      <xdr:row>79</xdr:row>
      <xdr:rowOff>44534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8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35661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8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58779</xdr:rowOff>
    </xdr:from>
    <xdr:to>
      <xdr:col>24</xdr:col>
      <xdr:colOff>114300</xdr:colOff>
      <xdr:row>76</xdr:row>
      <xdr:rowOff>160379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37206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32186</xdr:rowOff>
    </xdr:from>
    <xdr:to>
      <xdr:col>20</xdr:col>
      <xdr:colOff>38100</xdr:colOff>
      <xdr:row>76</xdr:row>
      <xdr:rowOff>133786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124913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5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162358</xdr:rowOff>
    </xdr:from>
    <xdr:to>
      <xdr:col>15</xdr:col>
      <xdr:colOff>101600</xdr:colOff>
      <xdr:row>76</xdr:row>
      <xdr:rowOff>92508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83635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1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141435</xdr:rowOff>
    </xdr:from>
    <xdr:to>
      <xdr:col>10</xdr:col>
      <xdr:colOff>165100</xdr:colOff>
      <xdr:row>78</xdr:row>
      <xdr:rowOff>71585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62712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126096</xdr:rowOff>
    </xdr:from>
    <xdr:to>
      <xdr:col>6</xdr:col>
      <xdr:colOff>38100</xdr:colOff>
      <xdr:row>78</xdr:row>
      <xdr:rowOff>56246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72773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0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132195</xdr:rowOff>
    </xdr:from>
    <xdr:to>
      <xdr:col>24</xdr:col>
      <xdr:colOff>63500</xdr:colOff>
      <xdr:row>96</xdr:row>
      <xdr:rowOff>84201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19945"/>
          <a:ext cx="838200" cy="12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132195</xdr:rowOff>
    </xdr:from>
    <xdr:to>
      <xdr:col>19</xdr:col>
      <xdr:colOff>177800</xdr:colOff>
      <xdr:row>96</xdr:row>
      <xdr:rowOff>36131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19945"/>
          <a:ext cx="889000" cy="7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36131</xdr:rowOff>
    </xdr:from>
    <xdr:to>
      <xdr:col>15</xdr:col>
      <xdr:colOff>50800</xdr:colOff>
      <xdr:row>97</xdr:row>
      <xdr:rowOff>21692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95331"/>
          <a:ext cx="889000" cy="15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21692</xdr:rowOff>
    </xdr:from>
    <xdr:to>
      <xdr:col>10</xdr:col>
      <xdr:colOff>114300</xdr:colOff>
      <xdr:row>97</xdr:row>
      <xdr:rowOff>33516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2342"/>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140297</xdr:rowOff>
    </xdr:from>
    <xdr:to>
      <xdr:col>6</xdr:col>
      <xdr:colOff>38100</xdr:colOff>
      <xdr:row>99</xdr:row>
      <xdr:rowOff>70447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4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61574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703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33401</xdr:rowOff>
    </xdr:from>
    <xdr:to>
      <xdr:col>24</xdr:col>
      <xdr:colOff>114300</xdr:colOff>
      <xdr:row>96</xdr:row>
      <xdr:rowOff>135001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56278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4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81395</xdr:rowOff>
    </xdr:from>
    <xdr:to>
      <xdr:col>20</xdr:col>
      <xdr:colOff>38100</xdr:colOff>
      <xdr:row>96</xdr:row>
      <xdr:rowOff>11545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28072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156781</xdr:rowOff>
    </xdr:from>
    <xdr:to>
      <xdr:col>15</xdr:col>
      <xdr:colOff>101600</xdr:colOff>
      <xdr:row>96</xdr:row>
      <xdr:rowOff>86931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103458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1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142342</xdr:rowOff>
    </xdr:from>
    <xdr:to>
      <xdr:col>10</xdr:col>
      <xdr:colOff>165100</xdr:colOff>
      <xdr:row>97</xdr:row>
      <xdr:rowOff>72492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89019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154166</xdr:rowOff>
    </xdr:from>
    <xdr:to>
      <xdr:col>6</xdr:col>
      <xdr:colOff>38100</xdr:colOff>
      <xdr:row>97</xdr:row>
      <xdr:rowOff>84316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100843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2083</xdr:rowOff>
    </xdr:from>
    <xdr:to>
      <xdr:col>55</xdr:col>
      <xdr:colOff>0</xdr:colOff>
      <xdr:row>37</xdr:row>
      <xdr:rowOff>14884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345733"/>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7112</xdr:rowOff>
    </xdr:from>
    <xdr:to>
      <xdr:col>50</xdr:col>
      <xdr:colOff>114300</xdr:colOff>
      <xdr:row>37</xdr:row>
      <xdr:rowOff>14884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5076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7112</xdr:rowOff>
    </xdr:from>
    <xdr:to>
      <xdr:col>45</xdr:col>
      <xdr:colOff>177800</xdr:colOff>
      <xdr:row>37</xdr:row>
      <xdr:rowOff>9398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507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152273</xdr:rowOff>
    </xdr:from>
    <xdr:to>
      <xdr:col>41</xdr:col>
      <xdr:colOff>50800</xdr:colOff>
      <xdr:row>37</xdr:row>
      <xdr:rowOff>9398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2447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159766</xdr:rowOff>
    </xdr:from>
    <xdr:to>
      <xdr:col>36</xdr:col>
      <xdr:colOff>165100</xdr:colOff>
      <xdr:row>38</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122733</xdr:rowOff>
    </xdr:from>
    <xdr:to>
      <xdr:col>55</xdr:col>
      <xdr:colOff>50800</xdr:colOff>
      <xdr:row>37</xdr:row>
      <xdr:rowOff>52883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145610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1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135534</xdr:rowOff>
    </xdr:from>
    <xdr:to>
      <xdr:col>50</xdr:col>
      <xdr:colOff>165100</xdr:colOff>
      <xdr:row>37</xdr:row>
      <xdr:rowOff>65684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82211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127762</xdr:rowOff>
    </xdr:from>
    <xdr:to>
      <xdr:col>46</xdr:col>
      <xdr:colOff>38100</xdr:colOff>
      <xdr:row>37</xdr:row>
      <xdr:rowOff>57912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74439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130048</xdr:rowOff>
    </xdr:from>
    <xdr:to>
      <xdr:col>41</xdr:col>
      <xdr:colOff>101600</xdr:colOff>
      <xdr:row>37</xdr:row>
      <xdr:rowOff>60198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76725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101473</xdr:rowOff>
    </xdr:from>
    <xdr:to>
      <xdr:col>36</xdr:col>
      <xdr:colOff>165100</xdr:colOff>
      <xdr:row>37</xdr:row>
      <xdr:rowOff>31623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48150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4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66624</xdr:rowOff>
    </xdr:from>
    <xdr:to>
      <xdr:col>55</xdr:col>
      <xdr:colOff>0</xdr:colOff>
      <xdr:row>55</xdr:row>
      <xdr:rowOff>124028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24924"/>
          <a:ext cx="838200" cy="2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46901</xdr:rowOff>
    </xdr:from>
    <xdr:to>
      <xdr:col>50</xdr:col>
      <xdr:colOff>114300</xdr:colOff>
      <xdr:row>55</xdr:row>
      <xdr:rowOff>124028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76651"/>
          <a:ext cx="889000" cy="7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18402</xdr:rowOff>
    </xdr:from>
    <xdr:to>
      <xdr:col>45</xdr:col>
      <xdr:colOff>177800</xdr:colOff>
      <xdr:row>55</xdr:row>
      <xdr:rowOff>46901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276702"/>
          <a:ext cx="889000" cy="1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18402</xdr:rowOff>
    </xdr:from>
    <xdr:to>
      <xdr:col>41</xdr:col>
      <xdr:colOff>50800</xdr:colOff>
      <xdr:row>56</xdr:row>
      <xdr:rowOff>34696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276702"/>
          <a:ext cx="889000" cy="35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15824</xdr:rowOff>
    </xdr:from>
    <xdr:to>
      <xdr:col>55</xdr:col>
      <xdr:colOff>50800</xdr:colOff>
      <xdr:row>54</xdr:row>
      <xdr:rowOff>117424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7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38701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2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73228</xdr:rowOff>
    </xdr:from>
    <xdr:to>
      <xdr:col>50</xdr:col>
      <xdr:colOff>165100</xdr:colOff>
      <xdr:row>56</xdr:row>
      <xdr:rowOff>3378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19905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167551</xdr:rowOff>
    </xdr:from>
    <xdr:to>
      <xdr:col>46</xdr:col>
      <xdr:colOff>38100</xdr:colOff>
      <xdr:row>55</xdr:row>
      <xdr:rowOff>97701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114228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139052</xdr:rowOff>
    </xdr:from>
    <xdr:to>
      <xdr:col>41</xdr:col>
      <xdr:colOff>101600</xdr:colOff>
      <xdr:row>54</xdr:row>
      <xdr:rowOff>69202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85729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00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155346</xdr:rowOff>
    </xdr:from>
    <xdr:to>
      <xdr:col>36</xdr:col>
      <xdr:colOff>165100</xdr:colOff>
      <xdr:row>56</xdr:row>
      <xdr:rowOff>85496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8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6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53613</xdr:rowOff>
    </xdr:from>
    <xdr:to>
      <xdr:col>55</xdr:col>
      <xdr:colOff>0</xdr:colOff>
      <xdr:row>75</xdr:row>
      <xdr:rowOff>132499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12363"/>
          <a:ext cx="838200" cy="7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53613</xdr:rowOff>
    </xdr:from>
    <xdr:to>
      <xdr:col>50</xdr:col>
      <xdr:colOff>114300</xdr:colOff>
      <xdr:row>75</xdr:row>
      <xdr:rowOff>142481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12363"/>
          <a:ext cx="889000" cy="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96247</xdr:rowOff>
    </xdr:from>
    <xdr:to>
      <xdr:col>45</xdr:col>
      <xdr:colOff>177800</xdr:colOff>
      <xdr:row>75</xdr:row>
      <xdr:rowOff>142481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54997"/>
          <a:ext cx="889000" cy="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96247</xdr:rowOff>
    </xdr:from>
    <xdr:to>
      <xdr:col>41</xdr:col>
      <xdr:colOff>50800</xdr:colOff>
      <xdr:row>76</xdr:row>
      <xdr:rowOff>95941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54997"/>
          <a:ext cx="889000" cy="1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34341</xdr:rowOff>
    </xdr:from>
    <xdr:to>
      <xdr:col>36</xdr:col>
      <xdr:colOff>165100</xdr:colOff>
      <xdr:row>78</xdr:row>
      <xdr:rowOff>135941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127068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81699</xdr:rowOff>
    </xdr:from>
    <xdr:to>
      <xdr:col>55</xdr:col>
      <xdr:colOff>50800</xdr:colOff>
      <xdr:row>76</xdr:row>
      <xdr:rowOff>11849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104576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2813</xdr:rowOff>
    </xdr:from>
    <xdr:to>
      <xdr:col>50</xdr:col>
      <xdr:colOff>165100</xdr:colOff>
      <xdr:row>75</xdr:row>
      <xdr:rowOff>104413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120940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91681</xdr:rowOff>
    </xdr:from>
    <xdr:to>
      <xdr:col>46</xdr:col>
      <xdr:colOff>38100</xdr:colOff>
      <xdr:row>76</xdr:row>
      <xdr:rowOff>21831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5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38358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2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45447</xdr:rowOff>
    </xdr:from>
    <xdr:to>
      <xdr:col>41</xdr:col>
      <xdr:colOff>101600</xdr:colOff>
      <xdr:row>75</xdr:row>
      <xdr:rowOff>147047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163574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7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45141</xdr:rowOff>
    </xdr:from>
    <xdr:to>
      <xdr:col>36</xdr:col>
      <xdr:colOff>165100</xdr:colOff>
      <xdr:row>76</xdr:row>
      <xdr:rowOff>146741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163269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71413</xdr:rowOff>
    </xdr:from>
    <xdr:to>
      <xdr:col>55</xdr:col>
      <xdr:colOff>0</xdr:colOff>
      <xdr:row>95</xdr:row>
      <xdr:rowOff>165202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59163"/>
          <a:ext cx="838200" cy="9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165202</xdr:rowOff>
    </xdr:from>
    <xdr:to>
      <xdr:col>50</xdr:col>
      <xdr:colOff>114300</xdr:colOff>
      <xdr:row>96</xdr:row>
      <xdr:rowOff>92239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452952"/>
          <a:ext cx="889000" cy="9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92239</xdr:rowOff>
    </xdr:from>
    <xdr:to>
      <xdr:col>45</xdr:col>
      <xdr:colOff>177800</xdr:colOff>
      <xdr:row>97</xdr:row>
      <xdr:rowOff>15863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51439"/>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162216</xdr:rowOff>
    </xdr:from>
    <xdr:to>
      <xdr:col>41</xdr:col>
      <xdr:colOff>50800</xdr:colOff>
      <xdr:row>97</xdr:row>
      <xdr:rowOff>15863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21416"/>
          <a:ext cx="8890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50749</xdr:rowOff>
    </xdr:from>
    <xdr:to>
      <xdr:col>36</xdr:col>
      <xdr:colOff>165100</xdr:colOff>
      <xdr:row>98</xdr:row>
      <xdr:rowOff>152349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143476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4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20613</xdr:rowOff>
    </xdr:from>
    <xdr:to>
      <xdr:col>55</xdr:col>
      <xdr:colOff>50800</xdr:colOff>
      <xdr:row>95</xdr:row>
      <xdr:rowOff>122213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43490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114402</xdr:rowOff>
    </xdr:from>
    <xdr:to>
      <xdr:col>50</xdr:col>
      <xdr:colOff>165100</xdr:colOff>
      <xdr:row>96</xdr:row>
      <xdr:rowOff>44552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61079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7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41439</xdr:rowOff>
    </xdr:from>
    <xdr:to>
      <xdr:col>46</xdr:col>
      <xdr:colOff>38100</xdr:colOff>
      <xdr:row>96</xdr:row>
      <xdr:rowOff>143039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0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159566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7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136513</xdr:rowOff>
    </xdr:from>
    <xdr:to>
      <xdr:col>41</xdr:col>
      <xdr:colOff>101600</xdr:colOff>
      <xdr:row>97</xdr:row>
      <xdr:rowOff>66663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57790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111416</xdr:rowOff>
    </xdr:from>
    <xdr:to>
      <xdr:col>36</xdr:col>
      <xdr:colOff>165100</xdr:colOff>
      <xdr:row>97</xdr:row>
      <xdr:rowOff>41566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58093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4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137251</xdr:rowOff>
    </xdr:from>
    <xdr:to>
      <xdr:col>85</xdr:col>
      <xdr:colOff>127000</xdr:colOff>
      <xdr:row>36</xdr:row>
      <xdr:rowOff>170169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09451"/>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137251</xdr:rowOff>
    </xdr:from>
    <xdr:to>
      <xdr:col>81</xdr:col>
      <xdr:colOff>50800</xdr:colOff>
      <xdr:row>37</xdr:row>
      <xdr:rowOff>6100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09451"/>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119322</xdr:rowOff>
    </xdr:from>
    <xdr:to>
      <xdr:col>76</xdr:col>
      <xdr:colOff>114300</xdr:colOff>
      <xdr:row>37</xdr:row>
      <xdr:rowOff>6100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291522"/>
          <a:ext cx="889000" cy="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119322</xdr:rowOff>
    </xdr:from>
    <xdr:to>
      <xdr:col>71</xdr:col>
      <xdr:colOff>177800</xdr:colOff>
      <xdr:row>37</xdr:row>
      <xdr:rowOff>8680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291522"/>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149381</xdr:rowOff>
    </xdr:from>
    <xdr:to>
      <xdr:col>67</xdr:col>
      <xdr:colOff>101600</xdr:colOff>
      <xdr:row>38</xdr:row>
      <xdr:rowOff>79532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0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70658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119369</xdr:rowOff>
    </xdr:from>
    <xdr:to>
      <xdr:col>85</xdr:col>
      <xdr:colOff>177800</xdr:colOff>
      <xdr:row>37</xdr:row>
      <xdr:rowOff>49519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97796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6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86451</xdr:rowOff>
    </xdr:from>
    <xdr:to>
      <xdr:col>81</xdr:col>
      <xdr:colOff>101600</xdr:colOff>
      <xdr:row>37</xdr:row>
      <xdr:rowOff>16601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33128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3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126750</xdr:rowOff>
    </xdr:from>
    <xdr:to>
      <xdr:col>76</xdr:col>
      <xdr:colOff>165100</xdr:colOff>
      <xdr:row>37</xdr:row>
      <xdr:rowOff>56900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48027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39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68522</xdr:rowOff>
    </xdr:from>
    <xdr:to>
      <xdr:col>72</xdr:col>
      <xdr:colOff>38100</xdr:colOff>
      <xdr:row>36</xdr:row>
      <xdr:rowOff>170122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161249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3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129330</xdr:rowOff>
    </xdr:from>
    <xdr:to>
      <xdr:col>67</xdr:col>
      <xdr:colOff>101600</xdr:colOff>
      <xdr:row>37</xdr:row>
      <xdr:rowOff>59480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76007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7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146609</xdr:rowOff>
    </xdr:from>
    <xdr:to>
      <xdr:col>85</xdr:col>
      <xdr:colOff>127000</xdr:colOff>
      <xdr:row>55</xdr:row>
      <xdr:rowOff>46482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233459"/>
          <a:ext cx="8382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46482</xdr:rowOff>
    </xdr:from>
    <xdr:to>
      <xdr:col>81</xdr:col>
      <xdr:colOff>50800</xdr:colOff>
      <xdr:row>55</xdr:row>
      <xdr:rowOff>117119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76232"/>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119037</xdr:rowOff>
    </xdr:from>
    <xdr:to>
      <xdr:col>76</xdr:col>
      <xdr:colOff>114300</xdr:colOff>
      <xdr:row>55</xdr:row>
      <xdr:rowOff>117119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034437"/>
          <a:ext cx="889000" cy="5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119037</xdr:rowOff>
    </xdr:from>
    <xdr:to>
      <xdr:col>71</xdr:col>
      <xdr:colOff>177800</xdr:colOff>
      <xdr:row>56</xdr:row>
      <xdr:rowOff>81267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034437"/>
          <a:ext cx="889000" cy="6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75756</xdr:rowOff>
    </xdr:from>
    <xdr:to>
      <xdr:col>67</xdr:col>
      <xdr:colOff>101600</xdr:colOff>
      <xdr:row>58</xdr:row>
      <xdr:rowOff>5906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168483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95809</xdr:rowOff>
    </xdr:from>
    <xdr:to>
      <xdr:col>85</xdr:col>
      <xdr:colOff>177800</xdr:colOff>
      <xdr:row>54</xdr:row>
      <xdr:rowOff>25959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1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118686</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03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167132</xdr:rowOff>
    </xdr:from>
    <xdr:to>
      <xdr:col>81</xdr:col>
      <xdr:colOff>101600</xdr:colOff>
      <xdr:row>55</xdr:row>
      <xdr:rowOff>97282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113809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0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66319</xdr:rowOff>
    </xdr:from>
    <xdr:to>
      <xdr:col>76</xdr:col>
      <xdr:colOff>165100</xdr:colOff>
      <xdr:row>55</xdr:row>
      <xdr:rowOff>167919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68237</xdr:rowOff>
    </xdr:from>
    <xdr:to>
      <xdr:col>72</xdr:col>
      <xdr:colOff>38100</xdr:colOff>
      <xdr:row>52</xdr:row>
      <xdr:rowOff>169837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89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14914</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75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30467</xdr:rowOff>
    </xdr:from>
    <xdr:to>
      <xdr:col>67</xdr:col>
      <xdr:colOff>101600</xdr:colOff>
      <xdr:row>56</xdr:row>
      <xdr:rowOff>132067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148594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51755</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96305"/>
          <a:ext cx="8382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26036</xdr:rowOff>
    </xdr:from>
    <xdr:to>
      <xdr:col>67</xdr:col>
      <xdr:colOff>101600</xdr:colOff>
      <xdr:row>79</xdr:row>
      <xdr:rowOff>127636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7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144163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4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955</xdr:rowOff>
    </xdr:from>
    <xdr:to>
      <xdr:col>85</xdr:col>
      <xdr:colOff>177800</xdr:colOff>
      <xdr:row>79</xdr:row>
      <xdr:rowOff>102555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94955</xdr:rowOff>
    </xdr:from>
    <xdr:to>
      <xdr:col>85</xdr:col>
      <xdr:colOff>127000</xdr:colOff>
      <xdr:row>96</xdr:row>
      <xdr:rowOff>142063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54155"/>
          <a:ext cx="8382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94955</xdr:rowOff>
    </xdr:from>
    <xdr:to>
      <xdr:col>81</xdr:col>
      <xdr:colOff>50800</xdr:colOff>
      <xdr:row>96</xdr:row>
      <xdr:rowOff>155115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54155"/>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155115</xdr:rowOff>
    </xdr:from>
    <xdr:to>
      <xdr:col>76</xdr:col>
      <xdr:colOff>114300</xdr:colOff>
      <xdr:row>97</xdr:row>
      <xdr:rowOff>26513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14315"/>
          <a:ext cx="889000" cy="4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164450</xdr:rowOff>
    </xdr:from>
    <xdr:to>
      <xdr:col>71</xdr:col>
      <xdr:colOff>177800</xdr:colOff>
      <xdr:row>97</xdr:row>
      <xdr:rowOff>26513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23650"/>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95217</xdr:rowOff>
    </xdr:from>
    <xdr:to>
      <xdr:col>67</xdr:col>
      <xdr:colOff>101600</xdr:colOff>
      <xdr:row>98</xdr:row>
      <xdr:rowOff>25367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1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91263</xdr:rowOff>
    </xdr:from>
    <xdr:to>
      <xdr:col>85</xdr:col>
      <xdr:colOff>177800</xdr:colOff>
      <xdr:row>97</xdr:row>
      <xdr:rowOff>21413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114140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44155</xdr:rowOff>
    </xdr:from>
    <xdr:to>
      <xdr:col>81</xdr:col>
      <xdr:colOff>101600</xdr:colOff>
      <xdr:row>96</xdr:row>
      <xdr:rowOff>145755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0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162282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7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104315</xdr:rowOff>
    </xdr:from>
    <xdr:to>
      <xdr:col>76</xdr:col>
      <xdr:colOff>165100</xdr:colOff>
      <xdr:row>97</xdr:row>
      <xdr:rowOff>34465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147163</xdr:rowOff>
    </xdr:from>
    <xdr:to>
      <xdr:col>72</xdr:col>
      <xdr:colOff>38100</xdr:colOff>
      <xdr:row>97</xdr:row>
      <xdr:rowOff>77313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68440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113650</xdr:rowOff>
    </xdr:from>
    <xdr:to>
      <xdr:col>67</xdr:col>
      <xdr:colOff>101600</xdr:colOff>
      <xdr:row>97</xdr:row>
      <xdr:rowOff>43800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7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60327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3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75184</xdr:rowOff>
    </xdr:from>
    <xdr:to>
      <xdr:col>98</xdr:col>
      <xdr:colOff>38100</xdr:colOff>
      <xdr:row>38</xdr:row>
      <xdr:rowOff>5335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21861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19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主な増加要因として、教育費は特定目的基金への積立金による増、町営球場照明ＬＥＤ化事業実施による増が要因となっている。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主な減少要因として、総務費は高度無線環境整備事業完了による減、移住相談拠点施設整備事業完了による減が要因となっている。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公債費は、公共施設の更新等に伴う増が見込まれていることから、優先度や緊急性を判断し、事業の選択と集中化を図りながら、引き続き適正な財政運営を行っていく。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財政調整基金残高は、基金運用利子や寄附金等の積立を行ったことで増額となっている。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実質収支額は、新型コロナウイルス感染症対応地方創生臨時交付金等の減などより減少している。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実質単年度収支は前年度より実質収支額が減少したことにより、マイナスへ転じている。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人口減少、少子高齢化の進展などにより、町税や地方交付税の大きな伸びは期待できず、物価・エネルギー価格の高騰による経費の増、公共施設の整備に伴う公債費の増や基金残高の減が予想されることから、優先度や緊急性を判断し、事業の選択と集中を図りながら、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全会計で赤字が生じていない現状である。</a:t>
          </a:r>
        </a:p>
        <a:p>
          <a:r>
            <a:rPr kumimoji="1" lang="ja-JP" altLang="en-US" sz="1400">
              <a:latin typeface="ＭＳ ゴシック" pitchFamily="49" charset="-128"/>
              <a:ea typeface="ＭＳ ゴシック" pitchFamily="49" charset="-128"/>
            </a:rPr>
            <a:t>　引き続き、各会計で適正な財政運営、企業経営を行っていく。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12673374</v>
      </c>
      <c r="BO4" s="384"/>
      <c r="BP4" s="384"/>
      <c r="BQ4" s="384"/>
      <c r="BR4" s="384"/>
      <c r="BS4" s="384"/>
      <c r="BT4" s="384"/>
      <c r="BU4" s="385"/>
      <c r="BV4" s="383">
        <v>13120188</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1.6</v>
      </c>
      <c r="CU4" s="390"/>
      <c r="CV4" s="390"/>
      <c r="CW4" s="390"/>
      <c r="CX4" s="390"/>
      <c r="CY4" s="390"/>
      <c r="CZ4" s="390"/>
      <c r="DA4" s="391"/>
      <c r="DB4" s="389">
        <v>2.5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12502931</v>
      </c>
      <c r="BO5" s="421"/>
      <c r="BP5" s="421"/>
      <c r="BQ5" s="421"/>
      <c r="BR5" s="421"/>
      <c r="BS5" s="421"/>
      <c r="BT5" s="421"/>
      <c r="BU5" s="422"/>
      <c r="BV5" s="420">
        <v>12914745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86.1</v>
      </c>
      <c r="CU5" s="418"/>
      <c r="CV5" s="418"/>
      <c r="CW5" s="418"/>
      <c r="CX5" s="418"/>
      <c r="CY5" s="418"/>
      <c r="CZ5" s="418"/>
      <c r="DA5" s="419"/>
      <c r="DB5" s="417">
        <v>85.3</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170443</v>
      </c>
      <c r="BO6" s="421"/>
      <c r="BP6" s="421"/>
      <c r="BQ6" s="421"/>
      <c r="BR6" s="421"/>
      <c r="BS6" s="421"/>
      <c r="BT6" s="421"/>
      <c r="BU6" s="422"/>
      <c r="BV6" s="420">
        <v>205443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86.2</v>
      </c>
      <c r="CU6" s="458"/>
      <c r="CV6" s="458"/>
      <c r="CW6" s="458"/>
      <c r="CX6" s="458"/>
      <c r="CY6" s="458"/>
      <c r="CZ6" s="458"/>
      <c r="DA6" s="459"/>
      <c r="DB6" s="457">
        <v>86.3</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55236</v>
      </c>
      <c r="BO7" s="421"/>
      <c r="BP7" s="421"/>
      <c r="BQ7" s="421"/>
      <c r="BR7" s="421"/>
      <c r="BS7" s="421"/>
      <c r="BT7" s="421"/>
      <c r="BU7" s="422"/>
      <c r="BV7" s="420">
        <v>30950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7089218</v>
      </c>
      <c r="CU7" s="421"/>
      <c r="CV7" s="421"/>
      <c r="CW7" s="421"/>
      <c r="CX7" s="421"/>
      <c r="CY7" s="421"/>
      <c r="CZ7" s="421"/>
      <c r="DA7" s="422"/>
      <c r="DB7" s="420">
        <v>7055812</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115207</v>
      </c>
      <c r="BO8" s="421"/>
      <c r="BP8" s="421"/>
      <c r="BQ8" s="421"/>
      <c r="BR8" s="421"/>
      <c r="BS8" s="421"/>
      <c r="BT8" s="421"/>
      <c r="BU8" s="422"/>
      <c r="BV8" s="420">
        <v>174493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0.35</v>
      </c>
      <c r="CU8" s="461"/>
      <c r="CV8" s="461"/>
      <c r="CW8" s="461"/>
      <c r="CX8" s="461"/>
      <c r="CY8" s="461"/>
      <c r="CZ8" s="461"/>
      <c r="DA8" s="462"/>
      <c r="DB8" s="460">
        <v>0.36</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18697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-59286</v>
      </c>
      <c r="BO9" s="421"/>
      <c r="BP9" s="421"/>
      <c r="BQ9" s="421"/>
      <c r="BR9" s="421"/>
      <c r="BS9" s="421"/>
      <c r="BT9" s="421"/>
      <c r="BU9" s="422"/>
      <c r="BV9" s="420">
        <v>86750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10.7</v>
      </c>
      <c r="CU9" s="418"/>
      <c r="CV9" s="418"/>
      <c r="CW9" s="418"/>
      <c r="CX9" s="418"/>
      <c r="CY9" s="418"/>
      <c r="CZ9" s="418"/>
      <c r="DA9" s="419"/>
      <c r="DB9" s="417">
        <v>11.9</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20296</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2537</v>
      </c>
      <c r="BO10" s="421"/>
      <c r="BP10" s="421"/>
      <c r="BQ10" s="421"/>
      <c r="BR10" s="421"/>
      <c r="BS10" s="421"/>
      <c r="BT10" s="421"/>
      <c r="BU10" s="422"/>
      <c r="BV10" s="420">
        <v>90741</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17813</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310</v>
      </c>
      <c r="BO12" s="421"/>
      <c r="BP12" s="421"/>
      <c r="BQ12" s="421"/>
      <c r="BR12" s="421"/>
      <c r="BS12" s="421"/>
      <c r="BT12" s="421"/>
      <c r="BU12" s="422"/>
      <c r="BV12" s="420">
        <v>40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17656</v>
      </c>
      <c r="S13" s="505"/>
      <c r="T13" s="505"/>
      <c r="U13" s="505"/>
      <c r="V13" s="506"/>
      <c r="W13" s="436" t="s">
        <v>131</v>
      </c>
      <c r="X13" s="437"/>
      <c r="Y13" s="437"/>
      <c r="Z13" s="437"/>
      <c r="AA13" s="437"/>
      <c r="AB13" s="427"/>
      <c r="AC13" s="471">
        <v>1510</v>
      </c>
      <c r="AD13" s="472"/>
      <c r="AE13" s="472"/>
      <c r="AF13" s="472"/>
      <c r="AG13" s="514"/>
      <c r="AH13" s="471">
        <v>1530</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-57059</v>
      </c>
      <c r="BO13" s="421"/>
      <c r="BP13" s="421"/>
      <c r="BQ13" s="421"/>
      <c r="BR13" s="421"/>
      <c r="BS13" s="421"/>
      <c r="BT13" s="421"/>
      <c r="BU13" s="422"/>
      <c r="BV13" s="420">
        <v>177451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7.2</v>
      </c>
      <c r="CU13" s="418"/>
      <c r="CV13" s="418"/>
      <c r="CW13" s="418"/>
      <c r="CX13" s="418"/>
      <c r="CY13" s="418"/>
      <c r="CZ13" s="418"/>
      <c r="DA13" s="419"/>
      <c r="DB13" s="417">
        <v>6.9</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18171</v>
      </c>
      <c r="S14" s="505"/>
      <c r="T14" s="505"/>
      <c r="U14" s="505"/>
      <c r="V14" s="506"/>
      <c r="W14" s="410"/>
      <c r="X14" s="411"/>
      <c r="Y14" s="411"/>
      <c r="Z14" s="411"/>
      <c r="AA14" s="411"/>
      <c r="AB14" s="400"/>
      <c r="AC14" s="507">
        <v>15.8</v>
      </c>
      <c r="AD14" s="508"/>
      <c r="AE14" s="508"/>
      <c r="AF14" s="508"/>
      <c r="AG14" s="509"/>
      <c r="AH14" s="507">
        <v>15.7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18058</v>
      </c>
      <c r="S15" s="505"/>
      <c r="T15" s="505"/>
      <c r="U15" s="505"/>
      <c r="V15" s="506"/>
      <c r="W15" s="436" t="s">
        <v>137</v>
      </c>
      <c r="X15" s="437"/>
      <c r="Y15" s="437"/>
      <c r="Z15" s="437"/>
      <c r="AA15" s="437"/>
      <c r="AB15" s="427"/>
      <c r="AC15" s="471">
        <v>1839</v>
      </c>
      <c r="AD15" s="472"/>
      <c r="AE15" s="472"/>
      <c r="AF15" s="472"/>
      <c r="AG15" s="514"/>
      <c r="AH15" s="471">
        <v>1918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2352995</v>
      </c>
      <c r="BO15" s="384"/>
      <c r="BP15" s="384"/>
      <c r="BQ15" s="384"/>
      <c r="BR15" s="384"/>
      <c r="BS15" s="384"/>
      <c r="BT15" s="384"/>
      <c r="BU15" s="385"/>
      <c r="BV15" s="383">
        <v>2313581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19.2</v>
      </c>
      <c r="AD16" s="508"/>
      <c r="AE16" s="508"/>
      <c r="AF16" s="508"/>
      <c r="AG16" s="509"/>
      <c r="AH16" s="507">
        <v>19.7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6478975</v>
      </c>
      <c r="BO16" s="421"/>
      <c r="BP16" s="421"/>
      <c r="BQ16" s="421"/>
      <c r="BR16" s="421"/>
      <c r="BS16" s="421"/>
      <c r="BT16" s="421"/>
      <c r="BU16" s="422"/>
      <c r="BV16" s="420">
        <v>6412346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6212</v>
      </c>
      <c r="AD17" s="472"/>
      <c r="AE17" s="472"/>
      <c r="AF17" s="472"/>
      <c r="AG17" s="514"/>
      <c r="AH17" s="471">
        <v>6284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2924502</v>
      </c>
      <c r="BO17" s="421"/>
      <c r="BP17" s="421"/>
      <c r="BQ17" s="421"/>
      <c r="BR17" s="421"/>
      <c r="BS17" s="421"/>
      <c r="BT17" s="421"/>
      <c r="BU17" s="422"/>
      <c r="BV17" s="420">
        <v>2871660</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438.41</v>
      </c>
      <c r="M18" s="544"/>
      <c r="N18" s="544"/>
      <c r="O18" s="544"/>
      <c r="P18" s="544"/>
      <c r="Q18" s="544"/>
      <c r="R18" s="545"/>
      <c r="S18" s="545"/>
      <c r="T18" s="545"/>
      <c r="U18" s="545"/>
      <c r="V18" s="546"/>
      <c r="W18" s="438"/>
      <c r="X18" s="439"/>
      <c r="Y18" s="439"/>
      <c r="Z18" s="439"/>
      <c r="AA18" s="439"/>
      <c r="AB18" s="430"/>
      <c r="AC18" s="547">
        <v>65</v>
      </c>
      <c r="AD18" s="548"/>
      <c r="AE18" s="548"/>
      <c r="AF18" s="548"/>
      <c r="AG18" s="549"/>
      <c r="AH18" s="547">
        <v>64.599999999999994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6166458</v>
      </c>
      <c r="BO18" s="421"/>
      <c r="BP18" s="421"/>
      <c r="BQ18" s="421"/>
      <c r="BR18" s="421"/>
      <c r="BS18" s="421"/>
      <c r="BT18" s="421"/>
      <c r="BU18" s="422"/>
      <c r="BV18" s="420">
        <v>6157283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43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8506124</v>
      </c>
      <c r="BO19" s="421"/>
      <c r="BP19" s="421"/>
      <c r="BQ19" s="421"/>
      <c r="BR19" s="421"/>
      <c r="BS19" s="421"/>
      <c r="BT19" s="421"/>
      <c r="BU19" s="422"/>
      <c r="BV19" s="420">
        <v>8680075</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8309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10334975</v>
      </c>
      <c r="BO22" s="384"/>
      <c r="BP22" s="384"/>
      <c r="BQ22" s="384"/>
      <c r="BR22" s="384"/>
      <c r="BS22" s="384"/>
      <c r="BT22" s="384"/>
      <c r="BU22" s="385"/>
      <c r="BV22" s="383">
        <v>10634113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8379973</v>
      </c>
      <c r="BO23" s="421"/>
      <c r="BP23" s="421"/>
      <c r="BQ23" s="421"/>
      <c r="BR23" s="421"/>
      <c r="BS23" s="421"/>
      <c r="BT23" s="421"/>
      <c r="BU23" s="422"/>
      <c r="BV23" s="420">
        <v>8650939</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8800</v>
      </c>
      <c r="R24" s="472"/>
      <c r="S24" s="472"/>
      <c r="T24" s="472"/>
      <c r="U24" s="472"/>
      <c r="V24" s="514"/>
      <c r="W24" s="566"/>
      <c r="X24" s="567"/>
      <c r="Y24" s="568"/>
      <c r="Z24" s="470" t="s">
        <v>162</v>
      </c>
      <c r="AA24" s="450"/>
      <c r="AB24" s="450"/>
      <c r="AC24" s="450"/>
      <c r="AD24" s="450"/>
      <c r="AE24" s="450"/>
      <c r="AF24" s="450"/>
      <c r="AG24" s="451"/>
      <c r="AH24" s="471">
        <v>161</v>
      </c>
      <c r="AI24" s="472"/>
      <c r="AJ24" s="472"/>
      <c r="AK24" s="472"/>
      <c r="AL24" s="514"/>
      <c r="AM24" s="471">
        <v>464807</v>
      </c>
      <c r="AN24" s="472"/>
      <c r="AO24" s="472"/>
      <c r="AP24" s="472"/>
      <c r="AQ24" s="472"/>
      <c r="AR24" s="514"/>
      <c r="AS24" s="471">
        <v>2887</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7022493</v>
      </c>
      <c r="BO24" s="421"/>
      <c r="BP24" s="421"/>
      <c r="BQ24" s="421"/>
      <c r="BR24" s="421"/>
      <c r="BS24" s="421"/>
      <c r="BT24" s="421"/>
      <c r="BU24" s="422"/>
      <c r="BV24" s="420">
        <v>6964933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7100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438092</v>
      </c>
      <c r="BO25" s="384"/>
      <c r="BP25" s="384"/>
      <c r="BQ25" s="384"/>
      <c r="BR25" s="384"/>
      <c r="BS25" s="384"/>
      <c r="BT25" s="384"/>
      <c r="BU25" s="385"/>
      <c r="BV25" s="383">
        <v>458632</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6150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3200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18546</v>
      </c>
      <c r="AN27" s="472"/>
      <c r="AO27" s="472"/>
      <c r="AP27" s="472"/>
      <c r="AQ27" s="472"/>
      <c r="AR27" s="514"/>
      <c r="AS27" s="471">
        <v>3091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2600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2127193</v>
      </c>
      <c r="BO28" s="384"/>
      <c r="BP28" s="384"/>
      <c r="BQ28" s="384"/>
      <c r="BR28" s="384"/>
      <c r="BS28" s="384"/>
      <c r="BT28" s="384"/>
      <c r="BU28" s="385"/>
      <c r="BV28" s="383">
        <v>2124966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12</v>
      </c>
      <c r="M29" s="472"/>
      <c r="N29" s="472"/>
      <c r="O29" s="472"/>
      <c r="P29" s="514"/>
      <c r="Q29" s="471">
        <v>2370</v>
      </c>
      <c r="R29" s="472"/>
      <c r="S29" s="472"/>
      <c r="T29" s="472"/>
      <c r="U29" s="472"/>
      <c r="V29" s="514"/>
      <c r="W29" s="569"/>
      <c r="X29" s="570"/>
      <c r="Y29" s="571"/>
      <c r="Z29" s="470" t="s">
        <v>177</v>
      </c>
      <c r="AA29" s="450"/>
      <c r="AB29" s="450"/>
      <c r="AC29" s="450"/>
      <c r="AD29" s="450"/>
      <c r="AE29" s="450"/>
      <c r="AF29" s="450"/>
      <c r="AG29" s="451"/>
      <c r="AH29" s="471">
        <v>167</v>
      </c>
      <c r="AI29" s="472"/>
      <c r="AJ29" s="472"/>
      <c r="AK29" s="472"/>
      <c r="AL29" s="514"/>
      <c r="AM29" s="471">
        <v>483353</v>
      </c>
      <c r="AN29" s="472"/>
      <c r="AO29" s="472"/>
      <c r="AP29" s="472"/>
      <c r="AQ29" s="472"/>
      <c r="AR29" s="514"/>
      <c r="AS29" s="471">
        <v>2894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1290894</v>
      </c>
      <c r="BO29" s="421"/>
      <c r="BP29" s="421"/>
      <c r="BQ29" s="421"/>
      <c r="BR29" s="421"/>
      <c r="BS29" s="421"/>
      <c r="BT29" s="421"/>
      <c r="BU29" s="422"/>
      <c r="BV29" s="420">
        <v>1124482</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96.4</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3077185</v>
      </c>
      <c r="BO30" s="540"/>
      <c r="BP30" s="540"/>
      <c r="BQ30" s="540"/>
      <c r="BR30" s="540"/>
      <c r="BS30" s="540"/>
      <c r="BT30" s="540"/>
      <c r="BU30" s="541"/>
      <c r="BV30" s="539">
        <v>3066477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美幌・津別広域事務組合</v>
      </c>
      <c r="BZ34" s="611"/>
      <c r="CA34" s="611"/>
      <c r="CB34" s="611"/>
      <c r="CC34" s="611"/>
      <c r="CD34" s="611"/>
      <c r="CE34" s="611"/>
      <c r="CF34" s="611"/>
      <c r="CG34" s="611"/>
      <c r="CH34" s="611"/>
      <c r="CI34" s="611"/>
      <c r="CJ34" s="611"/>
      <c r="CK34" s="611"/>
      <c r="CL34" s="611"/>
      <c r="CM34" s="611"/>
      <c r="CN34" s="175"/>
      <c r="CO34" s="610">
        <f>IF(CQ34="","",MAX(C34:D43,U34:V43,AM34:AN43,BE34:BF43,BW34:BX43)+1)</f>
        <v>11</v>
      </c>
      <c r="CP34" s="610"/>
      <c r="CQ34" s="611" t="str">
        <f>IF('各会計、関係団体の財政状況及び健全化判断比率'!BS7="","",'各会計、関係団体の財政状況及び健全化判断比率'!BS7)</f>
        <v>美幌みどりの村振興公社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病院事業会計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網走地方教育研修センター組合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7</v>
      </c>
      <c r="AN36" s="610"/>
      <c r="AO36" s="611" t="str">
        <f>IF('各会計、関係団体の財政状況及び健全化判断比率'!B33="","",'各会計、関係団体の財政状況及び健全化判断比率'!B33)</f>
        <v>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t="str">
        <f t="shared" si="2"/>
        <v/>
      </c>
      <c r="BX36" s="610"/>
      <c r="BY36" s="611" t="str">
        <f>IF('各会計、関係団体の財政状況及び健全化判断比率'!B70="","",'各会計、関係団体の財政状況及び健全化判断比率'!B70)</f>
        <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f t="shared" si="0"/>
        <v>8</v>
      </c>
      <c r="AN37" s="610"/>
      <c r="AO37" s="611" t="str">
        <f>IF('各会計、関係団体の財政状況及び健全化判断比率'!B34="","",'各会計、関係団体の財政状況及び健全化判断比率'!B34)</f>
        <v>個別排水処理事業会計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t="str">
        <f t="shared" si="2"/>
        <v/>
      </c>
      <c r="BX37" s="610"/>
      <c r="BY37" s="611" t="str">
        <f>IF('各会計、関係団体の財政状況及び健全化判断比率'!B71="","",'各会計、関係団体の財政状況及び健全化判断比率'!B71)</f>
        <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Di/YIKD7Oa/kmc0ddsGKyW2Rjj0Q5K2bXELVSxftv6InJY/t8ecEejc030Yoaeh43dWTS5HNyKpmojBezKR2JQ==" saltValue="s/aclJG1a0vfCmd8Tao/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532</v>
      </c>
      <c r="D34" s="1162"/>
      <c r="E34" s="1163"/>
      <c r="F34" s="32">
        <v>13.53</v>
      </c>
      <c r="G34" s="33">
        <v>14.45</v>
      </c>
      <c r="H34" s="33">
        <v>14.91</v>
      </c>
      <c r="I34" s="33">
        <v>14.4</v>
      </c>
      <c r="J34" s="34">
        <v>13.98</v>
      </c>
      <c r="K34" s="22"/>
      <c r="L34" s="22"/>
      <c r="M34" s="22"/>
      <c r="N34" s="22"/>
      <c r="O34" s="22"/>
      <c r="P34" s="22"/>
    </row>
    <row r="35" spans="1:16" ht="39" customHeight="1" x14ac:dyDescent="0.15">
      <c r="A35" s="22"/>
      <c r="B35" s="35"/>
      <c r="C35" s="1158" t="s">
        <v>533</v>
      </c>
      <c r="D35" s="1158"/>
      <c r="E35" s="1159"/>
      <c r="F35" s="36">
        <v>3.9</v>
      </c>
      <c r="G35" s="37">
        <v>3.54</v>
      </c>
      <c r="H35" s="37">
        <v>4.7</v>
      </c>
      <c r="I35" s="37">
        <v>6.3</v>
      </c>
      <c r="J35" s="38">
        <v>6.16</v>
      </c>
      <c r="K35" s="22"/>
      <c r="L35" s="22"/>
      <c r="M35" s="22"/>
      <c r="N35" s="22"/>
      <c r="O35" s="22"/>
      <c r="P35" s="22"/>
    </row>
    <row r="36" spans="1:16" ht="39" customHeight="1" x14ac:dyDescent="0.15">
      <c r="A36" s="22"/>
      <c r="B36" s="35"/>
      <c r="C36" s="1158" t="s">
        <v>534</v>
      </c>
      <c r="D36" s="1158"/>
      <c r="E36" s="1159"/>
      <c r="F36" s="36">
        <v>1.35</v>
      </c>
      <c r="G36" s="37">
        <v>1.21</v>
      </c>
      <c r="H36" s="37">
        <v>1.2</v>
      </c>
      <c r="I36" s="37">
        <v>2.4700000000000002</v>
      </c>
      <c r="J36" s="38">
        <v>1.62</v>
      </c>
      <c r="K36" s="22"/>
      <c r="L36" s="22"/>
      <c r="M36" s="22"/>
      <c r="N36" s="22"/>
      <c r="O36" s="22"/>
      <c r="P36" s="22"/>
    </row>
    <row r="37" spans="1:16" ht="39" customHeight="1" x14ac:dyDescent="0.15">
      <c r="A37" s="22"/>
      <c r="B37" s="35"/>
      <c r="C37" s="1158" t="s">
        <v>535</v>
      </c>
      <c r="D37" s="1158"/>
      <c r="E37" s="1159"/>
      <c r="F37" s="36" t="s">
        <v>488</v>
      </c>
      <c r="G37" s="37" t="s">
        <v>488</v>
      </c>
      <c r="H37" s="37" t="s">
        <v>488</v>
      </c>
      <c r="I37" s="37" t="s">
        <v>488</v>
      </c>
      <c r="J37" s="38">
        <v>0.88</v>
      </c>
      <c r="K37" s="22"/>
      <c r="L37" s="22"/>
      <c r="M37" s="22"/>
      <c r="N37" s="22"/>
      <c r="O37" s="22"/>
      <c r="P37" s="22"/>
    </row>
    <row r="38" spans="1:16" ht="39" customHeight="1" x14ac:dyDescent="0.15">
      <c r="A38" s="22"/>
      <c r="B38" s="35"/>
      <c r="C38" s="1158" t="s">
        <v>536</v>
      </c>
      <c r="D38" s="1158"/>
      <c r="E38" s="1159"/>
      <c r="F38" s="36">
        <v>0.61</v>
      </c>
      <c r="G38" s="37">
        <v>0.46</v>
      </c>
      <c r="H38" s="37">
        <v>0.43</v>
      </c>
      <c r="I38" s="37">
        <v>0.3</v>
      </c>
      <c r="J38" s="38">
        <v>0.28000000000000003</v>
      </c>
      <c r="K38" s="22"/>
      <c r="L38" s="22"/>
      <c r="M38" s="22"/>
      <c r="N38" s="22"/>
      <c r="O38" s="22"/>
      <c r="P38" s="22"/>
    </row>
    <row r="39" spans="1:16" ht="39" customHeight="1" x14ac:dyDescent="0.15">
      <c r="A39" s="22"/>
      <c r="B39" s="35"/>
      <c r="C39" s="1158" t="s">
        <v>537</v>
      </c>
      <c r="D39" s="1158"/>
      <c r="E39" s="1159"/>
      <c r="F39" s="36" t="s">
        <v>488</v>
      </c>
      <c r="G39" s="37" t="s">
        <v>488</v>
      </c>
      <c r="H39" s="37" t="s">
        <v>488</v>
      </c>
      <c r="I39" s="37" t="s">
        <v>488</v>
      </c>
      <c r="J39" s="38">
        <v>0.23</v>
      </c>
      <c r="K39" s="22"/>
      <c r="L39" s="22"/>
      <c r="M39" s="22"/>
      <c r="N39" s="22"/>
      <c r="O39" s="22"/>
      <c r="P39" s="22"/>
    </row>
    <row r="40" spans="1:16" ht="39" customHeight="1" x14ac:dyDescent="0.15">
      <c r="A40" s="22"/>
      <c r="B40" s="35"/>
      <c r="C40" s="1158" t="s">
        <v>538</v>
      </c>
      <c r="D40" s="1158"/>
      <c r="E40" s="1159"/>
      <c r="F40" s="36">
        <v>0</v>
      </c>
      <c r="G40" s="37">
        <v>0</v>
      </c>
      <c r="H40" s="37">
        <v>0.01</v>
      </c>
      <c r="I40" s="37">
        <v>0.01</v>
      </c>
      <c r="J40" s="38">
        <v>0.01</v>
      </c>
      <c r="K40" s="22"/>
      <c r="L40" s="22"/>
      <c r="M40" s="22"/>
      <c r="N40" s="22"/>
      <c r="O40" s="22"/>
      <c r="P40" s="22"/>
    </row>
    <row r="41" spans="1:16" ht="39" customHeight="1" x14ac:dyDescent="0.15">
      <c r="A41" s="22"/>
      <c r="B41" s="35"/>
      <c r="C41" s="1158" t="s">
        <v>539</v>
      </c>
      <c r="D41" s="1158"/>
      <c r="E41" s="1159"/>
      <c r="F41" s="36">
        <v>0.01</v>
      </c>
      <c r="G41" s="37">
        <v>0.04</v>
      </c>
      <c r="H41" s="37">
        <v>0.01</v>
      </c>
      <c r="I41" s="37">
        <v>0.01</v>
      </c>
      <c r="J41" s="38">
        <v>0</v>
      </c>
      <c r="K41" s="22"/>
      <c r="L41" s="22"/>
      <c r="M41" s="22"/>
      <c r="N41" s="22"/>
      <c r="O41" s="22"/>
      <c r="P41" s="22"/>
    </row>
    <row r="42" spans="1:16" ht="39" customHeight="1" x14ac:dyDescent="0.15">
      <c r="A42" s="22"/>
      <c r="B42" s="39"/>
      <c r="C42" s="1158" t="s">
        <v>540</v>
      </c>
      <c r="D42" s="1158"/>
      <c r="E42" s="1159"/>
      <c r="F42" s="36" t="s">
        <v>488</v>
      </c>
      <c r="G42" s="37" t="s">
        <v>488</v>
      </c>
      <c r="H42" s="37" t="s">
        <v>488</v>
      </c>
      <c r="I42" s="37" t="s">
        <v>541</v>
      </c>
      <c r="J42" s="38" t="s">
        <v>488</v>
      </c>
      <c r="K42" s="22"/>
      <c r="L42" s="22"/>
      <c r="M42" s="22"/>
      <c r="N42" s="22"/>
      <c r="O42" s="22"/>
      <c r="P42" s="22"/>
    </row>
    <row r="43" spans="1:16" ht="39" customHeight="1" thickBot="1" x14ac:dyDescent="0.2">
      <c r="A43" s="22"/>
      <c r="B43" s="40"/>
      <c r="C43" s="1160" t="s">
        <v>542</v>
      </c>
      <c r="D43" s="1160"/>
      <c r="E43" s="1161"/>
      <c r="F43" s="41">
        <v>7.0000000000000007E-2</v>
      </c>
      <c r="G43" s="42">
        <v>0.03</v>
      </c>
      <c r="H43" s="42">
        <v>0.04</v>
      </c>
      <c r="I43" s="42">
        <v>0.16</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GpNqPTNlCuO3LZuYCu3+7OTfotCNfUCWNCsFfjpEB9XqFyqhxktiJuTgUYP03UWe3ZcagGaKY7mboAIcJ1yyA==" saltValue="5Wjq329wPUq0JJQ4JAgS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995</v>
      </c>
      <c r="L45" s="58">
        <v>897</v>
      </c>
      <c r="M45" s="58">
        <v>983</v>
      </c>
      <c r="N45" s="58">
        <v>1106</v>
      </c>
      <c r="O45" s="59">
        <v>974</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15">
      <c r="A48" s="46"/>
      <c r="B48" s="1166"/>
      <c r="C48" s="1167"/>
      <c r="D48" s="60"/>
      <c r="E48" s="1172" t="s">
        <v>13</v>
      </c>
      <c r="F48" s="1172"/>
      <c r="G48" s="1172"/>
      <c r="H48" s="1172"/>
      <c r="I48" s="1172"/>
      <c r="J48" s="1173"/>
      <c r="K48" s="61">
        <v>548</v>
      </c>
      <c r="L48" s="62">
        <v>521</v>
      </c>
      <c r="M48" s="62">
        <v>507</v>
      </c>
      <c r="N48" s="62">
        <v>551</v>
      </c>
      <c r="O48" s="63">
        <v>535</v>
      </c>
      <c r="P48" s="46"/>
      <c r="Q48" s="46"/>
      <c r="R48" s="46"/>
      <c r="S48" s="46"/>
      <c r="T48" s="46"/>
      <c r="U48" s="46"/>
    </row>
    <row r="49" spans="1:21" ht="30.75" customHeight="1" x14ac:dyDescent="0.15">
      <c r="A49" s="46"/>
      <c r="B49" s="1166"/>
      <c r="C49" s="1167"/>
      <c r="D49" s="60"/>
      <c r="E49" s="1172" t="s">
        <v>14</v>
      </c>
      <c r="F49" s="1172"/>
      <c r="G49" s="1172"/>
      <c r="H49" s="1172"/>
      <c r="I49" s="1172"/>
      <c r="J49" s="1173"/>
      <c r="K49" s="61">
        <v>19</v>
      </c>
      <c r="L49" s="62">
        <v>34</v>
      </c>
      <c r="M49" s="62">
        <v>33</v>
      </c>
      <c r="N49" s="62">
        <v>41</v>
      </c>
      <c r="O49" s="63">
        <v>35</v>
      </c>
      <c r="P49" s="46"/>
      <c r="Q49" s="46"/>
      <c r="R49" s="46"/>
      <c r="S49" s="46"/>
      <c r="T49" s="46"/>
      <c r="U49" s="46"/>
    </row>
    <row r="50" spans="1:21" ht="30.75" customHeight="1" x14ac:dyDescent="0.15">
      <c r="A50" s="46"/>
      <c r="B50" s="1166"/>
      <c r="C50" s="1167"/>
      <c r="D50" s="60"/>
      <c r="E50" s="1172" t="s">
        <v>15</v>
      </c>
      <c r="F50" s="1172"/>
      <c r="G50" s="1172"/>
      <c r="H50" s="1172"/>
      <c r="I50" s="1172"/>
      <c r="J50" s="1173"/>
      <c r="K50" s="61">
        <v>100</v>
      </c>
      <c r="L50" s="62">
        <v>54</v>
      </c>
      <c r="M50" s="62">
        <v>52</v>
      </c>
      <c r="N50" s="62">
        <v>52</v>
      </c>
      <c r="O50" s="63">
        <v>52</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1245</v>
      </c>
      <c r="L52" s="62">
        <v>1163</v>
      </c>
      <c r="M52" s="62">
        <v>1206</v>
      </c>
      <c r="N52" s="62">
        <v>1203</v>
      </c>
      <c r="O52" s="63">
        <v>1179</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417</v>
      </c>
      <c r="L53" s="67">
        <v>343</v>
      </c>
      <c r="M53" s="67">
        <v>369</v>
      </c>
      <c r="N53" s="67">
        <v>547</v>
      </c>
      <c r="O53" s="68">
        <v>417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sOj/gOXzPqd7bNy6eF4HQGGg/t7lJ6py8oHNlR3RkDi9tVh9966OmbkeQPhLa37CkxaumXC4fDqqW8/ewggbQ==" saltValue="qfDVdFiBRmLvjlIpoyn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9106</v>
      </c>
      <c r="J41" s="343">
        <v>11042</v>
      </c>
      <c r="K41" s="343">
        <v>10974</v>
      </c>
      <c r="L41" s="343">
        <v>10634</v>
      </c>
      <c r="M41" s="344">
        <v>10335</v>
      </c>
    </row>
    <row r="42" spans="2:13" ht="27.75" customHeight="1" x14ac:dyDescent="0.15">
      <c r="B42" s="1197"/>
      <c r="C42" s="1198"/>
      <c r="D42" s="104"/>
      <c r="E42" s="1203" t="s">
        <v>32</v>
      </c>
      <c r="F42" s="1203"/>
      <c r="G42" s="1203"/>
      <c r="H42" s="1204"/>
      <c r="I42" s="345">
        <v>81</v>
      </c>
      <c r="J42" s="346">
        <v>20</v>
      </c>
      <c r="K42" s="346">
        <v>16</v>
      </c>
      <c r="L42" s="346">
        <v>11</v>
      </c>
      <c r="M42" s="347">
        <v>7</v>
      </c>
    </row>
    <row r="43" spans="2:13" ht="27.75" customHeight="1" x14ac:dyDescent="0.15">
      <c r="B43" s="1197"/>
      <c r="C43" s="1198"/>
      <c r="D43" s="104"/>
      <c r="E43" s="1203" t="s">
        <v>33</v>
      </c>
      <c r="F43" s="1203"/>
      <c r="G43" s="1203"/>
      <c r="H43" s="1204"/>
      <c r="I43" s="345">
        <v>4705</v>
      </c>
      <c r="J43" s="346">
        <v>4234</v>
      </c>
      <c r="K43" s="346">
        <v>3967</v>
      </c>
      <c r="L43" s="346">
        <v>3723</v>
      </c>
      <c r="M43" s="347">
        <v>3605</v>
      </c>
    </row>
    <row r="44" spans="2:13" ht="27.75" customHeight="1" x14ac:dyDescent="0.15">
      <c r="B44" s="1197"/>
      <c r="C44" s="1198"/>
      <c r="D44" s="104"/>
      <c r="E44" s="1203" t="s">
        <v>34</v>
      </c>
      <c r="F44" s="1203"/>
      <c r="G44" s="1203"/>
      <c r="H44" s="1204"/>
      <c r="I44" s="345">
        <v>321</v>
      </c>
      <c r="J44" s="346">
        <v>1303</v>
      </c>
      <c r="K44" s="346">
        <v>1344</v>
      </c>
      <c r="L44" s="346">
        <v>1312</v>
      </c>
      <c r="M44" s="347">
        <v>1278</v>
      </c>
    </row>
    <row r="45" spans="2:13" ht="27.75" customHeight="1" x14ac:dyDescent="0.15">
      <c r="B45" s="1197"/>
      <c r="C45" s="1198"/>
      <c r="D45" s="104"/>
      <c r="E45" s="1203" t="s">
        <v>35</v>
      </c>
      <c r="F45" s="1203"/>
      <c r="G45" s="1203"/>
      <c r="H45" s="1204"/>
      <c r="I45" s="345">
        <v>792</v>
      </c>
      <c r="J45" s="346">
        <v>832</v>
      </c>
      <c r="K45" s="346">
        <v>748</v>
      </c>
      <c r="L45" s="346">
        <v>611</v>
      </c>
      <c r="M45" s="347">
        <v>615</v>
      </c>
    </row>
    <row r="46" spans="2:13" ht="27.75" customHeight="1" x14ac:dyDescent="0.15">
      <c r="B46" s="1197"/>
      <c r="C46" s="1198"/>
      <c r="D46" s="105"/>
      <c r="E46" s="1203" t="s">
        <v>36</v>
      </c>
      <c r="F46" s="1203"/>
      <c r="G46" s="1203"/>
      <c r="H46" s="1204"/>
      <c r="I46" s="345" t="s">
        <v>488</v>
      </c>
      <c r="J46" s="346" t="s">
        <v>488</v>
      </c>
      <c r="K46" s="346" t="s">
        <v>488</v>
      </c>
      <c r="L46" s="346" t="s">
        <v>488</v>
      </c>
      <c r="M46" s="347" t="s">
        <v>488</v>
      </c>
    </row>
    <row r="47" spans="2:13" ht="27.75" customHeight="1" x14ac:dyDescent="0.15">
      <c r="B47" s="1197"/>
      <c r="C47" s="1198"/>
      <c r="D47" s="106"/>
      <c r="E47" s="1205" t="s">
        <v>37</v>
      </c>
      <c r="F47" s="1206"/>
      <c r="G47" s="1206"/>
      <c r="H47" s="1207"/>
      <c r="I47" s="345" t="s">
        <v>488</v>
      </c>
      <c r="J47" s="346" t="s">
        <v>488</v>
      </c>
      <c r="K47" s="346" t="s">
        <v>488</v>
      </c>
      <c r="L47" s="346" t="s">
        <v>488</v>
      </c>
      <c r="M47" s="347" t="s">
        <v>488</v>
      </c>
    </row>
    <row r="48" spans="2:13" ht="27.75" customHeight="1" x14ac:dyDescent="0.15">
      <c r="B48" s="1197"/>
      <c r="C48" s="1198"/>
      <c r="D48" s="104"/>
      <c r="E48" s="1203" t="s">
        <v>38</v>
      </c>
      <c r="F48" s="1203"/>
      <c r="G48" s="1203"/>
      <c r="H48" s="1204"/>
      <c r="I48" s="345" t="s">
        <v>488</v>
      </c>
      <c r="J48" s="346" t="s">
        <v>488</v>
      </c>
      <c r="K48" s="346" t="s">
        <v>488</v>
      </c>
      <c r="L48" s="346" t="s">
        <v>488</v>
      </c>
      <c r="M48" s="347" t="s">
        <v>488</v>
      </c>
    </row>
    <row r="49" spans="2:13" ht="27.75" customHeight="1" x14ac:dyDescent="0.15">
      <c r="B49" s="1199"/>
      <c r="C49" s="1200"/>
      <c r="D49" s="104"/>
      <c r="E49" s="1203" t="s">
        <v>39</v>
      </c>
      <c r="F49" s="1203"/>
      <c r="G49" s="1203"/>
      <c r="H49" s="1204"/>
      <c r="I49" s="345" t="s">
        <v>488</v>
      </c>
      <c r="J49" s="346" t="s">
        <v>488</v>
      </c>
      <c r="K49" s="346" t="s">
        <v>488</v>
      </c>
      <c r="L49" s="346" t="s">
        <v>488</v>
      </c>
      <c r="M49" s="347" t="s">
        <v>488</v>
      </c>
    </row>
    <row r="50" spans="2:13" ht="27.75" customHeight="1" x14ac:dyDescent="0.15">
      <c r="B50" s="1208" t="s">
        <v>40</v>
      </c>
      <c r="C50" s="1209"/>
      <c r="D50" s="107"/>
      <c r="E50" s="1203" t="s">
        <v>41</v>
      </c>
      <c r="F50" s="1203"/>
      <c r="G50" s="1203"/>
      <c r="H50" s="1204"/>
      <c r="I50" s="345">
        <v>5718</v>
      </c>
      <c r="J50" s="346">
        <v>5694</v>
      </c>
      <c r="K50" s="346">
        <v>6341</v>
      </c>
      <c r="L50" s="346">
        <v>6681</v>
      </c>
      <c r="M50" s="347">
        <v>6833</v>
      </c>
    </row>
    <row r="51" spans="2:13" ht="27.75" customHeight="1" x14ac:dyDescent="0.15">
      <c r="B51" s="1197"/>
      <c r="C51" s="1198"/>
      <c r="D51" s="104"/>
      <c r="E51" s="1203" t="s">
        <v>42</v>
      </c>
      <c r="F51" s="1203"/>
      <c r="G51" s="1203"/>
      <c r="H51" s="1204"/>
      <c r="I51" s="345">
        <v>1542</v>
      </c>
      <c r="J51" s="346">
        <v>1417</v>
      </c>
      <c r="K51" s="346">
        <v>1325</v>
      </c>
      <c r="L51" s="346">
        <v>1291</v>
      </c>
      <c r="M51" s="347">
        <v>1162</v>
      </c>
    </row>
    <row r="52" spans="2:13" ht="27.75" customHeight="1" x14ac:dyDescent="0.15">
      <c r="B52" s="1199"/>
      <c r="C52" s="1200"/>
      <c r="D52" s="104"/>
      <c r="E52" s="1203" t="s">
        <v>43</v>
      </c>
      <c r="F52" s="1203"/>
      <c r="G52" s="1203"/>
      <c r="H52" s="1204"/>
      <c r="I52" s="345">
        <v>10366</v>
      </c>
      <c r="J52" s="346">
        <v>11702</v>
      </c>
      <c r="K52" s="346">
        <v>11555</v>
      </c>
      <c r="L52" s="346">
        <v>11041</v>
      </c>
      <c r="M52" s="347">
        <v>10748</v>
      </c>
    </row>
    <row r="53" spans="2:13" ht="27.75" customHeight="1" thickBot="1" x14ac:dyDescent="0.2">
      <c r="B53" s="1210" t="s">
        <v>19</v>
      </c>
      <c r="C53" s="1211"/>
      <c r="D53" s="108"/>
      <c r="E53" s="1212" t="s">
        <v>44</v>
      </c>
      <c r="F53" s="1212"/>
      <c r="G53" s="1212"/>
      <c r="H53" s="1213"/>
      <c r="I53" s="348">
        <v>-2621</v>
      </c>
      <c r="J53" s="349">
        <v>-1381</v>
      </c>
      <c r="K53" s="349">
        <v>-2171</v>
      </c>
      <c r="L53" s="349">
        <v>-2721</v>
      </c>
      <c r="M53" s="350">
        <v>-2902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lgFSKwz9b1Xe/AWWVI2F9laYgM3udyef3lWWyR29C+XG0cp1U/a191VzkbohtrChhw+0U889uPG7JBI0KMEFg==" saltValue="vy9kvFcgA3KwPGuBBkOc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2034</v>
      </c>
      <c r="G55" s="120">
        <v>2125</v>
      </c>
      <c r="H55" s="121">
        <v>2127</v>
      </c>
    </row>
    <row r="56" spans="2:8" ht="52.5" customHeight="1" x14ac:dyDescent="0.15">
      <c r="B56" s="122"/>
      <c r="C56" s="1224" t="s">
        <v>47</v>
      </c>
      <c r="D56" s="1224"/>
      <c r="E56" s="1225"/>
      <c r="F56" s="123">
        <v>946</v>
      </c>
      <c r="G56" s="123">
        <v>1124</v>
      </c>
      <c r="H56" s="124">
        <v>1291</v>
      </c>
    </row>
    <row r="57" spans="2:8" ht="53.25" customHeight="1" x14ac:dyDescent="0.15">
      <c r="B57" s="122"/>
      <c r="C57" s="1226" t="s">
        <v>48</v>
      </c>
      <c r="D57" s="1226"/>
      <c r="E57" s="1227"/>
      <c r="F57" s="125">
        <v>3025</v>
      </c>
      <c r="G57" s="125">
        <v>3066</v>
      </c>
      <c r="H57" s="126">
        <v>3077</v>
      </c>
    </row>
    <row r="58" spans="2:8" ht="45.75" customHeight="1" x14ac:dyDescent="0.15">
      <c r="B58" s="127"/>
      <c r="C58" s="1214" t="s">
        <v>552</v>
      </c>
      <c r="D58" s="1215"/>
      <c r="E58" s="1216"/>
      <c r="F58" s="128">
        <v>1928</v>
      </c>
      <c r="G58" s="128">
        <v>1978</v>
      </c>
      <c r="H58" s="129">
        <v>1824</v>
      </c>
    </row>
    <row r="59" spans="2:8" ht="45.75" customHeight="1" x14ac:dyDescent="0.15">
      <c r="B59" s="127"/>
      <c r="C59" s="1214" t="s">
        <v>553</v>
      </c>
      <c r="D59" s="1215"/>
      <c r="E59" s="1216"/>
      <c r="F59" s="128">
        <v>209</v>
      </c>
      <c r="G59" s="128">
        <v>244</v>
      </c>
      <c r="H59" s="129">
        <v>414</v>
      </c>
    </row>
    <row r="60" spans="2:8" ht="45.75" customHeight="1" x14ac:dyDescent="0.15">
      <c r="B60" s="127"/>
      <c r="C60" s="1214" t="s">
        <v>554</v>
      </c>
      <c r="D60" s="1215"/>
      <c r="E60" s="1216"/>
      <c r="F60" s="128">
        <v>188</v>
      </c>
      <c r="G60" s="128">
        <v>323</v>
      </c>
      <c r="H60" s="129">
        <v>340</v>
      </c>
    </row>
    <row r="61" spans="2:8" ht="45.75" customHeight="1" x14ac:dyDescent="0.15">
      <c r="B61" s="127"/>
      <c r="C61" s="1214" t="s">
        <v>555</v>
      </c>
      <c r="D61" s="1215"/>
      <c r="E61" s="1216"/>
      <c r="F61" s="128">
        <v>313</v>
      </c>
      <c r="G61" s="128">
        <v>303</v>
      </c>
      <c r="H61" s="129">
        <v>292</v>
      </c>
    </row>
    <row r="62" spans="2:8" ht="45.75" customHeight="1" thickBot="1" x14ac:dyDescent="0.2">
      <c r="B62" s="130"/>
      <c r="C62" s="1217" t="s">
        <v>556</v>
      </c>
      <c r="D62" s="1218"/>
      <c r="E62" s="1219"/>
      <c r="F62" s="131">
        <v>39</v>
      </c>
      <c r="G62" s="131">
        <v>78</v>
      </c>
      <c r="H62" s="132">
        <v>72</v>
      </c>
    </row>
    <row r="63" spans="2:8" ht="52.5" customHeight="1" thickBot="1" x14ac:dyDescent="0.2">
      <c r="B63" s="133"/>
      <c r="C63" s="1220" t="s">
        <v>49</v>
      </c>
      <c r="D63" s="1220"/>
      <c r="E63" s="1221"/>
      <c r="F63" s="134">
        <v>6005</v>
      </c>
      <c r="G63" s="134">
        <v>6316</v>
      </c>
      <c r="H63" s="135">
        <v>6495</v>
      </c>
    </row>
    <row r="64" spans="2:8" x14ac:dyDescent="0.15"/>
  </sheetData>
  <sheetProtection algorithmName="SHA-512" hashValue="GTKvmrWxnLkGJOZ0Ju6B2OztfVT2oWoJp4ddIQSOKml8+h91xPx/BQfToYoXEgdWqKTGWMBN0r94g727RrAL1Q==" saltValue="YT2q9qRYKApdCKQykb/Y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0EF9A-9F6A-4EF6-85C8-08EA495D7856}">
  <sheetPr>
    <pageSetUpPr fitToPage="1"/>
  </sheetPr>
  <dimension ref="A1:DE85"/>
  <sheetViews>
    <sheetView showGridLines="0" tabSelected="1" topLeftCell="AL56"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559</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560</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561</v>
      </c>
      <c r="AO51" s="1231"/>
      <c r="AP51" s="1231"/>
      <c r="AQ51" s="1231"/>
      <c r="AR51" s="1231"/>
      <c r="AS51" s="1231"/>
      <c r="AT51" s="1231"/>
      <c r="AU51" s="1231"/>
      <c r="AV51" s="1231"/>
      <c r="AW51" s="1231"/>
      <c r="AX51" s="1231"/>
      <c r="AY51" s="1231"/>
      <c r="AZ51" s="1231"/>
      <c r="BA51" s="1231"/>
      <c r="BB51" s="1231" t="s">
        <v>562</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563</v>
      </c>
      <c r="BC53" s="1231"/>
      <c r="BD53" s="1231"/>
      <c r="BE53" s="1231"/>
      <c r="BF53" s="1231"/>
      <c r="BG53" s="1231"/>
      <c r="BH53" s="1231"/>
      <c r="BI53" s="1231"/>
      <c r="BJ53" s="1231"/>
      <c r="BK53" s="1231"/>
      <c r="BL53" s="1231"/>
      <c r="BM53" s="1231"/>
      <c r="BN53" s="1231"/>
      <c r="BO53" s="1231"/>
      <c r="BP53" s="1228">
        <v>55.7</v>
      </c>
      <c r="BQ53" s="1228"/>
      <c r="BR53" s="1228"/>
      <c r="BS53" s="1228"/>
      <c r="BT53" s="1228"/>
      <c r="BU53" s="1228"/>
      <c r="BV53" s="1228"/>
      <c r="BW53" s="1228"/>
      <c r="BX53" s="1228">
        <v>57.2</v>
      </c>
      <c r="BY53" s="1228"/>
      <c r="BZ53" s="1228"/>
      <c r="CA53" s="1228"/>
      <c r="CB53" s="1228"/>
      <c r="CC53" s="1228"/>
      <c r="CD53" s="1228"/>
      <c r="CE53" s="1228"/>
      <c r="CF53" s="1228">
        <v>58.2</v>
      </c>
      <c r="CG53" s="1228"/>
      <c r="CH53" s="1228"/>
      <c r="CI53" s="1228"/>
      <c r="CJ53" s="1228"/>
      <c r="CK53" s="1228"/>
      <c r="CL53" s="1228"/>
      <c r="CM53" s="1228"/>
      <c r="CN53" s="1228">
        <v>59.2</v>
      </c>
      <c r="CO53" s="1228"/>
      <c r="CP53" s="1228"/>
      <c r="CQ53" s="1228"/>
      <c r="CR53" s="1228"/>
      <c r="CS53" s="1228"/>
      <c r="CT53" s="1228"/>
      <c r="CU53" s="1228"/>
      <c r="CV53" s="1228">
        <v>60.9</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564</v>
      </c>
      <c r="AO55" s="1233"/>
      <c r="AP55" s="1233"/>
      <c r="AQ55" s="1233"/>
      <c r="AR55" s="1233"/>
      <c r="AS55" s="1233"/>
      <c r="AT55" s="1233"/>
      <c r="AU55" s="1233"/>
      <c r="AV55" s="1233"/>
      <c r="AW55" s="1233"/>
      <c r="AX55" s="1233"/>
      <c r="AY55" s="1233"/>
      <c r="AZ55" s="1233"/>
      <c r="BA55" s="1233"/>
      <c r="BB55" s="1231" t="s">
        <v>562</v>
      </c>
      <c r="BC55" s="1231"/>
      <c r="BD55" s="1231"/>
      <c r="BE55" s="1231"/>
      <c r="BF55" s="1231"/>
      <c r="BG55" s="1231"/>
      <c r="BH55" s="1231"/>
      <c r="BI55" s="1231"/>
      <c r="BJ55" s="1231"/>
      <c r="BK55" s="1231"/>
      <c r="BL55" s="1231"/>
      <c r="BM55" s="1231"/>
      <c r="BN55" s="1231"/>
      <c r="BO55" s="1231"/>
      <c r="BP55" s="1228">
        <v>20.3</v>
      </c>
      <c r="BQ55" s="1228"/>
      <c r="BR55" s="1228"/>
      <c r="BS55" s="1228"/>
      <c r="BT55" s="1228"/>
      <c r="BU55" s="1228"/>
      <c r="BV55" s="1228"/>
      <c r="BW55" s="1228"/>
      <c r="BX55" s="1228">
        <v>12.8</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563</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61.2</v>
      </c>
      <c r="BY57" s="1228"/>
      <c r="BZ57" s="1228"/>
      <c r="CA57" s="1228"/>
      <c r="CB57" s="1228"/>
      <c r="CC57" s="1228"/>
      <c r="CD57" s="1228"/>
      <c r="CE57" s="1228"/>
      <c r="CF57" s="1228">
        <v>63.1</v>
      </c>
      <c r="CG57" s="1228"/>
      <c r="CH57" s="1228"/>
      <c r="CI57" s="1228"/>
      <c r="CJ57" s="1228"/>
      <c r="CK57" s="1228"/>
      <c r="CL57" s="1228"/>
      <c r="CM57" s="1228"/>
      <c r="CN57" s="1228">
        <v>64.2</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565</v>
      </c>
    </row>
    <row r="64" spans="1:109" x14ac:dyDescent="0.15">
      <c r="B64" s="259"/>
      <c r="G64" s="357"/>
      <c r="I64" s="369"/>
      <c r="J64" s="369"/>
      <c r="K64" s="369"/>
      <c r="L64" s="369"/>
      <c r="M64" s="369"/>
      <c r="N64" s="370"/>
      <c r="AM64" s="357"/>
      <c r="AN64" s="357" t="s">
        <v>558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566</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560</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561</v>
      </c>
      <c r="AO73" s="1231"/>
      <c r="AP73" s="1231"/>
      <c r="AQ73" s="1231"/>
      <c r="AR73" s="1231"/>
      <c r="AS73" s="1231"/>
      <c r="AT73" s="1231"/>
      <c r="AU73" s="1231"/>
      <c r="AV73" s="1231"/>
      <c r="AW73" s="1231"/>
      <c r="AX73" s="1231"/>
      <c r="AY73" s="1231"/>
      <c r="AZ73" s="1231"/>
      <c r="BA73" s="1231"/>
      <c r="BB73" s="1231" t="s">
        <v>562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567</v>
      </c>
      <c r="BC75" s="1231"/>
      <c r="BD75" s="1231"/>
      <c r="BE75" s="1231"/>
      <c r="BF75" s="1231"/>
      <c r="BG75" s="1231"/>
      <c r="BH75" s="1231"/>
      <c r="BI75" s="1231"/>
      <c r="BJ75" s="1231"/>
      <c r="BK75" s="1231"/>
      <c r="BL75" s="1231"/>
      <c r="BM75" s="1231"/>
      <c r="BN75" s="1231"/>
      <c r="BO75" s="1231"/>
      <c r="BP75" s="1228">
        <v>8.6</v>
      </c>
      <c r="BQ75" s="1228"/>
      <c r="BR75" s="1228"/>
      <c r="BS75" s="1228"/>
      <c r="BT75" s="1228"/>
      <c r="BU75" s="1228"/>
      <c r="BV75" s="1228"/>
      <c r="BW75" s="1228"/>
      <c r="BX75" s="1228">
        <v>7.4</v>
      </c>
      <c r="BY75" s="1228"/>
      <c r="BZ75" s="1228"/>
      <c r="CA75" s="1228"/>
      <c r="CB75" s="1228"/>
      <c r="CC75" s="1228"/>
      <c r="CD75" s="1228"/>
      <c r="CE75" s="1228"/>
      <c r="CF75" s="1228">
        <v>6.3</v>
      </c>
      <c r="CG75" s="1228"/>
      <c r="CH75" s="1228"/>
      <c r="CI75" s="1228"/>
      <c r="CJ75" s="1228"/>
      <c r="CK75" s="1228"/>
      <c r="CL75" s="1228"/>
      <c r="CM75" s="1228"/>
      <c r="CN75" s="1228">
        <v>6.9</v>
      </c>
      <c r="CO75" s="1228"/>
      <c r="CP75" s="1228"/>
      <c r="CQ75" s="1228"/>
      <c r="CR75" s="1228"/>
      <c r="CS75" s="1228"/>
      <c r="CT75" s="1228"/>
      <c r="CU75" s="1228"/>
      <c r="CV75" s="1228">
        <v>7.2</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564</v>
      </c>
      <c r="AO77" s="1233"/>
      <c r="AP77" s="1233"/>
      <c r="AQ77" s="1233"/>
      <c r="AR77" s="1233"/>
      <c r="AS77" s="1233"/>
      <c r="AT77" s="1233"/>
      <c r="AU77" s="1233"/>
      <c r="AV77" s="1233"/>
      <c r="AW77" s="1233"/>
      <c r="AX77" s="1233"/>
      <c r="AY77" s="1233"/>
      <c r="AZ77" s="1233"/>
      <c r="BA77" s="1233"/>
      <c r="BB77" s="1231" t="s">
        <v>562</v>
      </c>
      <c r="BC77" s="1231"/>
      <c r="BD77" s="1231"/>
      <c r="BE77" s="1231"/>
      <c r="BF77" s="1231"/>
      <c r="BG77" s="1231"/>
      <c r="BH77" s="1231"/>
      <c r="BI77" s="1231"/>
      <c r="BJ77" s="1231"/>
      <c r="BK77" s="1231"/>
      <c r="BL77" s="1231"/>
      <c r="BM77" s="1231"/>
      <c r="BN77" s="1231"/>
      <c r="BO77" s="1231"/>
      <c r="BP77" s="1228">
        <v>20.3</v>
      </c>
      <c r="BQ77" s="1228"/>
      <c r="BR77" s="1228"/>
      <c r="BS77" s="1228"/>
      <c r="BT77" s="1228"/>
      <c r="BU77" s="1228"/>
      <c r="BV77" s="1228"/>
      <c r="BW77" s="1228"/>
      <c r="BX77" s="1228">
        <v>12.8</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567</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7.3</v>
      </c>
      <c r="BY79" s="1228"/>
      <c r="BZ79" s="1228"/>
      <c r="CA79" s="1228"/>
      <c r="CB79" s="1228"/>
      <c r="CC79" s="1228"/>
      <c r="CD79" s="1228"/>
      <c r="CE79" s="1228"/>
      <c r="CF79" s="1228">
        <v>7.2</v>
      </c>
      <c r="CG79" s="1228"/>
      <c r="CH79" s="1228"/>
      <c r="CI79" s="1228"/>
      <c r="CJ79" s="1228"/>
      <c r="CK79" s="1228"/>
      <c r="CL79" s="1228"/>
      <c r="CM79" s="1228"/>
      <c r="CN79" s="1228">
        <v>7.2</v>
      </c>
      <c r="CO79" s="1228"/>
      <c r="CP79" s="1228"/>
      <c r="CQ79" s="1228"/>
      <c r="CR79" s="1228"/>
      <c r="CS79" s="1228"/>
      <c r="CT79" s="1228"/>
      <c r="CU79" s="1228"/>
      <c r="CV79" s="1228">
        <v>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9XSMRDKIZPAdpMKvuwllb5v7rsjr4DfN73o9xHJp82N18Emv+LfhIKCbVHa6/uMyMnq+1BNDJ0EKmOF7ti6Mqw==" saltValue="98MTFYoPUPYuTQ5jv4fy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pageMargins left="0" right="0" top="0.39370078740157483" bottom="0.39370078740157483" header="0.19685039370078741" footer="0.19685039370078741"/>
  <pageSetup paperSize="9" scale="49" orientation="landscape" cellComments="asDisplayed"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9FE8B-8140-41B5-99D0-3C6225DED2F1}">
  <sheetPr>
    <pageSetUpPr fitToPage="1"/>
  </sheetPr>
  <dimension ref="A1:DR125"/>
  <sheetViews>
    <sheetView showGridLines="0" tabSelected="1" topLeftCell="A101"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uIdxb7oL9tYzGyVQB95kItH5jsKlKLKi0YIF2IvSiHI8pW0qf6KTMDAlnBBSOnvrfz4bKlngHrbDA+qehC70pQ==" saltValue="rGWPHAw9KTmZeMrf24JVDA=="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cellComments="asDisplayed"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52DEA-82C9-4A79-86CF-5C466018945C}">
  <sheetPr>
    <pageSetUpPr fitToPage="1"/>
  </sheetPr>
  <dimension ref="A1:DR125"/>
  <sheetViews>
    <sheetView showGridLines="0" tabSelected="1" topLeftCell="A106"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pRJvod6fv//EluZR5CQhkCYs/qdmx2xGh10lGlUCj8Up9gI6l4PyhZddliQDWJy2T+ShAvwevphZxG4y1OvqkA==" saltValue="I9H97sgKR2hDgT30fHn1xw==" spinCount="100000" sheet="1" objects="1" scenarios="1"/>
  <dataConsolidate/>
  <phoneticPr fontId="2"/>
  <printOptions horizontalCentered="1"/>
  <pageMargins left="0" right="0" top="0.39370078740157483" bottom="0.39370078740157483" header="0.19685039370078741" footer="0.19685039370078741"/>
  <pageSetup paperSize="9" scale="34" orientation="landscape" cellComments="asDisplayed"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89650</v>
      </c>
      <c r="E3" s="154"/>
      <c r="F3" s="155">
        <v>51264</v>
      </c>
      <c r="G3" s="156"/>
      <c r="H3" s="157"/>
    </row>
    <row r="4" spans="1:8" x14ac:dyDescent="0.15">
      <c r="A4" s="158"/>
      <c r="B4" s="159"/>
      <c r="C4" s="160"/>
      <c r="D4" s="161">
        <v>44373</v>
      </c>
      <c r="E4" s="162"/>
      <c r="F4" s="163">
        <v>26040</v>
      </c>
      <c r="G4" s="164"/>
      <c r="H4" s="165"/>
    </row>
    <row r="5" spans="1:8" x14ac:dyDescent="0.15">
      <c r="A5" s="146" t="s">
        <v>520</v>
      </c>
      <c r="B5" s="151"/>
      <c r="C5" s="152"/>
      <c r="D5" s="153">
        <v>279048</v>
      </c>
      <c r="E5" s="154"/>
      <c r="F5" s="155">
        <v>96248</v>
      </c>
      <c r="G5" s="156"/>
      <c r="H5" s="157"/>
    </row>
    <row r="6" spans="1:8" x14ac:dyDescent="0.15">
      <c r="A6" s="158"/>
      <c r="B6" s="159"/>
      <c r="C6" s="160"/>
      <c r="D6" s="161">
        <v>176438</v>
      </c>
      <c r="E6" s="162"/>
      <c r="F6" s="163">
        <v>55768</v>
      </c>
      <c r="G6" s="164"/>
      <c r="H6" s="165"/>
    </row>
    <row r="7" spans="1:8" x14ac:dyDescent="0.15">
      <c r="A7" s="146" t="s">
        <v>521</v>
      </c>
      <c r="B7" s="151"/>
      <c r="C7" s="152"/>
      <c r="D7" s="153">
        <v>92664</v>
      </c>
      <c r="E7" s="154"/>
      <c r="F7" s="155">
        <v>76413</v>
      </c>
      <c r="G7" s="156"/>
      <c r="H7" s="157"/>
    </row>
    <row r="8" spans="1:8" x14ac:dyDescent="0.15">
      <c r="A8" s="158"/>
      <c r="B8" s="159"/>
      <c r="C8" s="160"/>
      <c r="D8" s="161">
        <v>50287</v>
      </c>
      <c r="E8" s="162"/>
      <c r="F8" s="163">
        <v>39658</v>
      </c>
      <c r="G8" s="164"/>
      <c r="H8" s="165"/>
    </row>
    <row r="9" spans="1:8" x14ac:dyDescent="0.15">
      <c r="A9" s="146" t="s">
        <v>522</v>
      </c>
      <c r="B9" s="151"/>
      <c r="C9" s="152"/>
      <c r="D9" s="153">
        <v>102323</v>
      </c>
      <c r="E9" s="154"/>
      <c r="F9" s="155">
        <v>66481</v>
      </c>
      <c r="G9" s="156"/>
      <c r="H9" s="157"/>
    </row>
    <row r="10" spans="1:8" x14ac:dyDescent="0.15">
      <c r="A10" s="158"/>
      <c r="B10" s="159"/>
      <c r="C10" s="160"/>
      <c r="D10" s="161">
        <v>49749</v>
      </c>
      <c r="E10" s="162"/>
      <c r="F10" s="163">
        <v>36120</v>
      </c>
      <c r="G10" s="164"/>
      <c r="H10" s="165"/>
    </row>
    <row r="11" spans="1:8" x14ac:dyDescent="0.15">
      <c r="A11" s="146" t="s">
        <v>523</v>
      </c>
      <c r="B11" s="151"/>
      <c r="C11" s="152"/>
      <c r="D11" s="153">
        <v>104473</v>
      </c>
      <c r="E11" s="154"/>
      <c r="F11" s="155">
        <v>67825</v>
      </c>
      <c r="G11" s="156"/>
      <c r="H11" s="157"/>
    </row>
    <row r="12" spans="1:8" x14ac:dyDescent="0.15">
      <c r="A12" s="158"/>
      <c r="B12" s="159"/>
      <c r="C12" s="166"/>
      <c r="D12" s="161">
        <v>51676</v>
      </c>
      <c r="E12" s="162"/>
      <c r="F12" s="163">
        <v>39417</v>
      </c>
      <c r="G12" s="164"/>
      <c r="H12" s="165"/>
    </row>
    <row r="13" spans="1:8" x14ac:dyDescent="0.15">
      <c r="A13" s="146"/>
      <c r="B13" s="151"/>
      <c r="C13" s="152"/>
      <c r="D13" s="153">
        <v>133632</v>
      </c>
      <c r="E13" s="154"/>
      <c r="F13" s="155">
        <v>71646</v>
      </c>
      <c r="G13" s="167"/>
      <c r="H13" s="157"/>
    </row>
    <row r="14" spans="1:8" x14ac:dyDescent="0.15">
      <c r="A14" s="158"/>
      <c r="B14" s="159"/>
      <c r="C14" s="160"/>
      <c r="D14" s="161">
        <v>74505</v>
      </c>
      <c r="E14" s="162"/>
      <c r="F14" s="163">
        <v>39401</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1.35</v>
      </c>
      <c r="C19" s="168">
        <f>ROUND(VALUE(SUBSTITUTE(実質収支比率等に係る経年分析!G$48,"▲","-")),2)</f>
        <v>1.22</v>
      </c>
      <c r="D19" s="168">
        <f>ROUND(VALUE(SUBSTITUTE(実質収支比率等に係る経年分析!H$48,"▲","-")),2)</f>
        <v>1.21</v>
      </c>
      <c r="E19" s="168">
        <f>ROUND(VALUE(SUBSTITUTE(実質収支比率等に係る経年分析!I$48,"▲","-")),2)</f>
        <v>2.4700000000000002</v>
      </c>
      <c r="F19" s="168">
        <f>ROUND(VALUE(SUBSTITUTE(実質収支比率等に係る経年分析!J$48,"▲","-")),2)</f>
        <v>1.63</v>
      </c>
    </row>
    <row r="20" spans="1:11" x14ac:dyDescent="0.15">
      <c r="A20" s="168" t="s">
        <v>53</v>
      </c>
      <c r="B20" s="168">
        <f>ROUND(VALUE(SUBSTITUTE(実質収支比率等に係る経年分析!F$47,"▲","-")),2)</f>
        <v>24.09</v>
      </c>
      <c r="C20" s="168">
        <f>ROUND(VALUE(SUBSTITUTE(実質収支比率等に係る経年分析!G$47,"▲","-")),2)</f>
        <v>25.95</v>
      </c>
      <c r="D20" s="168">
        <f>ROUND(VALUE(SUBSTITUTE(実質収支比率等に係る経年分析!H$47,"▲","-")),2)</f>
        <v>28.01</v>
      </c>
      <c r="E20" s="168">
        <f>ROUND(VALUE(SUBSTITUTE(実質収支比率等に係る経年分析!I$47,"▲","-")),2)</f>
        <v>30.12</v>
      </c>
      <c r="F20" s="168">
        <f>ROUND(VALUE(SUBSTITUTE(実質収支比率等に係る経年分析!J$47,"▲","-")),2)</f>
        <v>30.01</v>
      </c>
    </row>
    <row r="21" spans="1:11" x14ac:dyDescent="0.15">
      <c r="A21" s="168" t="s">
        <v>54</v>
      </c>
      <c r="B21" s="168">
        <f>IF(ISNUMBER(VALUE(SUBSTITUTE(実質収支比率等に係る経年分析!F$49,"▲","-"))),ROUND(VALUE(SUBSTITUTE(実質収支比率等に係る経年分析!F$49,"▲","-")),2),NA())</f>
        <v>2.56</v>
      </c>
      <c r="C21" s="168">
        <f>IF(ISNUMBER(VALUE(SUBSTITUTE(実質収支比率等に係る経年分析!G$49,"▲","-"))),ROUND(VALUE(SUBSTITUTE(実質収支比率等に係る経年分析!G$49,"▲","-")),2),NA())</f>
        <v>2.21</v>
      </c>
      <c r="D21" s="168">
        <f>IF(ISNUMBER(VALUE(SUBSTITUTE(実質収支比率等に係る経年分析!H$49,"▲","-"))),ROUND(VALUE(SUBSTITUTE(実質収支比率等に係る経年分析!H$49,"▲","-")),2),NA())</f>
        <v>3.63</v>
      </c>
      <c r="E21" s="168">
        <f>IF(ISNUMBER(VALUE(SUBSTITUTE(実質収支比率等に係る経年分析!I$49,"▲","-"))),ROUND(VALUE(SUBSTITUTE(実質収支比率等に係る経年分析!I$49,"▲","-")),2),NA())</f>
        <v>2.5099999999999998</v>
      </c>
      <c r="F21" s="168">
        <f>IF(ISNUMBER(VALUE(SUBSTITUTE(実質収支比率等に係る経年分析!J$49,"▲","-"))),ROUND(VALUE(SUBSTITUTE(実質収支比率等に係る経年分析!J$49,"▲","-")),2),NA())</f>
        <v>-0.8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7.0000000000000007E-2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0.16</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f>IF(ROUND(VALUE(SUBSTITUTE(連結実質赤字比率に係る赤字・黒字の構成分析!I$42,"▲", "-")), 2) &lt; 0, ABS(ROUND(VALUE(SUBSTITUTE(連結実質赤字比率に係る赤字・黒字の構成分析!I$42,"▲", "-")), 2)), NA())</f>
        <v>0.08</v>
      </c>
      <c r="I28" s="169" t="e">
        <f>IF(ROUND(VALUE(SUBSTITUTE(連結実質赤字比率に係る赤字・黒字の構成分析!I$42,"▲", "-")), 2) &gt;= 0, ABS(ROUND(VALUE(SUBSTITUTE(連結実質赤字比率に係る赤字・黒字の構成分析!I$42,"▲", "-")), 2)), NA())</f>
        <v>#N/A</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個別排水処理事業会計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15">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0.88</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2.4700000000000002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1.62</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3.54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6.16</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13.53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13.98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1245</v>
      </c>
      <c r="E42" s="170"/>
      <c r="F42" s="170"/>
      <c r="G42" s="170">
        <f>'実質公債費比率（分子）の構造'!L$52</f>
        <v>1163</v>
      </c>
      <c r="H42" s="170"/>
      <c r="I42" s="170"/>
      <c r="J42" s="170">
        <f>'実質公債費比率（分子）の構造'!M$52</f>
        <v>1206</v>
      </c>
      <c r="K42" s="170"/>
      <c r="L42" s="170"/>
      <c r="M42" s="170">
        <f>'実質公債費比率（分子）の構造'!N$52</f>
        <v>1203</v>
      </c>
      <c r="N42" s="170"/>
      <c r="O42" s="170"/>
      <c r="P42" s="170">
        <f>'実質公債費比率（分子）の構造'!O$52</f>
        <v>1179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100</v>
      </c>
      <c r="C44" s="170"/>
      <c r="D44" s="170"/>
      <c r="E44" s="170">
        <f>'実質公債費比率（分子）の構造'!L$50</f>
        <v>54</v>
      </c>
      <c r="F44" s="170"/>
      <c r="G44" s="170"/>
      <c r="H44" s="170">
        <f>'実質公債費比率（分子）の構造'!M$50</f>
        <v>52</v>
      </c>
      <c r="I44" s="170"/>
      <c r="J44" s="170"/>
      <c r="K44" s="170">
        <f>'実質公債費比率（分子）の構造'!N$50</f>
        <v>52</v>
      </c>
      <c r="L44" s="170"/>
      <c r="M44" s="170"/>
      <c r="N44" s="170">
        <f>'実質公債費比率（分子）の構造'!O$50</f>
        <v>52</v>
      </c>
      <c r="O44" s="170"/>
      <c r="P44" s="170"/>
    </row>
    <row r="45" spans="1:16" x14ac:dyDescent="0.15">
      <c r="A45" s="170" t="s">
        <v>63</v>
      </c>
      <c r="B45" s="170">
        <f>'実質公債費比率（分子）の構造'!K$49</f>
        <v>19</v>
      </c>
      <c r="C45" s="170"/>
      <c r="D45" s="170"/>
      <c r="E45" s="170">
        <f>'実質公債費比率（分子）の構造'!L$49</f>
        <v>34</v>
      </c>
      <c r="F45" s="170"/>
      <c r="G45" s="170"/>
      <c r="H45" s="170">
        <f>'実質公債費比率（分子）の構造'!M$49</f>
        <v>33</v>
      </c>
      <c r="I45" s="170"/>
      <c r="J45" s="170"/>
      <c r="K45" s="170">
        <f>'実質公債費比率（分子）の構造'!N$49</f>
        <v>41</v>
      </c>
      <c r="L45" s="170"/>
      <c r="M45" s="170"/>
      <c r="N45" s="170">
        <f>'実質公債費比率（分子）の構造'!O$49</f>
        <v>35</v>
      </c>
      <c r="O45" s="170"/>
      <c r="P45" s="170"/>
    </row>
    <row r="46" spans="1:16" x14ac:dyDescent="0.15">
      <c r="A46" s="170" t="s">
        <v>64</v>
      </c>
      <c r="B46" s="170">
        <f>'実質公債費比率（分子）の構造'!K$48</f>
        <v>548</v>
      </c>
      <c r="C46" s="170"/>
      <c r="D46" s="170"/>
      <c r="E46" s="170">
        <f>'実質公債費比率（分子）の構造'!L$48</f>
        <v>521</v>
      </c>
      <c r="F46" s="170"/>
      <c r="G46" s="170"/>
      <c r="H46" s="170">
        <f>'実質公債費比率（分子）の構造'!M$48</f>
        <v>507</v>
      </c>
      <c r="I46" s="170"/>
      <c r="J46" s="170"/>
      <c r="K46" s="170">
        <f>'実質公債費比率（分子）の構造'!N$48</f>
        <v>551</v>
      </c>
      <c r="L46" s="170"/>
      <c r="M46" s="170"/>
      <c r="N46" s="170">
        <f>'実質公債費比率（分子）の構造'!O$48</f>
        <v>535</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995</v>
      </c>
      <c r="C49" s="170"/>
      <c r="D49" s="170"/>
      <c r="E49" s="170">
        <f>'実質公債費比率（分子）の構造'!L$45</f>
        <v>897</v>
      </c>
      <c r="F49" s="170"/>
      <c r="G49" s="170"/>
      <c r="H49" s="170">
        <f>'実質公債費比率（分子）の構造'!M$45</f>
        <v>983</v>
      </c>
      <c r="I49" s="170"/>
      <c r="J49" s="170"/>
      <c r="K49" s="170">
        <f>'実質公債費比率（分子）の構造'!N$45</f>
        <v>1106</v>
      </c>
      <c r="L49" s="170"/>
      <c r="M49" s="170"/>
      <c r="N49" s="170">
        <f>'実質公債費比率（分子）の構造'!O$45</f>
        <v>974</v>
      </c>
      <c r="O49" s="170"/>
      <c r="P49" s="170"/>
    </row>
    <row r="50" spans="1:16" x14ac:dyDescent="0.15">
      <c r="A50" s="170" t="s">
        <v>67</v>
      </c>
      <c r="B50" s="170" t="e">
        <f>NA()</f>
        <v>#N/A</v>
      </c>
      <c r="C50" s="170">
        <f>IF(ISNUMBER('実質公債費比率（分子）の構造'!K$53),'実質公債費比率（分子）の構造'!K$53,NA())</f>
        <v>417</v>
      </c>
      <c r="D50" s="170" t="e">
        <f>NA()</f>
        <v>#N/A</v>
      </c>
      <c r="E50" s="170" t="e">
        <f>NA()</f>
        <v>#N/A</v>
      </c>
      <c r="F50" s="170">
        <f>IF(ISNUMBER('実質公債費比率（分子）の構造'!L$53),'実質公債費比率（分子）の構造'!L$53,NA())</f>
        <v>343</v>
      </c>
      <c r="G50" s="170" t="e">
        <f>NA()</f>
        <v>#N/A</v>
      </c>
      <c r="H50" s="170" t="e">
        <f>NA()</f>
        <v>#N/A</v>
      </c>
      <c r="I50" s="170">
        <f>IF(ISNUMBER('実質公債費比率（分子）の構造'!M$53),'実質公債費比率（分子）の構造'!M$53,NA())</f>
        <v>369</v>
      </c>
      <c r="J50" s="170" t="e">
        <f>NA()</f>
        <v>#N/A</v>
      </c>
      <c r="K50" s="170" t="e">
        <f>NA()</f>
        <v>#N/A</v>
      </c>
      <c r="L50" s="170">
        <f>IF(ISNUMBER('実質公債費比率（分子）の構造'!N$53),'実質公債費比率（分子）の構造'!N$53,NA())</f>
        <v>547</v>
      </c>
      <c r="M50" s="170" t="e">
        <f>NA()</f>
        <v>#N/A</v>
      </c>
      <c r="N50" s="170" t="e">
        <f>NA()</f>
        <v>#N/A</v>
      </c>
      <c r="O50" s="170">
        <f>IF(ISNUMBER('実質公債費比率（分子）の構造'!O$53),'実質公債費比率（分子）の構造'!O$53,NA())</f>
        <v>417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10366</v>
      </c>
      <c r="E56" s="169"/>
      <c r="F56" s="169"/>
      <c r="G56" s="169">
        <f>'将来負担比率（分子）の構造'!J$52</f>
        <v>11702</v>
      </c>
      <c r="H56" s="169"/>
      <c r="I56" s="169"/>
      <c r="J56" s="169">
        <f>'将来負担比率（分子）の構造'!K$52</f>
        <v>11555</v>
      </c>
      <c r="K56" s="169"/>
      <c r="L56" s="169"/>
      <c r="M56" s="169">
        <f>'将来負担比率（分子）の構造'!L$52</f>
        <v>11041</v>
      </c>
      <c r="N56" s="169"/>
      <c r="O56" s="169"/>
      <c r="P56" s="169">
        <f>'将来負担比率（分子）の構造'!M$52</f>
        <v>10748</v>
      </c>
    </row>
    <row r="57" spans="1:16" x14ac:dyDescent="0.15">
      <c r="A57" s="169" t="s">
        <v>42</v>
      </c>
      <c r="B57" s="169"/>
      <c r="C57" s="169"/>
      <c r="D57" s="169">
        <f>'将来負担比率（分子）の構造'!I$51</f>
        <v>1542</v>
      </c>
      <c r="E57" s="169"/>
      <c r="F57" s="169"/>
      <c r="G57" s="169">
        <f>'将来負担比率（分子）の構造'!J$51</f>
        <v>1417</v>
      </c>
      <c r="H57" s="169"/>
      <c r="I57" s="169"/>
      <c r="J57" s="169">
        <f>'将来負担比率（分子）の構造'!K$51</f>
        <v>1325</v>
      </c>
      <c r="K57" s="169"/>
      <c r="L57" s="169"/>
      <c r="M57" s="169">
        <f>'将来負担比率（分子）の構造'!L$51</f>
        <v>1291</v>
      </c>
      <c r="N57" s="169"/>
      <c r="O57" s="169"/>
      <c r="P57" s="169">
        <f>'将来負担比率（分子）の構造'!M$51</f>
        <v>1162</v>
      </c>
    </row>
    <row r="58" spans="1:16" x14ac:dyDescent="0.15">
      <c r="A58" s="169" t="s">
        <v>41</v>
      </c>
      <c r="B58" s="169"/>
      <c r="C58" s="169"/>
      <c r="D58" s="169">
        <f>'将来負担比率（分子）の構造'!I$50</f>
        <v>5718</v>
      </c>
      <c r="E58" s="169"/>
      <c r="F58" s="169"/>
      <c r="G58" s="169">
        <f>'将来負担比率（分子）の構造'!J$50</f>
        <v>5694</v>
      </c>
      <c r="H58" s="169"/>
      <c r="I58" s="169"/>
      <c r="J58" s="169">
        <f>'将来負担比率（分子）の構造'!K$50</f>
        <v>6341</v>
      </c>
      <c r="K58" s="169"/>
      <c r="L58" s="169"/>
      <c r="M58" s="169">
        <f>'将来負担比率（分子）の構造'!L$50</f>
        <v>6681</v>
      </c>
      <c r="N58" s="169"/>
      <c r="O58" s="169"/>
      <c r="P58" s="169">
        <f>'将来負担比率（分子）の構造'!M$50</f>
        <v>6833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792</v>
      </c>
      <c r="C62" s="169"/>
      <c r="D62" s="169"/>
      <c r="E62" s="169">
        <f>'将来負担比率（分子）の構造'!J$45</f>
        <v>832</v>
      </c>
      <c r="F62" s="169"/>
      <c r="G62" s="169"/>
      <c r="H62" s="169">
        <f>'将来負担比率（分子）の構造'!K$45</f>
        <v>748</v>
      </c>
      <c r="I62" s="169"/>
      <c r="J62" s="169"/>
      <c r="K62" s="169">
        <f>'将来負担比率（分子）の構造'!L$45</f>
        <v>611</v>
      </c>
      <c r="L62" s="169"/>
      <c r="M62" s="169"/>
      <c r="N62" s="169">
        <f>'将来負担比率（分子）の構造'!M$45</f>
        <v>615</v>
      </c>
      <c r="O62" s="169"/>
      <c r="P62" s="169"/>
    </row>
    <row r="63" spans="1:16" x14ac:dyDescent="0.15">
      <c r="A63" s="169" t="s">
        <v>34</v>
      </c>
      <c r="B63" s="169">
        <f>'将来負担比率（分子）の構造'!I$44</f>
        <v>321</v>
      </c>
      <c r="C63" s="169"/>
      <c r="D63" s="169"/>
      <c r="E63" s="169">
        <f>'将来負担比率（分子）の構造'!J$44</f>
        <v>1303</v>
      </c>
      <c r="F63" s="169"/>
      <c r="G63" s="169"/>
      <c r="H63" s="169">
        <f>'将来負担比率（分子）の構造'!K$44</f>
        <v>1344</v>
      </c>
      <c r="I63" s="169"/>
      <c r="J63" s="169"/>
      <c r="K63" s="169">
        <f>'将来負担比率（分子）の構造'!L$44</f>
        <v>1312</v>
      </c>
      <c r="L63" s="169"/>
      <c r="M63" s="169"/>
      <c r="N63" s="169">
        <f>'将来負担比率（分子）の構造'!M$44</f>
        <v>1278</v>
      </c>
      <c r="O63" s="169"/>
      <c r="P63" s="169"/>
    </row>
    <row r="64" spans="1:16" x14ac:dyDescent="0.15">
      <c r="A64" s="169" t="s">
        <v>33</v>
      </c>
      <c r="B64" s="169">
        <f>'将来負担比率（分子）の構造'!I$43</f>
        <v>4705</v>
      </c>
      <c r="C64" s="169"/>
      <c r="D64" s="169"/>
      <c r="E64" s="169">
        <f>'将来負担比率（分子）の構造'!J$43</f>
        <v>4234</v>
      </c>
      <c r="F64" s="169"/>
      <c r="G64" s="169"/>
      <c r="H64" s="169">
        <f>'将来負担比率（分子）の構造'!K$43</f>
        <v>3967</v>
      </c>
      <c r="I64" s="169"/>
      <c r="J64" s="169"/>
      <c r="K64" s="169">
        <f>'将来負担比率（分子）の構造'!L$43</f>
        <v>3723</v>
      </c>
      <c r="L64" s="169"/>
      <c r="M64" s="169"/>
      <c r="N64" s="169">
        <f>'将来負担比率（分子）の構造'!M$43</f>
        <v>3605</v>
      </c>
      <c r="O64" s="169"/>
      <c r="P64" s="169"/>
    </row>
    <row r="65" spans="1:16" x14ac:dyDescent="0.15">
      <c r="A65" s="169" t="s">
        <v>32</v>
      </c>
      <c r="B65" s="169">
        <f>'将来負担比率（分子）の構造'!I$42</f>
        <v>81</v>
      </c>
      <c r="C65" s="169"/>
      <c r="D65" s="169"/>
      <c r="E65" s="169">
        <f>'将来負担比率（分子）の構造'!J$42</f>
        <v>20</v>
      </c>
      <c r="F65" s="169"/>
      <c r="G65" s="169"/>
      <c r="H65" s="169">
        <f>'将来負担比率（分子）の構造'!K$42</f>
        <v>16</v>
      </c>
      <c r="I65" s="169"/>
      <c r="J65" s="169"/>
      <c r="K65" s="169">
        <f>'将来負担比率（分子）の構造'!L$42</f>
        <v>11</v>
      </c>
      <c r="L65" s="169"/>
      <c r="M65" s="169"/>
      <c r="N65" s="169">
        <f>'将来負担比率（分子）の構造'!M$42</f>
        <v>7</v>
      </c>
      <c r="O65" s="169"/>
      <c r="P65" s="169"/>
    </row>
    <row r="66" spans="1:16" x14ac:dyDescent="0.15">
      <c r="A66" s="169" t="s">
        <v>31</v>
      </c>
      <c r="B66" s="169">
        <f>'将来負担比率（分子）の構造'!I$41</f>
        <v>9106</v>
      </c>
      <c r="C66" s="169"/>
      <c r="D66" s="169"/>
      <c r="E66" s="169">
        <f>'将来負担比率（分子）の構造'!J$41</f>
        <v>11042</v>
      </c>
      <c r="F66" s="169"/>
      <c r="G66" s="169"/>
      <c r="H66" s="169">
        <f>'将来負担比率（分子）の構造'!K$41</f>
        <v>10974</v>
      </c>
      <c r="I66" s="169"/>
      <c r="J66" s="169"/>
      <c r="K66" s="169">
        <f>'将来負担比率（分子）の構造'!L$41</f>
        <v>10634</v>
      </c>
      <c r="L66" s="169"/>
      <c r="M66" s="169"/>
      <c r="N66" s="169">
        <f>'将来負担比率（分子）の構造'!M$41</f>
        <v>10335</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2034</v>
      </c>
      <c r="C72" s="173">
        <f>基金残高に係る経年分析!G55</f>
        <v>2125</v>
      </c>
      <c r="D72" s="173">
        <f>基金残高に係る経年分析!H55</f>
        <v>2127</v>
      </c>
    </row>
    <row r="73" spans="1:16" x14ac:dyDescent="0.15">
      <c r="A73" s="172" t="s">
        <v>74</v>
      </c>
      <c r="B73" s="173">
        <f>基金残高に係る経年分析!F56</f>
        <v>946</v>
      </c>
      <c r="C73" s="173">
        <f>基金残高に係る経年分析!G56</f>
        <v>1124</v>
      </c>
      <c r="D73" s="173">
        <f>基金残高に係る経年分析!H56</f>
        <v>1291</v>
      </c>
    </row>
    <row r="74" spans="1:16" x14ac:dyDescent="0.15">
      <c r="A74" s="172" t="s">
        <v>75</v>
      </c>
      <c r="B74" s="173">
        <f>基金残高に係る経年分析!F57</f>
        <v>3025</v>
      </c>
      <c r="C74" s="173">
        <f>基金残高に係る経年分析!G57</f>
        <v>3066</v>
      </c>
      <c r="D74" s="173">
        <f>基金残高に係る経年分析!H57</f>
        <v>3077</v>
      </c>
    </row>
  </sheetData>
  <sheetProtection algorithmName="SHA-512" hashValue="hwbYZiGkX4e84YEbCYzFd43ovy+wkAGuME+lI+PQfJ2BrE+gX0CKPXcU5ZHObeL/D1Ns+SsBYqdFUWlfrwVaEw==" saltValue="wvDoMDQS3mJ2qIzLVOr+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2357931</v>
      </c>
      <c r="S5" s="626"/>
      <c r="T5" s="626"/>
      <c r="U5" s="626"/>
      <c r="V5" s="626"/>
      <c r="W5" s="626"/>
      <c r="X5" s="626"/>
      <c r="Y5" s="627"/>
      <c r="Z5" s="628">
        <v>18.600000000000001</v>
      </c>
      <c r="AA5" s="628"/>
      <c r="AB5" s="628"/>
      <c r="AC5" s="628"/>
      <c r="AD5" s="629">
        <v>2238575</v>
      </c>
      <c r="AE5" s="629"/>
      <c r="AF5" s="629"/>
      <c r="AG5" s="629"/>
      <c r="AH5" s="629"/>
      <c r="AI5" s="629"/>
      <c r="AJ5" s="629"/>
      <c r="AK5" s="629"/>
      <c r="AL5" s="630">
        <v>31.3</v>
      </c>
      <c r="AM5" s="631"/>
      <c r="AN5" s="631"/>
      <c r="AO5" s="632"/>
      <c r="AP5" s="622" t="s">
        <v>216</v>
      </c>
      <c r="AQ5" s="623"/>
      <c r="AR5" s="623"/>
      <c r="AS5" s="623"/>
      <c r="AT5" s="623"/>
      <c r="AU5" s="623"/>
      <c r="AV5" s="623"/>
      <c r="AW5" s="623"/>
      <c r="AX5" s="623"/>
      <c r="AY5" s="623"/>
      <c r="AZ5" s="623"/>
      <c r="BA5" s="623"/>
      <c r="BB5" s="623"/>
      <c r="BC5" s="623"/>
      <c r="BD5" s="623"/>
      <c r="BE5" s="623"/>
      <c r="BF5" s="624"/>
      <c r="BG5" s="636">
        <v>2238575</v>
      </c>
      <c r="BH5" s="637"/>
      <c r="BI5" s="637"/>
      <c r="BJ5" s="637"/>
      <c r="BK5" s="637"/>
      <c r="BL5" s="637"/>
      <c r="BM5" s="637"/>
      <c r="BN5" s="638"/>
      <c r="BO5" s="639">
        <v>94.9</v>
      </c>
      <c r="BP5" s="639"/>
      <c r="BQ5" s="639"/>
      <c r="BR5" s="639"/>
      <c r="BS5" s="640">
        <v>25231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186686</v>
      </c>
      <c r="S6" s="637"/>
      <c r="T6" s="637"/>
      <c r="U6" s="637"/>
      <c r="V6" s="637"/>
      <c r="W6" s="637"/>
      <c r="X6" s="637"/>
      <c r="Y6" s="638"/>
      <c r="Z6" s="639">
        <v>1.5</v>
      </c>
      <c r="AA6" s="639"/>
      <c r="AB6" s="639"/>
      <c r="AC6" s="639"/>
      <c r="AD6" s="640">
        <v>186686</v>
      </c>
      <c r="AE6" s="640"/>
      <c r="AF6" s="640"/>
      <c r="AG6" s="640"/>
      <c r="AH6" s="640"/>
      <c r="AI6" s="640"/>
      <c r="AJ6" s="640"/>
      <c r="AK6" s="640"/>
      <c r="AL6" s="641">
        <v>2.6</v>
      </c>
      <c r="AM6" s="642"/>
      <c r="AN6" s="642"/>
      <c r="AO6" s="643"/>
      <c r="AP6" s="633" t="s">
        <v>221</v>
      </c>
      <c r="AQ6" s="634"/>
      <c r="AR6" s="634"/>
      <c r="AS6" s="634"/>
      <c r="AT6" s="634"/>
      <c r="AU6" s="634"/>
      <c r="AV6" s="634"/>
      <c r="AW6" s="634"/>
      <c r="AX6" s="634"/>
      <c r="AY6" s="634"/>
      <c r="AZ6" s="634"/>
      <c r="BA6" s="634"/>
      <c r="BB6" s="634"/>
      <c r="BC6" s="634"/>
      <c r="BD6" s="634"/>
      <c r="BE6" s="634"/>
      <c r="BF6" s="635"/>
      <c r="BG6" s="636">
        <v>2238575</v>
      </c>
      <c r="BH6" s="637"/>
      <c r="BI6" s="637"/>
      <c r="BJ6" s="637"/>
      <c r="BK6" s="637"/>
      <c r="BL6" s="637"/>
      <c r="BM6" s="637"/>
      <c r="BN6" s="638"/>
      <c r="BO6" s="639">
        <v>94.9</v>
      </c>
      <c r="BP6" s="639"/>
      <c r="BQ6" s="639"/>
      <c r="BR6" s="639"/>
      <c r="BS6" s="640">
        <v>25231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111958</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111958</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776</v>
      </c>
      <c r="S7" s="637"/>
      <c r="T7" s="637"/>
      <c r="U7" s="637"/>
      <c r="V7" s="637"/>
      <c r="W7" s="637"/>
      <c r="X7" s="637"/>
      <c r="Y7" s="638"/>
      <c r="Z7" s="639">
        <v>0</v>
      </c>
      <c r="AA7" s="639"/>
      <c r="AB7" s="639"/>
      <c r="AC7" s="639"/>
      <c r="AD7" s="640">
        <v>776</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1070549</v>
      </c>
      <c r="BH7" s="637"/>
      <c r="BI7" s="637"/>
      <c r="BJ7" s="637"/>
      <c r="BK7" s="637"/>
      <c r="BL7" s="637"/>
      <c r="BM7" s="637"/>
      <c r="BN7" s="638"/>
      <c r="BO7" s="639">
        <v>45.4</v>
      </c>
      <c r="BP7" s="639"/>
      <c r="BQ7" s="639"/>
      <c r="BR7" s="639"/>
      <c r="BS7" s="640">
        <v>25231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1711364</v>
      </c>
      <c r="CS7" s="637"/>
      <c r="CT7" s="637"/>
      <c r="CU7" s="637"/>
      <c r="CV7" s="637"/>
      <c r="CW7" s="637"/>
      <c r="CX7" s="637"/>
      <c r="CY7" s="638"/>
      <c r="CZ7" s="639">
        <v>13.7</v>
      </c>
      <c r="DA7" s="639"/>
      <c r="DB7" s="639"/>
      <c r="DC7" s="639"/>
      <c r="DD7" s="645">
        <v>179094</v>
      </c>
      <c r="DE7" s="637"/>
      <c r="DF7" s="637"/>
      <c r="DG7" s="637"/>
      <c r="DH7" s="637"/>
      <c r="DI7" s="637"/>
      <c r="DJ7" s="637"/>
      <c r="DK7" s="637"/>
      <c r="DL7" s="637"/>
      <c r="DM7" s="637"/>
      <c r="DN7" s="637"/>
      <c r="DO7" s="637"/>
      <c r="DP7" s="638"/>
      <c r="DQ7" s="645">
        <v>1095808</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7205</v>
      </c>
      <c r="S8" s="637"/>
      <c r="T8" s="637"/>
      <c r="U8" s="637"/>
      <c r="V8" s="637"/>
      <c r="W8" s="637"/>
      <c r="X8" s="637"/>
      <c r="Y8" s="638"/>
      <c r="Z8" s="639">
        <v>0.1</v>
      </c>
      <c r="AA8" s="639"/>
      <c r="AB8" s="639"/>
      <c r="AC8" s="639"/>
      <c r="AD8" s="640">
        <v>7205</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32675</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2961711</v>
      </c>
      <c r="CS8" s="637"/>
      <c r="CT8" s="637"/>
      <c r="CU8" s="637"/>
      <c r="CV8" s="637"/>
      <c r="CW8" s="637"/>
      <c r="CX8" s="637"/>
      <c r="CY8" s="638"/>
      <c r="CZ8" s="639">
        <v>23.7</v>
      </c>
      <c r="DA8" s="639"/>
      <c r="DB8" s="639"/>
      <c r="DC8" s="639"/>
      <c r="DD8" s="645">
        <v>45135</v>
      </c>
      <c r="DE8" s="637"/>
      <c r="DF8" s="637"/>
      <c r="DG8" s="637"/>
      <c r="DH8" s="637"/>
      <c r="DI8" s="637"/>
      <c r="DJ8" s="637"/>
      <c r="DK8" s="637"/>
      <c r="DL8" s="637"/>
      <c r="DM8" s="637"/>
      <c r="DN8" s="637"/>
      <c r="DO8" s="637"/>
      <c r="DP8" s="638"/>
      <c r="DQ8" s="645">
        <v>1822887</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8312</v>
      </c>
      <c r="S9" s="637"/>
      <c r="T9" s="637"/>
      <c r="U9" s="637"/>
      <c r="V9" s="637"/>
      <c r="W9" s="637"/>
      <c r="X9" s="637"/>
      <c r="Y9" s="638"/>
      <c r="Z9" s="639">
        <v>0.1</v>
      </c>
      <c r="AA9" s="639"/>
      <c r="AB9" s="639"/>
      <c r="AC9" s="639"/>
      <c r="AD9" s="640">
        <v>8312</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926061</v>
      </c>
      <c r="BH9" s="637"/>
      <c r="BI9" s="637"/>
      <c r="BJ9" s="637"/>
      <c r="BK9" s="637"/>
      <c r="BL9" s="637"/>
      <c r="BM9" s="637"/>
      <c r="BN9" s="638"/>
      <c r="BO9" s="639">
        <v>39.299999999999997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1200056</v>
      </c>
      <c r="CS9" s="637"/>
      <c r="CT9" s="637"/>
      <c r="CU9" s="637"/>
      <c r="CV9" s="637"/>
      <c r="CW9" s="637"/>
      <c r="CX9" s="637"/>
      <c r="CY9" s="638"/>
      <c r="CZ9" s="639">
        <v>9.6</v>
      </c>
      <c r="DA9" s="639"/>
      <c r="DB9" s="639"/>
      <c r="DC9" s="639"/>
      <c r="DD9" s="645">
        <v>91362</v>
      </c>
      <c r="DE9" s="637"/>
      <c r="DF9" s="637"/>
      <c r="DG9" s="637"/>
      <c r="DH9" s="637"/>
      <c r="DI9" s="637"/>
      <c r="DJ9" s="637"/>
      <c r="DK9" s="637"/>
      <c r="DL9" s="637"/>
      <c r="DM9" s="637"/>
      <c r="DN9" s="637"/>
      <c r="DO9" s="637"/>
      <c r="DP9" s="638"/>
      <c r="DQ9" s="645">
        <v>905383</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57353</v>
      </c>
      <c r="BH10" s="637"/>
      <c r="BI10" s="637"/>
      <c r="BJ10" s="637"/>
      <c r="BK10" s="637"/>
      <c r="BL10" s="637"/>
      <c r="BM10" s="637"/>
      <c r="BN10" s="638"/>
      <c r="BO10" s="639">
        <v>2.4</v>
      </c>
      <c r="BP10" s="639"/>
      <c r="BQ10" s="639"/>
      <c r="BR10" s="639"/>
      <c r="BS10" s="640">
        <v>9495</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24091</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17091</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490951</v>
      </c>
      <c r="S11" s="637"/>
      <c r="T11" s="637"/>
      <c r="U11" s="637"/>
      <c r="V11" s="637"/>
      <c r="W11" s="637"/>
      <c r="X11" s="637"/>
      <c r="Y11" s="638"/>
      <c r="Z11" s="641">
        <v>3.9</v>
      </c>
      <c r="AA11" s="642"/>
      <c r="AB11" s="642"/>
      <c r="AC11" s="648"/>
      <c r="AD11" s="645">
        <v>490951</v>
      </c>
      <c r="AE11" s="637"/>
      <c r="AF11" s="637"/>
      <c r="AG11" s="637"/>
      <c r="AH11" s="637"/>
      <c r="AI11" s="637"/>
      <c r="AJ11" s="637"/>
      <c r="AK11" s="638"/>
      <c r="AL11" s="641">
        <v>6.9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54460</v>
      </c>
      <c r="BH11" s="637"/>
      <c r="BI11" s="637"/>
      <c r="BJ11" s="637"/>
      <c r="BK11" s="637"/>
      <c r="BL11" s="637"/>
      <c r="BM11" s="637"/>
      <c r="BN11" s="638"/>
      <c r="BO11" s="639">
        <v>2.2999999999999998</v>
      </c>
      <c r="BP11" s="639"/>
      <c r="BQ11" s="639"/>
      <c r="BR11" s="639"/>
      <c r="BS11" s="640">
        <v>15736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1171276</v>
      </c>
      <c r="CS11" s="637"/>
      <c r="CT11" s="637"/>
      <c r="CU11" s="637"/>
      <c r="CV11" s="637"/>
      <c r="CW11" s="637"/>
      <c r="CX11" s="637"/>
      <c r="CY11" s="638"/>
      <c r="CZ11" s="639">
        <v>9.4</v>
      </c>
      <c r="DA11" s="639"/>
      <c r="DB11" s="639"/>
      <c r="DC11" s="639"/>
      <c r="DD11" s="645">
        <v>793930</v>
      </c>
      <c r="DE11" s="637"/>
      <c r="DF11" s="637"/>
      <c r="DG11" s="637"/>
      <c r="DH11" s="637"/>
      <c r="DI11" s="637"/>
      <c r="DJ11" s="637"/>
      <c r="DK11" s="637"/>
      <c r="DL11" s="637"/>
      <c r="DM11" s="637"/>
      <c r="DN11" s="637"/>
      <c r="DO11" s="637"/>
      <c r="DP11" s="638"/>
      <c r="DQ11" s="645">
        <v>364781</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910119</v>
      </c>
      <c r="BH12" s="637"/>
      <c r="BI12" s="637"/>
      <c r="BJ12" s="637"/>
      <c r="BK12" s="637"/>
      <c r="BL12" s="637"/>
      <c r="BM12" s="637"/>
      <c r="BN12" s="638"/>
      <c r="BO12" s="639">
        <v>38.6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558936</v>
      </c>
      <c r="CS12" s="637"/>
      <c r="CT12" s="637"/>
      <c r="CU12" s="637"/>
      <c r="CV12" s="637"/>
      <c r="CW12" s="637"/>
      <c r="CX12" s="637"/>
      <c r="CY12" s="638"/>
      <c r="CZ12" s="639">
        <v>4.5</v>
      </c>
      <c r="DA12" s="639"/>
      <c r="DB12" s="639"/>
      <c r="DC12" s="639"/>
      <c r="DD12" s="645">
        <v>53380</v>
      </c>
      <c r="DE12" s="637"/>
      <c r="DF12" s="637"/>
      <c r="DG12" s="637"/>
      <c r="DH12" s="637"/>
      <c r="DI12" s="637"/>
      <c r="DJ12" s="637"/>
      <c r="DK12" s="637"/>
      <c r="DL12" s="637"/>
      <c r="DM12" s="637"/>
      <c r="DN12" s="637"/>
      <c r="DO12" s="637"/>
      <c r="DP12" s="638"/>
      <c r="DQ12" s="645">
        <v>215366</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903043</v>
      </c>
      <c r="BH13" s="637"/>
      <c r="BI13" s="637"/>
      <c r="BJ13" s="637"/>
      <c r="BK13" s="637"/>
      <c r="BL13" s="637"/>
      <c r="BM13" s="637"/>
      <c r="BN13" s="638"/>
      <c r="BO13" s="639">
        <v>38.299999999999997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1458479</v>
      </c>
      <c r="CS13" s="637"/>
      <c r="CT13" s="637"/>
      <c r="CU13" s="637"/>
      <c r="CV13" s="637"/>
      <c r="CW13" s="637"/>
      <c r="CX13" s="637"/>
      <c r="CY13" s="638"/>
      <c r="CZ13" s="639">
        <v>11.7</v>
      </c>
      <c r="DA13" s="639"/>
      <c r="DB13" s="639"/>
      <c r="DC13" s="639"/>
      <c r="DD13" s="645">
        <v>451189</v>
      </c>
      <c r="DE13" s="637"/>
      <c r="DF13" s="637"/>
      <c r="DG13" s="637"/>
      <c r="DH13" s="637"/>
      <c r="DI13" s="637"/>
      <c r="DJ13" s="637"/>
      <c r="DK13" s="637"/>
      <c r="DL13" s="637"/>
      <c r="DM13" s="637"/>
      <c r="DN13" s="637"/>
      <c r="DO13" s="637"/>
      <c r="DP13" s="638"/>
      <c r="DQ13" s="645">
        <v>1016030</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1262</v>
      </c>
      <c r="S14" s="637"/>
      <c r="T14" s="637"/>
      <c r="U14" s="637"/>
      <c r="V14" s="637"/>
      <c r="W14" s="637"/>
      <c r="X14" s="637"/>
      <c r="Y14" s="638"/>
      <c r="Z14" s="639">
        <v>0</v>
      </c>
      <c r="AA14" s="639"/>
      <c r="AB14" s="639"/>
      <c r="AC14" s="639"/>
      <c r="AD14" s="640">
        <v>1262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72913</v>
      </c>
      <c r="BH14" s="637"/>
      <c r="BI14" s="637"/>
      <c r="BJ14" s="637"/>
      <c r="BK14" s="637"/>
      <c r="BL14" s="637"/>
      <c r="BM14" s="637"/>
      <c r="BN14" s="638"/>
      <c r="BO14" s="639">
        <v>3.1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419793</v>
      </c>
      <c r="CS14" s="637"/>
      <c r="CT14" s="637"/>
      <c r="CU14" s="637"/>
      <c r="CV14" s="637"/>
      <c r="CW14" s="637"/>
      <c r="CX14" s="637"/>
      <c r="CY14" s="638"/>
      <c r="CZ14" s="639">
        <v>3.4</v>
      </c>
      <c r="DA14" s="639"/>
      <c r="DB14" s="639"/>
      <c r="DC14" s="639"/>
      <c r="DD14" s="645" t="s">
        <v>122</v>
      </c>
      <c r="DE14" s="637"/>
      <c r="DF14" s="637"/>
      <c r="DG14" s="637"/>
      <c r="DH14" s="637"/>
      <c r="DI14" s="637"/>
      <c r="DJ14" s="637"/>
      <c r="DK14" s="637"/>
      <c r="DL14" s="637"/>
      <c r="DM14" s="637"/>
      <c r="DN14" s="637"/>
      <c r="DO14" s="637"/>
      <c r="DP14" s="638"/>
      <c r="DQ14" s="645">
        <v>419793</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184994</v>
      </c>
      <c r="BH15" s="637"/>
      <c r="BI15" s="637"/>
      <c r="BJ15" s="637"/>
      <c r="BK15" s="637"/>
      <c r="BL15" s="637"/>
      <c r="BM15" s="637"/>
      <c r="BN15" s="638"/>
      <c r="BO15" s="639">
        <v>7.8</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1833956</v>
      </c>
      <c r="CS15" s="637"/>
      <c r="CT15" s="637"/>
      <c r="CU15" s="637"/>
      <c r="CV15" s="637"/>
      <c r="CW15" s="637"/>
      <c r="CX15" s="637"/>
      <c r="CY15" s="638"/>
      <c r="CZ15" s="639">
        <v>14.7</v>
      </c>
      <c r="DA15" s="639"/>
      <c r="DB15" s="639"/>
      <c r="DC15" s="639"/>
      <c r="DD15" s="645">
        <v>246880</v>
      </c>
      <c r="DE15" s="637"/>
      <c r="DF15" s="637"/>
      <c r="DG15" s="637"/>
      <c r="DH15" s="637"/>
      <c r="DI15" s="637"/>
      <c r="DJ15" s="637"/>
      <c r="DK15" s="637"/>
      <c r="DL15" s="637"/>
      <c r="DM15" s="637"/>
      <c r="DN15" s="637"/>
      <c r="DO15" s="637"/>
      <c r="DP15" s="638"/>
      <c r="DQ15" s="645">
        <v>1445701</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15193</v>
      </c>
      <c r="S16" s="637"/>
      <c r="T16" s="637"/>
      <c r="U16" s="637"/>
      <c r="V16" s="637"/>
      <c r="W16" s="637"/>
      <c r="X16" s="637"/>
      <c r="Y16" s="638"/>
      <c r="Z16" s="639">
        <v>0.1</v>
      </c>
      <c r="AA16" s="639"/>
      <c r="AB16" s="639"/>
      <c r="AC16" s="639"/>
      <c r="AD16" s="640">
        <v>15193</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77116</v>
      </c>
      <c r="CS16" s="637"/>
      <c r="CT16" s="637"/>
      <c r="CU16" s="637"/>
      <c r="CV16" s="637"/>
      <c r="CW16" s="637"/>
      <c r="CX16" s="637"/>
      <c r="CY16" s="638"/>
      <c r="CZ16" s="639">
        <v>0.6</v>
      </c>
      <c r="DA16" s="639"/>
      <c r="DB16" s="639"/>
      <c r="DC16" s="639"/>
      <c r="DD16" s="645" t="s">
        <v>122</v>
      </c>
      <c r="DE16" s="637"/>
      <c r="DF16" s="637"/>
      <c r="DG16" s="637"/>
      <c r="DH16" s="637"/>
      <c r="DI16" s="637"/>
      <c r="DJ16" s="637"/>
      <c r="DK16" s="637"/>
      <c r="DL16" s="637"/>
      <c r="DM16" s="637"/>
      <c r="DN16" s="637"/>
      <c r="DO16" s="637"/>
      <c r="DP16" s="638"/>
      <c r="DQ16" s="645">
        <v>7065</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34422</v>
      </c>
      <c r="S17" s="637"/>
      <c r="T17" s="637"/>
      <c r="U17" s="637"/>
      <c r="V17" s="637"/>
      <c r="W17" s="637"/>
      <c r="X17" s="637"/>
      <c r="Y17" s="638"/>
      <c r="Z17" s="639">
        <v>0.3</v>
      </c>
      <c r="AA17" s="639"/>
      <c r="AB17" s="639"/>
      <c r="AC17" s="639"/>
      <c r="AD17" s="640">
        <v>34422</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974195</v>
      </c>
      <c r="CS17" s="637"/>
      <c r="CT17" s="637"/>
      <c r="CU17" s="637"/>
      <c r="CV17" s="637"/>
      <c r="CW17" s="637"/>
      <c r="CX17" s="637"/>
      <c r="CY17" s="638"/>
      <c r="CZ17" s="639">
        <v>7.8</v>
      </c>
      <c r="DA17" s="639"/>
      <c r="DB17" s="639"/>
      <c r="DC17" s="639"/>
      <c r="DD17" s="645" t="s">
        <v>122</v>
      </c>
      <c r="DE17" s="637"/>
      <c r="DF17" s="637"/>
      <c r="DG17" s="637"/>
      <c r="DH17" s="637"/>
      <c r="DI17" s="637"/>
      <c r="DJ17" s="637"/>
      <c r="DK17" s="637"/>
      <c r="DL17" s="637"/>
      <c r="DM17" s="637"/>
      <c r="DN17" s="637"/>
      <c r="DO17" s="637"/>
      <c r="DP17" s="638"/>
      <c r="DQ17" s="645">
        <v>913818</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9614</v>
      </c>
      <c r="S18" s="637"/>
      <c r="T18" s="637"/>
      <c r="U18" s="637"/>
      <c r="V18" s="637"/>
      <c r="W18" s="637"/>
      <c r="X18" s="637"/>
      <c r="Y18" s="638"/>
      <c r="Z18" s="639">
        <v>0.1</v>
      </c>
      <c r="AA18" s="639"/>
      <c r="AB18" s="639"/>
      <c r="AC18" s="639"/>
      <c r="AD18" s="640">
        <v>9614</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7936</v>
      </c>
      <c r="S19" s="637"/>
      <c r="T19" s="637"/>
      <c r="U19" s="637"/>
      <c r="V19" s="637"/>
      <c r="W19" s="637"/>
      <c r="X19" s="637"/>
      <c r="Y19" s="638"/>
      <c r="Z19" s="639">
        <v>0.1</v>
      </c>
      <c r="AA19" s="639"/>
      <c r="AB19" s="639"/>
      <c r="AC19" s="639"/>
      <c r="AD19" s="640">
        <v>7936</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119356</v>
      </c>
      <c r="BH19" s="637"/>
      <c r="BI19" s="637"/>
      <c r="BJ19" s="637"/>
      <c r="BK19" s="637"/>
      <c r="BL19" s="637"/>
      <c r="BM19" s="637"/>
      <c r="BN19" s="638"/>
      <c r="BO19" s="639">
        <v>5.0999999999999996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1678</v>
      </c>
      <c r="S20" s="637"/>
      <c r="T20" s="637"/>
      <c r="U20" s="637"/>
      <c r="V20" s="637"/>
      <c r="W20" s="637"/>
      <c r="X20" s="637"/>
      <c r="Y20" s="638"/>
      <c r="Z20" s="639">
        <v>0</v>
      </c>
      <c r="AA20" s="639"/>
      <c r="AB20" s="639"/>
      <c r="AC20" s="639"/>
      <c r="AD20" s="640">
        <v>1678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119356</v>
      </c>
      <c r="BH20" s="637"/>
      <c r="BI20" s="637"/>
      <c r="BJ20" s="637"/>
      <c r="BK20" s="637"/>
      <c r="BL20" s="637"/>
      <c r="BM20" s="637"/>
      <c r="BN20" s="638"/>
      <c r="BO20" s="639">
        <v>5.0999999999999996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12502931</v>
      </c>
      <c r="CS20" s="637"/>
      <c r="CT20" s="637"/>
      <c r="CU20" s="637"/>
      <c r="CV20" s="637"/>
      <c r="CW20" s="637"/>
      <c r="CX20" s="637"/>
      <c r="CY20" s="638"/>
      <c r="CZ20" s="639">
        <v>100</v>
      </c>
      <c r="DA20" s="639"/>
      <c r="DB20" s="639"/>
      <c r="DC20" s="639"/>
      <c r="DD20" s="645">
        <v>1860970</v>
      </c>
      <c r="DE20" s="637"/>
      <c r="DF20" s="637"/>
      <c r="DG20" s="637"/>
      <c r="DH20" s="637"/>
      <c r="DI20" s="637"/>
      <c r="DJ20" s="637"/>
      <c r="DK20" s="637"/>
      <c r="DL20" s="637"/>
      <c r="DM20" s="637"/>
      <c r="DN20" s="637"/>
      <c r="DO20" s="637"/>
      <c r="DP20" s="638"/>
      <c r="DQ20" s="645">
        <v>8335681</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4568668</v>
      </c>
      <c r="S21" s="637"/>
      <c r="T21" s="637"/>
      <c r="U21" s="637"/>
      <c r="V21" s="637"/>
      <c r="W21" s="637"/>
      <c r="X21" s="637"/>
      <c r="Y21" s="638"/>
      <c r="Z21" s="639">
        <v>36</v>
      </c>
      <c r="AA21" s="639"/>
      <c r="AB21" s="639"/>
      <c r="AC21" s="639"/>
      <c r="AD21" s="640">
        <v>4125980</v>
      </c>
      <c r="AE21" s="640"/>
      <c r="AF21" s="640"/>
      <c r="AG21" s="640"/>
      <c r="AH21" s="640"/>
      <c r="AI21" s="640"/>
      <c r="AJ21" s="640"/>
      <c r="AK21" s="640"/>
      <c r="AL21" s="641">
        <v>57.7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4125980</v>
      </c>
      <c r="S22" s="637"/>
      <c r="T22" s="637"/>
      <c r="U22" s="637"/>
      <c r="V22" s="637"/>
      <c r="W22" s="637"/>
      <c r="X22" s="637"/>
      <c r="Y22" s="638"/>
      <c r="Z22" s="639">
        <v>32.6</v>
      </c>
      <c r="AA22" s="639"/>
      <c r="AB22" s="639"/>
      <c r="AC22" s="639"/>
      <c r="AD22" s="640">
        <v>4125980</v>
      </c>
      <c r="AE22" s="640"/>
      <c r="AF22" s="640"/>
      <c r="AG22" s="640"/>
      <c r="AH22" s="640"/>
      <c r="AI22" s="640"/>
      <c r="AJ22" s="640"/>
      <c r="AK22" s="640"/>
      <c r="AL22" s="641">
        <v>57.7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442688</v>
      </c>
      <c r="S23" s="637"/>
      <c r="T23" s="637"/>
      <c r="U23" s="637"/>
      <c r="V23" s="637"/>
      <c r="W23" s="637"/>
      <c r="X23" s="637"/>
      <c r="Y23" s="638"/>
      <c r="Z23" s="639">
        <v>3.5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119356</v>
      </c>
      <c r="BH23" s="637"/>
      <c r="BI23" s="637"/>
      <c r="BJ23" s="637"/>
      <c r="BK23" s="637"/>
      <c r="BL23" s="637"/>
      <c r="BM23" s="637"/>
      <c r="BN23" s="638"/>
      <c r="BO23" s="639">
        <v>5.0999999999999996</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5" t="s">
        <v>275</v>
      </c>
      <c r="DM23" s="666"/>
      <c r="DN23" s="666"/>
      <c r="DO23" s="666"/>
      <c r="DP23" s="666"/>
      <c r="DQ23" s="666"/>
      <c r="DR23" s="666"/>
      <c r="DS23" s="666"/>
      <c r="DT23" s="666"/>
      <c r="DU23" s="666"/>
      <c r="DV23" s="667"/>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4198246</v>
      </c>
      <c r="CS24" s="626"/>
      <c r="CT24" s="626"/>
      <c r="CU24" s="626"/>
      <c r="CV24" s="626"/>
      <c r="CW24" s="626"/>
      <c r="CX24" s="626"/>
      <c r="CY24" s="627"/>
      <c r="CZ24" s="630">
        <v>33.6</v>
      </c>
      <c r="DA24" s="631"/>
      <c r="DB24" s="631"/>
      <c r="DC24" s="647"/>
      <c r="DD24" s="668">
        <v>3253047</v>
      </c>
      <c r="DE24" s="626"/>
      <c r="DF24" s="626"/>
      <c r="DG24" s="626"/>
      <c r="DH24" s="626"/>
      <c r="DI24" s="626"/>
      <c r="DJ24" s="626"/>
      <c r="DK24" s="627"/>
      <c r="DL24" s="668">
        <v>2952358</v>
      </c>
      <c r="DM24" s="626"/>
      <c r="DN24" s="626"/>
      <c r="DO24" s="626"/>
      <c r="DP24" s="626"/>
      <c r="DQ24" s="626"/>
      <c r="DR24" s="626"/>
      <c r="DS24" s="626"/>
      <c r="DT24" s="626"/>
      <c r="DU24" s="626"/>
      <c r="DV24" s="627"/>
      <c r="DW24" s="630">
        <v>41.2</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7681020</v>
      </c>
      <c r="S25" s="637"/>
      <c r="T25" s="637"/>
      <c r="U25" s="637"/>
      <c r="V25" s="637"/>
      <c r="W25" s="637"/>
      <c r="X25" s="637"/>
      <c r="Y25" s="638"/>
      <c r="Z25" s="639">
        <v>60.6</v>
      </c>
      <c r="AA25" s="639"/>
      <c r="AB25" s="639"/>
      <c r="AC25" s="639"/>
      <c r="AD25" s="640">
        <v>7118976</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1875613</v>
      </c>
      <c r="CS25" s="657"/>
      <c r="CT25" s="657"/>
      <c r="CU25" s="657"/>
      <c r="CV25" s="657"/>
      <c r="CW25" s="657"/>
      <c r="CX25" s="657"/>
      <c r="CY25" s="658"/>
      <c r="CZ25" s="641">
        <v>15</v>
      </c>
      <c r="DA25" s="669"/>
      <c r="DB25" s="669"/>
      <c r="DC25" s="671"/>
      <c r="DD25" s="645">
        <v>1734446</v>
      </c>
      <c r="DE25" s="657"/>
      <c r="DF25" s="657"/>
      <c r="DG25" s="657"/>
      <c r="DH25" s="657"/>
      <c r="DI25" s="657"/>
      <c r="DJ25" s="657"/>
      <c r="DK25" s="658"/>
      <c r="DL25" s="645">
        <v>1724871</v>
      </c>
      <c r="DM25" s="657"/>
      <c r="DN25" s="657"/>
      <c r="DO25" s="657"/>
      <c r="DP25" s="657"/>
      <c r="DQ25" s="657"/>
      <c r="DR25" s="657"/>
      <c r="DS25" s="657"/>
      <c r="DT25" s="657"/>
      <c r="DU25" s="657"/>
      <c r="DV25" s="658"/>
      <c r="DW25" s="641">
        <v>24.1</v>
      </c>
      <c r="DX25" s="669"/>
      <c r="DY25" s="669"/>
      <c r="DZ25" s="669"/>
      <c r="EA25" s="669"/>
      <c r="EB25" s="669"/>
      <c r="EC25" s="670"/>
    </row>
    <row r="26" spans="2:133" ht="11.25" customHeight="1" x14ac:dyDescent="0.15">
      <c r="B26" s="633" t="s">
        <v>283</v>
      </c>
      <c r="C26" s="634"/>
      <c r="D26" s="634"/>
      <c r="E26" s="634"/>
      <c r="F26" s="634"/>
      <c r="G26" s="634"/>
      <c r="H26" s="634"/>
      <c r="I26" s="634"/>
      <c r="J26" s="634"/>
      <c r="K26" s="634"/>
      <c r="L26" s="634"/>
      <c r="M26" s="634"/>
      <c r="N26" s="634"/>
      <c r="O26" s="634"/>
      <c r="P26" s="634"/>
      <c r="Q26" s="635"/>
      <c r="R26" s="636">
        <v>1863</v>
      </c>
      <c r="S26" s="637"/>
      <c r="T26" s="637"/>
      <c r="U26" s="637"/>
      <c r="V26" s="637"/>
      <c r="W26" s="637"/>
      <c r="X26" s="637"/>
      <c r="Y26" s="638"/>
      <c r="Z26" s="639">
        <v>0</v>
      </c>
      <c r="AA26" s="639"/>
      <c r="AB26" s="639"/>
      <c r="AC26" s="639"/>
      <c r="AD26" s="640">
        <v>1863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1169870</v>
      </c>
      <c r="CS26" s="637"/>
      <c r="CT26" s="637"/>
      <c r="CU26" s="637"/>
      <c r="CV26" s="637"/>
      <c r="CW26" s="637"/>
      <c r="CX26" s="637"/>
      <c r="CY26" s="638"/>
      <c r="CZ26" s="641">
        <v>9.4</v>
      </c>
      <c r="DA26" s="669"/>
      <c r="DB26" s="669"/>
      <c r="DC26" s="671"/>
      <c r="DD26" s="645">
        <v>1072430</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9"/>
      <c r="DY26" s="669"/>
      <c r="DZ26" s="669"/>
      <c r="EA26" s="669"/>
      <c r="EB26" s="669"/>
      <c r="EC26" s="670"/>
    </row>
    <row r="27" spans="2:133" ht="11.25" customHeight="1" x14ac:dyDescent="0.15">
      <c r="B27" s="633" t="s">
        <v>286</v>
      </c>
      <c r="C27" s="634"/>
      <c r="D27" s="634"/>
      <c r="E27" s="634"/>
      <c r="F27" s="634"/>
      <c r="G27" s="634"/>
      <c r="H27" s="634"/>
      <c r="I27" s="634"/>
      <c r="J27" s="634"/>
      <c r="K27" s="634"/>
      <c r="L27" s="634"/>
      <c r="M27" s="634"/>
      <c r="N27" s="634"/>
      <c r="O27" s="634"/>
      <c r="P27" s="634"/>
      <c r="Q27" s="635"/>
      <c r="R27" s="636">
        <v>64920</v>
      </c>
      <c r="S27" s="637"/>
      <c r="T27" s="637"/>
      <c r="U27" s="637"/>
      <c r="V27" s="637"/>
      <c r="W27" s="637"/>
      <c r="X27" s="637"/>
      <c r="Y27" s="638"/>
      <c r="Z27" s="639">
        <v>0.5</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2357931</v>
      </c>
      <c r="BH27" s="637"/>
      <c r="BI27" s="637"/>
      <c r="BJ27" s="637"/>
      <c r="BK27" s="637"/>
      <c r="BL27" s="637"/>
      <c r="BM27" s="637"/>
      <c r="BN27" s="638"/>
      <c r="BO27" s="639">
        <v>100</v>
      </c>
      <c r="BP27" s="639"/>
      <c r="BQ27" s="639"/>
      <c r="BR27" s="639"/>
      <c r="BS27" s="640">
        <v>25231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1348438</v>
      </c>
      <c r="CS27" s="657"/>
      <c r="CT27" s="657"/>
      <c r="CU27" s="657"/>
      <c r="CV27" s="657"/>
      <c r="CW27" s="657"/>
      <c r="CX27" s="657"/>
      <c r="CY27" s="658"/>
      <c r="CZ27" s="641">
        <v>10.8</v>
      </c>
      <c r="DA27" s="669"/>
      <c r="DB27" s="669"/>
      <c r="DC27" s="671"/>
      <c r="DD27" s="645">
        <v>604783</v>
      </c>
      <c r="DE27" s="657"/>
      <c r="DF27" s="657"/>
      <c r="DG27" s="657"/>
      <c r="DH27" s="657"/>
      <c r="DI27" s="657"/>
      <c r="DJ27" s="657"/>
      <c r="DK27" s="658"/>
      <c r="DL27" s="645">
        <v>313669</v>
      </c>
      <c r="DM27" s="657"/>
      <c r="DN27" s="657"/>
      <c r="DO27" s="657"/>
      <c r="DP27" s="657"/>
      <c r="DQ27" s="657"/>
      <c r="DR27" s="657"/>
      <c r="DS27" s="657"/>
      <c r="DT27" s="657"/>
      <c r="DU27" s="657"/>
      <c r="DV27" s="658"/>
      <c r="DW27" s="641">
        <v>4.4000000000000004</v>
      </c>
      <c r="DX27" s="669"/>
      <c r="DY27" s="669"/>
      <c r="DZ27" s="669"/>
      <c r="EA27" s="669"/>
      <c r="EB27" s="669"/>
      <c r="EC27" s="670"/>
    </row>
    <row r="28" spans="2:133" ht="11.25" customHeight="1" x14ac:dyDescent="0.15">
      <c r="B28" s="633" t="s">
        <v>289</v>
      </c>
      <c r="C28" s="634"/>
      <c r="D28" s="634"/>
      <c r="E28" s="634"/>
      <c r="F28" s="634"/>
      <c r="G28" s="634"/>
      <c r="H28" s="634"/>
      <c r="I28" s="634"/>
      <c r="J28" s="634"/>
      <c r="K28" s="634"/>
      <c r="L28" s="634"/>
      <c r="M28" s="634"/>
      <c r="N28" s="634"/>
      <c r="O28" s="634"/>
      <c r="P28" s="634"/>
      <c r="Q28" s="635"/>
      <c r="R28" s="636">
        <v>178771</v>
      </c>
      <c r="S28" s="637"/>
      <c r="T28" s="637"/>
      <c r="U28" s="637"/>
      <c r="V28" s="637"/>
      <c r="W28" s="637"/>
      <c r="X28" s="637"/>
      <c r="Y28" s="638"/>
      <c r="Z28" s="639">
        <v>1.4</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974195</v>
      </c>
      <c r="CS28" s="637"/>
      <c r="CT28" s="637"/>
      <c r="CU28" s="637"/>
      <c r="CV28" s="637"/>
      <c r="CW28" s="637"/>
      <c r="CX28" s="637"/>
      <c r="CY28" s="638"/>
      <c r="CZ28" s="641">
        <v>7.8</v>
      </c>
      <c r="DA28" s="669"/>
      <c r="DB28" s="669"/>
      <c r="DC28" s="671"/>
      <c r="DD28" s="645">
        <v>913818</v>
      </c>
      <c r="DE28" s="637"/>
      <c r="DF28" s="637"/>
      <c r="DG28" s="637"/>
      <c r="DH28" s="637"/>
      <c r="DI28" s="637"/>
      <c r="DJ28" s="637"/>
      <c r="DK28" s="638"/>
      <c r="DL28" s="645">
        <v>913818</v>
      </c>
      <c r="DM28" s="637"/>
      <c r="DN28" s="637"/>
      <c r="DO28" s="637"/>
      <c r="DP28" s="637"/>
      <c r="DQ28" s="637"/>
      <c r="DR28" s="637"/>
      <c r="DS28" s="637"/>
      <c r="DT28" s="637"/>
      <c r="DU28" s="637"/>
      <c r="DV28" s="638"/>
      <c r="DW28" s="641">
        <v>12.8</v>
      </c>
      <c r="DX28" s="669"/>
      <c r="DY28" s="669"/>
      <c r="DZ28" s="669"/>
      <c r="EA28" s="669"/>
      <c r="EB28" s="669"/>
      <c r="EC28" s="670"/>
    </row>
    <row r="29" spans="2:133" ht="11.25" customHeight="1" x14ac:dyDescent="0.15">
      <c r="B29" s="633" t="s">
        <v>291</v>
      </c>
      <c r="C29" s="634"/>
      <c r="D29" s="634"/>
      <c r="E29" s="634"/>
      <c r="F29" s="634"/>
      <c r="G29" s="634"/>
      <c r="H29" s="634"/>
      <c r="I29" s="634"/>
      <c r="J29" s="634"/>
      <c r="K29" s="634"/>
      <c r="L29" s="634"/>
      <c r="M29" s="634"/>
      <c r="N29" s="634"/>
      <c r="O29" s="634"/>
      <c r="P29" s="634"/>
      <c r="Q29" s="635"/>
      <c r="R29" s="636">
        <v>97091</v>
      </c>
      <c r="S29" s="637"/>
      <c r="T29" s="637"/>
      <c r="U29" s="637"/>
      <c r="V29" s="637"/>
      <c r="W29" s="637"/>
      <c r="X29" s="637"/>
      <c r="Y29" s="638"/>
      <c r="Z29" s="639">
        <v>0.8</v>
      </c>
      <c r="AA29" s="639"/>
      <c r="AB29" s="639"/>
      <c r="AC29" s="639"/>
      <c r="AD29" s="640" t="s">
        <v>122</v>
      </c>
      <c r="AE29" s="640"/>
      <c r="AF29" s="640"/>
      <c r="AG29" s="640"/>
      <c r="AH29" s="640"/>
      <c r="AI29" s="640"/>
      <c r="AJ29" s="640"/>
      <c r="AK29" s="640"/>
      <c r="AL29" s="641" t="s">
        <v>122</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974170</v>
      </c>
      <c r="CS29" s="657"/>
      <c r="CT29" s="657"/>
      <c r="CU29" s="657"/>
      <c r="CV29" s="657"/>
      <c r="CW29" s="657"/>
      <c r="CX29" s="657"/>
      <c r="CY29" s="658"/>
      <c r="CZ29" s="641">
        <v>7.8</v>
      </c>
      <c r="DA29" s="669"/>
      <c r="DB29" s="669"/>
      <c r="DC29" s="671"/>
      <c r="DD29" s="645">
        <v>913793</v>
      </c>
      <c r="DE29" s="657"/>
      <c r="DF29" s="657"/>
      <c r="DG29" s="657"/>
      <c r="DH29" s="657"/>
      <c r="DI29" s="657"/>
      <c r="DJ29" s="657"/>
      <c r="DK29" s="658"/>
      <c r="DL29" s="645">
        <v>913793</v>
      </c>
      <c r="DM29" s="657"/>
      <c r="DN29" s="657"/>
      <c r="DO29" s="657"/>
      <c r="DP29" s="657"/>
      <c r="DQ29" s="657"/>
      <c r="DR29" s="657"/>
      <c r="DS29" s="657"/>
      <c r="DT29" s="657"/>
      <c r="DU29" s="657"/>
      <c r="DV29" s="658"/>
      <c r="DW29" s="641">
        <v>12.8</v>
      </c>
      <c r="DX29" s="669"/>
      <c r="DY29" s="669"/>
      <c r="DZ29" s="669"/>
      <c r="EA29" s="669"/>
      <c r="EB29" s="669"/>
      <c r="EC29" s="670"/>
    </row>
    <row r="30" spans="2:133" ht="11.25" customHeight="1" x14ac:dyDescent="0.15">
      <c r="B30" s="633" t="s">
        <v>293</v>
      </c>
      <c r="C30" s="634"/>
      <c r="D30" s="634"/>
      <c r="E30" s="634"/>
      <c r="F30" s="634"/>
      <c r="G30" s="634"/>
      <c r="H30" s="634"/>
      <c r="I30" s="634"/>
      <c r="J30" s="634"/>
      <c r="K30" s="634"/>
      <c r="L30" s="634"/>
      <c r="M30" s="634"/>
      <c r="N30" s="634"/>
      <c r="O30" s="634"/>
      <c r="P30" s="634"/>
      <c r="Q30" s="635"/>
      <c r="R30" s="636">
        <v>1301368</v>
      </c>
      <c r="S30" s="637"/>
      <c r="T30" s="637"/>
      <c r="U30" s="637"/>
      <c r="V30" s="637"/>
      <c r="W30" s="637"/>
      <c r="X30" s="637"/>
      <c r="Y30" s="638"/>
      <c r="Z30" s="639">
        <v>10.3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938025</v>
      </c>
      <c r="CS30" s="637"/>
      <c r="CT30" s="637"/>
      <c r="CU30" s="637"/>
      <c r="CV30" s="637"/>
      <c r="CW30" s="637"/>
      <c r="CX30" s="637"/>
      <c r="CY30" s="638"/>
      <c r="CZ30" s="641">
        <v>7.5</v>
      </c>
      <c r="DA30" s="669"/>
      <c r="DB30" s="669"/>
      <c r="DC30" s="671"/>
      <c r="DD30" s="645">
        <v>877648</v>
      </c>
      <c r="DE30" s="637"/>
      <c r="DF30" s="637"/>
      <c r="DG30" s="637"/>
      <c r="DH30" s="637"/>
      <c r="DI30" s="637"/>
      <c r="DJ30" s="637"/>
      <c r="DK30" s="638"/>
      <c r="DL30" s="645">
        <v>877648</v>
      </c>
      <c r="DM30" s="637"/>
      <c r="DN30" s="637"/>
      <c r="DO30" s="637"/>
      <c r="DP30" s="637"/>
      <c r="DQ30" s="637"/>
      <c r="DR30" s="637"/>
      <c r="DS30" s="637"/>
      <c r="DT30" s="637"/>
      <c r="DU30" s="637"/>
      <c r="DV30" s="638"/>
      <c r="DW30" s="641">
        <v>12.3</v>
      </c>
      <c r="DX30" s="669"/>
      <c r="DY30" s="669"/>
      <c r="DZ30" s="669"/>
      <c r="EA30" s="669"/>
      <c r="EB30" s="669"/>
      <c r="EC30" s="670"/>
    </row>
    <row r="31" spans="2:133" ht="11.25" customHeight="1" x14ac:dyDescent="0.15">
      <c r="B31" s="649" t="s">
        <v>297</v>
      </c>
      <c r="C31" s="650"/>
      <c r="D31" s="650"/>
      <c r="E31" s="650"/>
      <c r="F31" s="650"/>
      <c r="G31" s="650"/>
      <c r="H31" s="650"/>
      <c r="I31" s="650"/>
      <c r="J31" s="650"/>
      <c r="K31" s="650"/>
      <c r="L31" s="650"/>
      <c r="M31" s="650"/>
      <c r="N31" s="650"/>
      <c r="O31" s="650"/>
      <c r="P31" s="650"/>
      <c r="Q31" s="651"/>
      <c r="R31" s="636">
        <v>300</v>
      </c>
      <c r="S31" s="637"/>
      <c r="T31" s="637"/>
      <c r="U31" s="637"/>
      <c r="V31" s="637"/>
      <c r="W31" s="637"/>
      <c r="X31" s="637"/>
      <c r="Y31" s="638"/>
      <c r="Z31" s="639">
        <v>0</v>
      </c>
      <c r="AA31" s="639"/>
      <c r="AB31" s="639"/>
      <c r="AC31" s="639"/>
      <c r="AD31" s="640">
        <v>300</v>
      </c>
      <c r="AE31" s="640"/>
      <c r="AF31" s="640"/>
      <c r="AG31" s="640"/>
      <c r="AH31" s="640"/>
      <c r="AI31" s="640"/>
      <c r="AJ31" s="640"/>
      <c r="AK31" s="640"/>
      <c r="AL31" s="641">
        <v>0</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99.6</v>
      </c>
      <c r="BH31" s="680"/>
      <c r="BI31" s="680"/>
      <c r="BJ31" s="680"/>
      <c r="BK31" s="680"/>
      <c r="BL31" s="680"/>
      <c r="BM31" s="631">
        <v>97.4</v>
      </c>
      <c r="BN31" s="680"/>
      <c r="BO31" s="680"/>
      <c r="BP31" s="680"/>
      <c r="BQ31" s="681"/>
      <c r="BR31" s="683">
        <v>99.6</v>
      </c>
      <c r="BS31" s="680"/>
      <c r="BT31" s="680"/>
      <c r="BU31" s="680"/>
      <c r="BV31" s="680"/>
      <c r="BW31" s="680"/>
      <c r="BX31" s="631">
        <v>97.4</v>
      </c>
      <c r="BY31" s="680"/>
      <c r="BZ31" s="680"/>
      <c r="CA31" s="680"/>
      <c r="CB31" s="681"/>
      <c r="CD31" s="676"/>
      <c r="CE31" s="677"/>
      <c r="CF31" s="633" t="s">
        <v>300</v>
      </c>
      <c r="CG31" s="634"/>
      <c r="CH31" s="634"/>
      <c r="CI31" s="634"/>
      <c r="CJ31" s="634"/>
      <c r="CK31" s="634"/>
      <c r="CL31" s="634"/>
      <c r="CM31" s="634"/>
      <c r="CN31" s="634"/>
      <c r="CO31" s="634"/>
      <c r="CP31" s="634"/>
      <c r="CQ31" s="635"/>
      <c r="CR31" s="636">
        <v>36145</v>
      </c>
      <c r="CS31" s="657"/>
      <c r="CT31" s="657"/>
      <c r="CU31" s="657"/>
      <c r="CV31" s="657"/>
      <c r="CW31" s="657"/>
      <c r="CX31" s="657"/>
      <c r="CY31" s="658"/>
      <c r="CZ31" s="641">
        <v>0.3</v>
      </c>
      <c r="DA31" s="669"/>
      <c r="DB31" s="669"/>
      <c r="DC31" s="671"/>
      <c r="DD31" s="645">
        <v>36145</v>
      </c>
      <c r="DE31" s="657"/>
      <c r="DF31" s="657"/>
      <c r="DG31" s="657"/>
      <c r="DH31" s="657"/>
      <c r="DI31" s="657"/>
      <c r="DJ31" s="657"/>
      <c r="DK31" s="658"/>
      <c r="DL31" s="645">
        <v>36145</v>
      </c>
      <c r="DM31" s="657"/>
      <c r="DN31" s="657"/>
      <c r="DO31" s="657"/>
      <c r="DP31" s="657"/>
      <c r="DQ31" s="657"/>
      <c r="DR31" s="657"/>
      <c r="DS31" s="657"/>
      <c r="DT31" s="657"/>
      <c r="DU31" s="657"/>
      <c r="DV31" s="658"/>
      <c r="DW31" s="641">
        <v>0.5</v>
      </c>
      <c r="DX31" s="669"/>
      <c r="DY31" s="669"/>
      <c r="DZ31" s="669"/>
      <c r="EA31" s="669"/>
      <c r="EB31" s="669"/>
      <c r="EC31" s="670"/>
    </row>
    <row r="32" spans="2:133" ht="11.25" customHeight="1" x14ac:dyDescent="0.15">
      <c r="B32" s="633" t="s">
        <v>301</v>
      </c>
      <c r="C32" s="634"/>
      <c r="D32" s="634"/>
      <c r="E32" s="634"/>
      <c r="F32" s="634"/>
      <c r="G32" s="634"/>
      <c r="H32" s="634"/>
      <c r="I32" s="634"/>
      <c r="J32" s="634"/>
      <c r="K32" s="634"/>
      <c r="L32" s="634"/>
      <c r="M32" s="634"/>
      <c r="N32" s="634"/>
      <c r="O32" s="634"/>
      <c r="P32" s="634"/>
      <c r="Q32" s="635"/>
      <c r="R32" s="636">
        <v>1125963</v>
      </c>
      <c r="S32" s="637"/>
      <c r="T32" s="637"/>
      <c r="U32" s="637"/>
      <c r="V32" s="637"/>
      <c r="W32" s="637"/>
      <c r="X32" s="637"/>
      <c r="Y32" s="638"/>
      <c r="Z32" s="639">
        <v>8.9</v>
      </c>
      <c r="AA32" s="639"/>
      <c r="AB32" s="639"/>
      <c r="AC32" s="639"/>
      <c r="AD32" s="640" t="s">
        <v>122</v>
      </c>
      <c r="AE32" s="640"/>
      <c r="AF32" s="640"/>
      <c r="AG32" s="640"/>
      <c r="AH32" s="640"/>
      <c r="AI32" s="640"/>
      <c r="AJ32" s="640"/>
      <c r="AK32" s="640"/>
      <c r="AL32" s="641" t="s">
        <v>122</v>
      </c>
      <c r="AM32" s="642"/>
      <c r="AN32" s="642"/>
      <c r="AO32" s="643"/>
      <c r="AP32" s="686"/>
      <c r="AQ32" s="687"/>
      <c r="AR32" s="687"/>
      <c r="AS32" s="687"/>
      <c r="AT32" s="691"/>
      <c r="AU32" s="208" t="s">
        <v>302</v>
      </c>
      <c r="AX32" s="633" t="s">
        <v>303</v>
      </c>
      <c r="AY32" s="634"/>
      <c r="AZ32" s="634"/>
      <c r="BA32" s="634"/>
      <c r="BB32" s="634"/>
      <c r="BC32" s="634"/>
      <c r="BD32" s="634"/>
      <c r="BE32" s="634"/>
      <c r="BF32" s="635"/>
      <c r="BG32" s="693">
        <v>99.5</v>
      </c>
      <c r="BH32" s="657"/>
      <c r="BI32" s="657"/>
      <c r="BJ32" s="657"/>
      <c r="BK32" s="657"/>
      <c r="BL32" s="657"/>
      <c r="BM32" s="642">
        <v>97.2</v>
      </c>
      <c r="BN32" s="657"/>
      <c r="BO32" s="657"/>
      <c r="BP32" s="657"/>
      <c r="BQ32" s="682"/>
      <c r="BR32" s="693">
        <v>99.5</v>
      </c>
      <c r="BS32" s="657"/>
      <c r="BT32" s="657"/>
      <c r="BU32" s="657"/>
      <c r="BV32" s="657"/>
      <c r="BW32" s="657"/>
      <c r="BX32" s="642">
        <v>97.2</v>
      </c>
      <c r="BY32" s="657"/>
      <c r="BZ32" s="657"/>
      <c r="CA32" s="657"/>
      <c r="CB32" s="682"/>
      <c r="CD32" s="678"/>
      <c r="CE32" s="679"/>
      <c r="CF32" s="633" t="s">
        <v>304</v>
      </c>
      <c r="CG32" s="634"/>
      <c r="CH32" s="634"/>
      <c r="CI32" s="634"/>
      <c r="CJ32" s="634"/>
      <c r="CK32" s="634"/>
      <c r="CL32" s="634"/>
      <c r="CM32" s="634"/>
      <c r="CN32" s="634"/>
      <c r="CO32" s="634"/>
      <c r="CP32" s="634"/>
      <c r="CQ32" s="635"/>
      <c r="CR32" s="636">
        <v>25</v>
      </c>
      <c r="CS32" s="637"/>
      <c r="CT32" s="637"/>
      <c r="CU32" s="637"/>
      <c r="CV32" s="637"/>
      <c r="CW32" s="637"/>
      <c r="CX32" s="637"/>
      <c r="CY32" s="638"/>
      <c r="CZ32" s="641">
        <v>0</v>
      </c>
      <c r="DA32" s="669"/>
      <c r="DB32" s="669"/>
      <c r="DC32" s="671"/>
      <c r="DD32" s="645">
        <v>25</v>
      </c>
      <c r="DE32" s="637"/>
      <c r="DF32" s="637"/>
      <c r="DG32" s="637"/>
      <c r="DH32" s="637"/>
      <c r="DI32" s="637"/>
      <c r="DJ32" s="637"/>
      <c r="DK32" s="638"/>
      <c r="DL32" s="645">
        <v>25</v>
      </c>
      <c r="DM32" s="637"/>
      <c r="DN32" s="637"/>
      <c r="DO32" s="637"/>
      <c r="DP32" s="637"/>
      <c r="DQ32" s="637"/>
      <c r="DR32" s="637"/>
      <c r="DS32" s="637"/>
      <c r="DT32" s="637"/>
      <c r="DU32" s="637"/>
      <c r="DV32" s="638"/>
      <c r="DW32" s="641">
        <v>0</v>
      </c>
      <c r="DX32" s="669"/>
      <c r="DY32" s="669"/>
      <c r="DZ32" s="669"/>
      <c r="EA32" s="669"/>
      <c r="EB32" s="669"/>
      <c r="EC32" s="670"/>
    </row>
    <row r="33" spans="2:133" ht="11.25" customHeight="1" x14ac:dyDescent="0.15">
      <c r="B33" s="633" t="s">
        <v>305</v>
      </c>
      <c r="C33" s="634"/>
      <c r="D33" s="634"/>
      <c r="E33" s="634"/>
      <c r="F33" s="634"/>
      <c r="G33" s="634"/>
      <c r="H33" s="634"/>
      <c r="I33" s="634"/>
      <c r="J33" s="634"/>
      <c r="K33" s="634"/>
      <c r="L33" s="634"/>
      <c r="M33" s="634"/>
      <c r="N33" s="634"/>
      <c r="O33" s="634"/>
      <c r="P33" s="634"/>
      <c r="Q33" s="635"/>
      <c r="R33" s="636">
        <v>47465</v>
      </c>
      <c r="S33" s="637"/>
      <c r="T33" s="637"/>
      <c r="U33" s="637"/>
      <c r="V33" s="637"/>
      <c r="W33" s="637"/>
      <c r="X33" s="637"/>
      <c r="Y33" s="638"/>
      <c r="Z33" s="639">
        <v>0.4</v>
      </c>
      <c r="AA33" s="639"/>
      <c r="AB33" s="639"/>
      <c r="AC33" s="639"/>
      <c r="AD33" s="640">
        <v>14034</v>
      </c>
      <c r="AE33" s="640"/>
      <c r="AF33" s="640"/>
      <c r="AG33" s="640"/>
      <c r="AH33" s="640"/>
      <c r="AI33" s="640"/>
      <c r="AJ33" s="640"/>
      <c r="AK33" s="640"/>
      <c r="AL33" s="641">
        <v>0.2</v>
      </c>
      <c r="AM33" s="642"/>
      <c r="AN33" s="642"/>
      <c r="AO33" s="643"/>
      <c r="AP33" s="688"/>
      <c r="AQ33" s="689"/>
      <c r="AR33" s="689"/>
      <c r="AS33" s="689"/>
      <c r="AT33" s="692"/>
      <c r="AU33" s="213"/>
      <c r="AV33" s="213"/>
      <c r="AW33" s="213"/>
      <c r="AX33" s="659" t="s">
        <v>306</v>
      </c>
      <c r="AY33" s="660"/>
      <c r="AZ33" s="660"/>
      <c r="BA33" s="660"/>
      <c r="BB33" s="660"/>
      <c r="BC33" s="660"/>
      <c r="BD33" s="660"/>
      <c r="BE33" s="660"/>
      <c r="BF33" s="661"/>
      <c r="BG33" s="694">
        <v>99.6</v>
      </c>
      <c r="BH33" s="695"/>
      <c r="BI33" s="695"/>
      <c r="BJ33" s="695"/>
      <c r="BK33" s="695"/>
      <c r="BL33" s="695"/>
      <c r="BM33" s="696">
        <v>97.1</v>
      </c>
      <c r="BN33" s="695"/>
      <c r="BO33" s="695"/>
      <c r="BP33" s="695"/>
      <c r="BQ33" s="697"/>
      <c r="BR33" s="694">
        <v>99.7</v>
      </c>
      <c r="BS33" s="695"/>
      <c r="BT33" s="695"/>
      <c r="BU33" s="695"/>
      <c r="BV33" s="695"/>
      <c r="BW33" s="695"/>
      <c r="BX33" s="696">
        <v>97.1</v>
      </c>
      <c r="BY33" s="695"/>
      <c r="BZ33" s="695"/>
      <c r="CA33" s="695"/>
      <c r="CB33" s="697"/>
      <c r="CD33" s="633" t="s">
        <v>307</v>
      </c>
      <c r="CE33" s="634"/>
      <c r="CF33" s="634"/>
      <c r="CG33" s="634"/>
      <c r="CH33" s="634"/>
      <c r="CI33" s="634"/>
      <c r="CJ33" s="634"/>
      <c r="CK33" s="634"/>
      <c r="CL33" s="634"/>
      <c r="CM33" s="634"/>
      <c r="CN33" s="634"/>
      <c r="CO33" s="634"/>
      <c r="CP33" s="634"/>
      <c r="CQ33" s="635"/>
      <c r="CR33" s="636">
        <v>6366599</v>
      </c>
      <c r="CS33" s="657"/>
      <c r="CT33" s="657"/>
      <c r="CU33" s="657"/>
      <c r="CV33" s="657"/>
      <c r="CW33" s="657"/>
      <c r="CX33" s="657"/>
      <c r="CY33" s="658"/>
      <c r="CZ33" s="641">
        <v>50.9</v>
      </c>
      <c r="DA33" s="669"/>
      <c r="DB33" s="669"/>
      <c r="DC33" s="671"/>
      <c r="DD33" s="645">
        <v>4564495</v>
      </c>
      <c r="DE33" s="657"/>
      <c r="DF33" s="657"/>
      <c r="DG33" s="657"/>
      <c r="DH33" s="657"/>
      <c r="DI33" s="657"/>
      <c r="DJ33" s="657"/>
      <c r="DK33" s="658"/>
      <c r="DL33" s="645">
        <v>3214100</v>
      </c>
      <c r="DM33" s="657"/>
      <c r="DN33" s="657"/>
      <c r="DO33" s="657"/>
      <c r="DP33" s="657"/>
      <c r="DQ33" s="657"/>
      <c r="DR33" s="657"/>
      <c r="DS33" s="657"/>
      <c r="DT33" s="657"/>
      <c r="DU33" s="657"/>
      <c r="DV33" s="658"/>
      <c r="DW33" s="641">
        <v>44.9</v>
      </c>
      <c r="DX33" s="669"/>
      <c r="DY33" s="669"/>
      <c r="DZ33" s="669"/>
      <c r="EA33" s="669"/>
      <c r="EB33" s="669"/>
      <c r="EC33" s="670"/>
    </row>
    <row r="34" spans="2:133" ht="11.25" customHeight="1" x14ac:dyDescent="0.15">
      <c r="B34" s="633" t="s">
        <v>308</v>
      </c>
      <c r="C34" s="634"/>
      <c r="D34" s="634"/>
      <c r="E34" s="634"/>
      <c r="F34" s="634"/>
      <c r="G34" s="634"/>
      <c r="H34" s="634"/>
      <c r="I34" s="634"/>
      <c r="J34" s="634"/>
      <c r="K34" s="634"/>
      <c r="L34" s="634"/>
      <c r="M34" s="634"/>
      <c r="N34" s="634"/>
      <c r="O34" s="634"/>
      <c r="P34" s="634"/>
      <c r="Q34" s="635"/>
      <c r="R34" s="636">
        <v>456914</v>
      </c>
      <c r="S34" s="637"/>
      <c r="T34" s="637"/>
      <c r="U34" s="637"/>
      <c r="V34" s="637"/>
      <c r="W34" s="637"/>
      <c r="X34" s="637"/>
      <c r="Y34" s="638"/>
      <c r="Z34" s="639">
        <v>3.6</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1956887</v>
      </c>
      <c r="CS34" s="637"/>
      <c r="CT34" s="637"/>
      <c r="CU34" s="637"/>
      <c r="CV34" s="637"/>
      <c r="CW34" s="637"/>
      <c r="CX34" s="637"/>
      <c r="CY34" s="638"/>
      <c r="CZ34" s="641">
        <v>15.7</v>
      </c>
      <c r="DA34" s="669"/>
      <c r="DB34" s="669"/>
      <c r="DC34" s="671"/>
      <c r="DD34" s="645">
        <v>1260366</v>
      </c>
      <c r="DE34" s="637"/>
      <c r="DF34" s="637"/>
      <c r="DG34" s="637"/>
      <c r="DH34" s="637"/>
      <c r="DI34" s="637"/>
      <c r="DJ34" s="637"/>
      <c r="DK34" s="638"/>
      <c r="DL34" s="645">
        <v>1124680</v>
      </c>
      <c r="DM34" s="637"/>
      <c r="DN34" s="637"/>
      <c r="DO34" s="637"/>
      <c r="DP34" s="637"/>
      <c r="DQ34" s="637"/>
      <c r="DR34" s="637"/>
      <c r="DS34" s="637"/>
      <c r="DT34" s="637"/>
      <c r="DU34" s="637"/>
      <c r="DV34" s="638"/>
      <c r="DW34" s="641">
        <v>15.7</v>
      </c>
      <c r="DX34" s="669"/>
      <c r="DY34" s="669"/>
      <c r="DZ34" s="669"/>
      <c r="EA34" s="669"/>
      <c r="EB34" s="669"/>
      <c r="EC34" s="670"/>
    </row>
    <row r="35" spans="2:133" ht="11.25" customHeight="1" x14ac:dyDescent="0.15">
      <c r="B35" s="633" t="s">
        <v>310</v>
      </c>
      <c r="C35" s="634"/>
      <c r="D35" s="634"/>
      <c r="E35" s="634"/>
      <c r="F35" s="634"/>
      <c r="G35" s="634"/>
      <c r="H35" s="634"/>
      <c r="I35" s="634"/>
      <c r="J35" s="634"/>
      <c r="K35" s="634"/>
      <c r="L35" s="634"/>
      <c r="M35" s="634"/>
      <c r="N35" s="634"/>
      <c r="O35" s="634"/>
      <c r="P35" s="634"/>
      <c r="Q35" s="635"/>
      <c r="R35" s="636">
        <v>406627</v>
      </c>
      <c r="S35" s="637"/>
      <c r="T35" s="637"/>
      <c r="U35" s="637"/>
      <c r="V35" s="637"/>
      <c r="W35" s="637"/>
      <c r="X35" s="637"/>
      <c r="Y35" s="638"/>
      <c r="Z35" s="639">
        <v>3.2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363619</v>
      </c>
      <c r="CS35" s="657"/>
      <c r="CT35" s="657"/>
      <c r="CU35" s="657"/>
      <c r="CV35" s="657"/>
      <c r="CW35" s="657"/>
      <c r="CX35" s="657"/>
      <c r="CY35" s="658"/>
      <c r="CZ35" s="641">
        <v>2.9</v>
      </c>
      <c r="DA35" s="669"/>
      <c r="DB35" s="669"/>
      <c r="DC35" s="671"/>
      <c r="DD35" s="645">
        <v>305879</v>
      </c>
      <c r="DE35" s="657"/>
      <c r="DF35" s="657"/>
      <c r="DG35" s="657"/>
      <c r="DH35" s="657"/>
      <c r="DI35" s="657"/>
      <c r="DJ35" s="657"/>
      <c r="DK35" s="658"/>
      <c r="DL35" s="645">
        <v>230536</v>
      </c>
      <c r="DM35" s="657"/>
      <c r="DN35" s="657"/>
      <c r="DO35" s="657"/>
      <c r="DP35" s="657"/>
      <c r="DQ35" s="657"/>
      <c r="DR35" s="657"/>
      <c r="DS35" s="657"/>
      <c r="DT35" s="657"/>
      <c r="DU35" s="657"/>
      <c r="DV35" s="658"/>
      <c r="DW35" s="641">
        <v>3.2</v>
      </c>
      <c r="DX35" s="669"/>
      <c r="DY35" s="669"/>
      <c r="DZ35" s="669"/>
      <c r="EA35" s="669"/>
      <c r="EB35" s="669"/>
      <c r="EC35" s="670"/>
    </row>
    <row r="36" spans="2:133" ht="11.25" customHeight="1" x14ac:dyDescent="0.15">
      <c r="B36" s="633" t="s">
        <v>314</v>
      </c>
      <c r="C36" s="634"/>
      <c r="D36" s="634"/>
      <c r="E36" s="634"/>
      <c r="F36" s="634"/>
      <c r="G36" s="634"/>
      <c r="H36" s="634"/>
      <c r="I36" s="634"/>
      <c r="J36" s="634"/>
      <c r="K36" s="634"/>
      <c r="L36" s="634"/>
      <c r="M36" s="634"/>
      <c r="N36" s="634"/>
      <c r="O36" s="634"/>
      <c r="P36" s="634"/>
      <c r="Q36" s="635"/>
      <c r="R36" s="636">
        <v>205443</v>
      </c>
      <c r="S36" s="637"/>
      <c r="T36" s="637"/>
      <c r="U36" s="637"/>
      <c r="V36" s="637"/>
      <c r="W36" s="637"/>
      <c r="X36" s="637"/>
      <c r="Y36" s="638"/>
      <c r="Z36" s="639">
        <v>1.6</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1780964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20400</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2125863</v>
      </c>
      <c r="CS36" s="637"/>
      <c r="CT36" s="637"/>
      <c r="CU36" s="637"/>
      <c r="CV36" s="637"/>
      <c r="CW36" s="637"/>
      <c r="CX36" s="637"/>
      <c r="CY36" s="638"/>
      <c r="CZ36" s="641">
        <v>17</v>
      </c>
      <c r="DA36" s="669"/>
      <c r="DB36" s="669"/>
      <c r="DC36" s="671"/>
      <c r="DD36" s="645">
        <v>1769450</v>
      </c>
      <c r="DE36" s="637"/>
      <c r="DF36" s="637"/>
      <c r="DG36" s="637"/>
      <c r="DH36" s="637"/>
      <c r="DI36" s="637"/>
      <c r="DJ36" s="637"/>
      <c r="DK36" s="638"/>
      <c r="DL36" s="645">
        <v>1080731</v>
      </c>
      <c r="DM36" s="637"/>
      <c r="DN36" s="637"/>
      <c r="DO36" s="637"/>
      <c r="DP36" s="637"/>
      <c r="DQ36" s="637"/>
      <c r="DR36" s="637"/>
      <c r="DS36" s="637"/>
      <c r="DT36" s="637"/>
      <c r="DU36" s="637"/>
      <c r="DV36" s="638"/>
      <c r="DW36" s="641">
        <v>15.1</v>
      </c>
      <c r="DX36" s="669"/>
      <c r="DY36" s="669"/>
      <c r="DZ36" s="669"/>
      <c r="EA36" s="669"/>
      <c r="EB36" s="669"/>
      <c r="EC36" s="670"/>
    </row>
    <row r="37" spans="2:133" ht="11.25" customHeight="1" x14ac:dyDescent="0.15">
      <c r="B37" s="633" t="s">
        <v>318</v>
      </c>
      <c r="C37" s="634"/>
      <c r="D37" s="634"/>
      <c r="E37" s="634"/>
      <c r="F37" s="634"/>
      <c r="G37" s="634"/>
      <c r="H37" s="634"/>
      <c r="I37" s="634"/>
      <c r="J37" s="634"/>
      <c r="K37" s="634"/>
      <c r="L37" s="634"/>
      <c r="M37" s="634"/>
      <c r="N37" s="634"/>
      <c r="O37" s="634"/>
      <c r="P37" s="634"/>
      <c r="Q37" s="635"/>
      <c r="R37" s="636">
        <v>466742</v>
      </c>
      <c r="S37" s="637"/>
      <c r="T37" s="637"/>
      <c r="U37" s="637"/>
      <c r="V37" s="637"/>
      <c r="W37" s="637"/>
      <c r="X37" s="637"/>
      <c r="Y37" s="638"/>
      <c r="Z37" s="639">
        <v>3.7</v>
      </c>
      <c r="AA37" s="639"/>
      <c r="AB37" s="639"/>
      <c r="AC37" s="639"/>
      <c r="AD37" s="640">
        <v>15739</v>
      </c>
      <c r="AE37" s="640"/>
      <c r="AF37" s="640"/>
      <c r="AG37" s="640"/>
      <c r="AH37" s="640"/>
      <c r="AI37" s="640"/>
      <c r="AJ37" s="640"/>
      <c r="AK37" s="640"/>
      <c r="AL37" s="641">
        <v>0.2</v>
      </c>
      <c r="AM37" s="642"/>
      <c r="AN37" s="642"/>
      <c r="AO37" s="643"/>
      <c r="AQ37" s="699" t="s">
        <v>319</v>
      </c>
      <c r="AR37" s="700"/>
      <c r="AS37" s="700"/>
      <c r="AT37" s="700"/>
      <c r="AU37" s="700"/>
      <c r="AV37" s="700"/>
      <c r="AW37" s="700"/>
      <c r="AX37" s="700"/>
      <c r="AY37" s="701"/>
      <c r="AZ37" s="636">
        <v>469864</v>
      </c>
      <c r="BA37" s="637"/>
      <c r="BB37" s="637"/>
      <c r="BC37" s="637"/>
      <c r="BD37" s="657"/>
      <c r="BE37" s="657"/>
      <c r="BF37" s="682"/>
      <c r="BG37" s="633" t="s">
        <v>320</v>
      </c>
      <c r="BH37" s="634"/>
      <c r="BI37" s="634"/>
      <c r="BJ37" s="634"/>
      <c r="BK37" s="634"/>
      <c r="BL37" s="634"/>
      <c r="BM37" s="634"/>
      <c r="BN37" s="634"/>
      <c r="BO37" s="634"/>
      <c r="BP37" s="634"/>
      <c r="BQ37" s="634"/>
      <c r="BR37" s="634"/>
      <c r="BS37" s="634"/>
      <c r="BT37" s="634"/>
      <c r="BU37" s="635"/>
      <c r="BV37" s="636">
        <v>3250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447900</v>
      </c>
      <c r="CS37" s="657"/>
      <c r="CT37" s="657"/>
      <c r="CU37" s="657"/>
      <c r="CV37" s="657"/>
      <c r="CW37" s="657"/>
      <c r="CX37" s="657"/>
      <c r="CY37" s="658"/>
      <c r="CZ37" s="641">
        <v>3.6</v>
      </c>
      <c r="DA37" s="669"/>
      <c r="DB37" s="669"/>
      <c r="DC37" s="671"/>
      <c r="DD37" s="645">
        <v>447900</v>
      </c>
      <c r="DE37" s="657"/>
      <c r="DF37" s="657"/>
      <c r="DG37" s="657"/>
      <c r="DH37" s="657"/>
      <c r="DI37" s="657"/>
      <c r="DJ37" s="657"/>
      <c r="DK37" s="658"/>
      <c r="DL37" s="645">
        <v>425729</v>
      </c>
      <c r="DM37" s="657"/>
      <c r="DN37" s="657"/>
      <c r="DO37" s="657"/>
      <c r="DP37" s="657"/>
      <c r="DQ37" s="657"/>
      <c r="DR37" s="657"/>
      <c r="DS37" s="657"/>
      <c r="DT37" s="657"/>
      <c r="DU37" s="657"/>
      <c r="DV37" s="658"/>
      <c r="DW37" s="641">
        <v>5.9</v>
      </c>
      <c r="DX37" s="669"/>
      <c r="DY37" s="669"/>
      <c r="DZ37" s="669"/>
      <c r="EA37" s="669"/>
      <c r="EB37" s="669"/>
      <c r="EC37" s="670"/>
    </row>
    <row r="38" spans="2:133" ht="11.25" customHeight="1" x14ac:dyDescent="0.15">
      <c r="B38" s="633" t="s">
        <v>322</v>
      </c>
      <c r="C38" s="634"/>
      <c r="D38" s="634"/>
      <c r="E38" s="634"/>
      <c r="F38" s="634"/>
      <c r="G38" s="634"/>
      <c r="H38" s="634"/>
      <c r="I38" s="634"/>
      <c r="J38" s="634"/>
      <c r="K38" s="634"/>
      <c r="L38" s="634"/>
      <c r="M38" s="634"/>
      <c r="N38" s="634"/>
      <c r="O38" s="634"/>
      <c r="P38" s="634"/>
      <c r="Q38" s="635"/>
      <c r="R38" s="636">
        <v>638887</v>
      </c>
      <c r="S38" s="637"/>
      <c r="T38" s="637"/>
      <c r="U38" s="637"/>
      <c r="V38" s="637"/>
      <c r="W38" s="637"/>
      <c r="X38" s="637"/>
      <c r="Y38" s="638"/>
      <c r="Z38" s="639">
        <v>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377817</v>
      </c>
      <c r="BA38" s="637"/>
      <c r="BB38" s="637"/>
      <c r="BC38" s="637"/>
      <c r="BD38" s="657"/>
      <c r="BE38" s="657"/>
      <c r="BF38" s="682"/>
      <c r="BG38" s="633" t="s">
        <v>324</v>
      </c>
      <c r="BH38" s="634"/>
      <c r="BI38" s="634"/>
      <c r="BJ38" s="634"/>
      <c r="BK38" s="634"/>
      <c r="BL38" s="634"/>
      <c r="BM38" s="634"/>
      <c r="BN38" s="634"/>
      <c r="BO38" s="634"/>
      <c r="BP38" s="634"/>
      <c r="BQ38" s="634"/>
      <c r="BR38" s="634"/>
      <c r="BS38" s="634"/>
      <c r="BT38" s="634"/>
      <c r="BU38" s="635"/>
      <c r="BV38" s="636">
        <v>2546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890179</v>
      </c>
      <c r="CS38" s="637"/>
      <c r="CT38" s="637"/>
      <c r="CU38" s="637"/>
      <c r="CV38" s="637"/>
      <c r="CW38" s="637"/>
      <c r="CX38" s="637"/>
      <c r="CY38" s="638"/>
      <c r="CZ38" s="641">
        <v>7.1</v>
      </c>
      <c r="DA38" s="669"/>
      <c r="DB38" s="669"/>
      <c r="DC38" s="671"/>
      <c r="DD38" s="645">
        <v>712050</v>
      </c>
      <c r="DE38" s="637"/>
      <c r="DF38" s="637"/>
      <c r="DG38" s="637"/>
      <c r="DH38" s="637"/>
      <c r="DI38" s="637"/>
      <c r="DJ38" s="637"/>
      <c r="DK38" s="638"/>
      <c r="DL38" s="645">
        <v>669976</v>
      </c>
      <c r="DM38" s="637"/>
      <c r="DN38" s="637"/>
      <c r="DO38" s="637"/>
      <c r="DP38" s="637"/>
      <c r="DQ38" s="637"/>
      <c r="DR38" s="637"/>
      <c r="DS38" s="637"/>
      <c r="DT38" s="637"/>
      <c r="DU38" s="637"/>
      <c r="DV38" s="638"/>
      <c r="DW38" s="641">
        <v>9.4</v>
      </c>
      <c r="DX38" s="669"/>
      <c r="DY38" s="669"/>
      <c r="DZ38" s="669"/>
      <c r="EA38" s="669"/>
      <c r="EB38" s="669"/>
      <c r="EC38" s="670"/>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43104</v>
      </c>
      <c r="BA39" s="637"/>
      <c r="BB39" s="637"/>
      <c r="BC39" s="637"/>
      <c r="BD39" s="657"/>
      <c r="BE39" s="657"/>
      <c r="BF39" s="682"/>
      <c r="BG39" s="633" t="s">
        <v>328</v>
      </c>
      <c r="BH39" s="634"/>
      <c r="BI39" s="634"/>
      <c r="BJ39" s="634"/>
      <c r="BK39" s="634"/>
      <c r="BL39" s="634"/>
      <c r="BM39" s="634"/>
      <c r="BN39" s="634"/>
      <c r="BO39" s="634"/>
      <c r="BP39" s="634"/>
      <c r="BQ39" s="634"/>
      <c r="BR39" s="634"/>
      <c r="BS39" s="634"/>
      <c r="BT39" s="634"/>
      <c r="BU39" s="635"/>
      <c r="BV39" s="636">
        <v>4122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585974</v>
      </c>
      <c r="CS39" s="657"/>
      <c r="CT39" s="657"/>
      <c r="CU39" s="657"/>
      <c r="CV39" s="657"/>
      <c r="CW39" s="657"/>
      <c r="CX39" s="657"/>
      <c r="CY39" s="658"/>
      <c r="CZ39" s="641">
        <v>4.7</v>
      </c>
      <c r="DA39" s="669"/>
      <c r="DB39" s="669"/>
      <c r="DC39" s="671"/>
      <c r="DD39" s="645">
        <v>408573</v>
      </c>
      <c r="DE39" s="657"/>
      <c r="DF39" s="657"/>
      <c r="DG39" s="657"/>
      <c r="DH39" s="657"/>
      <c r="DI39" s="657"/>
      <c r="DJ39" s="657"/>
      <c r="DK39" s="658"/>
      <c r="DL39" s="645" t="s">
        <v>122</v>
      </c>
      <c r="DM39" s="657"/>
      <c r="DN39" s="657"/>
      <c r="DO39" s="657"/>
      <c r="DP39" s="657"/>
      <c r="DQ39" s="657"/>
      <c r="DR39" s="657"/>
      <c r="DS39" s="657"/>
      <c r="DT39" s="657"/>
      <c r="DU39" s="657"/>
      <c r="DV39" s="658"/>
      <c r="DW39" s="641" t="s">
        <v>122</v>
      </c>
      <c r="DX39" s="669"/>
      <c r="DY39" s="669"/>
      <c r="DZ39" s="669"/>
      <c r="EA39" s="669"/>
      <c r="EB39" s="669"/>
      <c r="EC39" s="670"/>
    </row>
    <row r="40" spans="2:133" ht="11.25" customHeight="1" x14ac:dyDescent="0.15">
      <c r="B40" s="633" t="s">
        <v>330</v>
      </c>
      <c r="C40" s="634"/>
      <c r="D40" s="634"/>
      <c r="E40" s="634"/>
      <c r="F40" s="634"/>
      <c r="G40" s="634"/>
      <c r="H40" s="634"/>
      <c r="I40" s="634"/>
      <c r="J40" s="634"/>
      <c r="K40" s="634"/>
      <c r="L40" s="634"/>
      <c r="M40" s="634"/>
      <c r="N40" s="634"/>
      <c r="O40" s="634"/>
      <c r="P40" s="634"/>
      <c r="Q40" s="635"/>
      <c r="R40" s="636">
        <v>11587</v>
      </c>
      <c r="S40" s="637"/>
      <c r="T40" s="637"/>
      <c r="U40" s="637"/>
      <c r="V40" s="637"/>
      <c r="W40" s="637"/>
      <c r="X40" s="637"/>
      <c r="Y40" s="638"/>
      <c r="Z40" s="639">
        <v>0.1</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57"/>
      <c r="BE40" s="657"/>
      <c r="BF40" s="682"/>
      <c r="BG40" s="686" t="s">
        <v>332</v>
      </c>
      <c r="BH40" s="687"/>
      <c r="BI40" s="687"/>
      <c r="BJ40" s="687"/>
      <c r="BK40" s="687"/>
      <c r="BL40" s="214"/>
      <c r="BM40" s="634" t="s">
        <v>333</v>
      </c>
      <c r="BN40" s="634"/>
      <c r="BO40" s="634"/>
      <c r="BP40" s="634"/>
      <c r="BQ40" s="634"/>
      <c r="BR40" s="634"/>
      <c r="BS40" s="634"/>
      <c r="BT40" s="634"/>
      <c r="BU40" s="635"/>
      <c r="BV40" s="636">
        <v>127</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444077</v>
      </c>
      <c r="CS40" s="637"/>
      <c r="CT40" s="637"/>
      <c r="CU40" s="637"/>
      <c r="CV40" s="637"/>
      <c r="CW40" s="637"/>
      <c r="CX40" s="637"/>
      <c r="CY40" s="638"/>
      <c r="CZ40" s="641">
        <v>3.6</v>
      </c>
      <c r="DA40" s="669"/>
      <c r="DB40" s="669"/>
      <c r="DC40" s="671"/>
      <c r="DD40" s="645">
        <v>108177</v>
      </c>
      <c r="DE40" s="637"/>
      <c r="DF40" s="637"/>
      <c r="DG40" s="637"/>
      <c r="DH40" s="637"/>
      <c r="DI40" s="637"/>
      <c r="DJ40" s="637"/>
      <c r="DK40" s="638"/>
      <c r="DL40" s="645">
        <v>108177</v>
      </c>
      <c r="DM40" s="637"/>
      <c r="DN40" s="637"/>
      <c r="DO40" s="637"/>
      <c r="DP40" s="637"/>
      <c r="DQ40" s="637"/>
      <c r="DR40" s="637"/>
      <c r="DS40" s="637"/>
      <c r="DT40" s="637"/>
      <c r="DU40" s="637"/>
      <c r="DV40" s="638"/>
      <c r="DW40" s="641">
        <v>1.5</v>
      </c>
      <c r="DX40" s="669"/>
      <c r="DY40" s="669"/>
      <c r="DZ40" s="669"/>
      <c r="EA40" s="669"/>
      <c r="EB40" s="669"/>
      <c r="EC40" s="670"/>
    </row>
    <row r="41" spans="2:133" ht="11.25" customHeight="1" x14ac:dyDescent="0.15">
      <c r="B41" s="659" t="s">
        <v>335</v>
      </c>
      <c r="C41" s="660"/>
      <c r="D41" s="660"/>
      <c r="E41" s="660"/>
      <c r="F41" s="660"/>
      <c r="G41" s="660"/>
      <c r="H41" s="660"/>
      <c r="I41" s="660"/>
      <c r="J41" s="660"/>
      <c r="K41" s="660"/>
      <c r="L41" s="660"/>
      <c r="M41" s="660"/>
      <c r="N41" s="660"/>
      <c r="O41" s="660"/>
      <c r="P41" s="660"/>
      <c r="Q41" s="661"/>
      <c r="R41" s="708">
        <v>12673374</v>
      </c>
      <c r="S41" s="709"/>
      <c r="T41" s="709"/>
      <c r="U41" s="709"/>
      <c r="V41" s="709"/>
      <c r="W41" s="709"/>
      <c r="X41" s="709"/>
      <c r="Y41" s="713"/>
      <c r="Z41" s="714">
        <v>100</v>
      </c>
      <c r="AA41" s="714"/>
      <c r="AB41" s="714"/>
      <c r="AC41" s="714"/>
      <c r="AD41" s="715">
        <v>7150912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226157</v>
      </c>
      <c r="BA41" s="637"/>
      <c r="BB41" s="637"/>
      <c r="BC41" s="637"/>
      <c r="BD41" s="657"/>
      <c r="BE41" s="657"/>
      <c r="BF41" s="682"/>
      <c r="BG41" s="686"/>
      <c r="BH41" s="687"/>
      <c r="BI41" s="687"/>
      <c r="BJ41" s="687"/>
      <c r="BK41" s="687"/>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57"/>
      <c r="CT41" s="657"/>
      <c r="CU41" s="657"/>
      <c r="CV41" s="657"/>
      <c r="CW41" s="657"/>
      <c r="CX41" s="657"/>
      <c r="CY41" s="658"/>
      <c r="CZ41" s="641" t="s">
        <v>122</v>
      </c>
      <c r="DA41" s="669"/>
      <c r="DB41" s="669"/>
      <c r="DC41" s="671"/>
      <c r="DD41" s="645" t="s">
        <v>122</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664022</v>
      </c>
      <c r="BA42" s="709"/>
      <c r="BB42" s="709"/>
      <c r="BC42" s="709"/>
      <c r="BD42" s="695"/>
      <c r="BE42" s="695"/>
      <c r="BF42" s="697"/>
      <c r="BG42" s="688"/>
      <c r="BH42" s="689"/>
      <c r="BI42" s="689"/>
      <c r="BJ42" s="689"/>
      <c r="BK42" s="689"/>
      <c r="BL42" s="215"/>
      <c r="BM42" s="660" t="s">
        <v>340</v>
      </c>
      <c r="BN42" s="660"/>
      <c r="BO42" s="660"/>
      <c r="BP42" s="660"/>
      <c r="BQ42" s="660"/>
      <c r="BR42" s="660"/>
      <c r="BS42" s="660"/>
      <c r="BT42" s="660"/>
      <c r="BU42" s="661"/>
      <c r="BV42" s="708">
        <v>371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1938086</v>
      </c>
      <c r="CS42" s="657"/>
      <c r="CT42" s="657"/>
      <c r="CU42" s="657"/>
      <c r="CV42" s="657"/>
      <c r="CW42" s="657"/>
      <c r="CX42" s="657"/>
      <c r="CY42" s="658"/>
      <c r="CZ42" s="641">
        <v>15.5</v>
      </c>
      <c r="DA42" s="669"/>
      <c r="DB42" s="669"/>
      <c r="DC42" s="671"/>
      <c r="DD42" s="645">
        <v>518139</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t="s">
        <v>122</v>
      </c>
      <c r="CS43" s="657"/>
      <c r="CT43" s="657"/>
      <c r="CU43" s="657"/>
      <c r="CV43" s="657"/>
      <c r="CW43" s="657"/>
      <c r="CX43" s="657"/>
      <c r="CY43" s="658"/>
      <c r="CZ43" s="641" t="s">
        <v>122</v>
      </c>
      <c r="DA43" s="669"/>
      <c r="DB43" s="669"/>
      <c r="DC43" s="671"/>
      <c r="DD43" s="645" t="s">
        <v>122</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1860970</v>
      </c>
      <c r="CS44" s="637"/>
      <c r="CT44" s="637"/>
      <c r="CU44" s="637"/>
      <c r="CV44" s="637"/>
      <c r="CW44" s="637"/>
      <c r="CX44" s="637"/>
      <c r="CY44" s="638"/>
      <c r="CZ44" s="641">
        <v>14.9</v>
      </c>
      <c r="DA44" s="642"/>
      <c r="DB44" s="642"/>
      <c r="DC44" s="648"/>
      <c r="DD44" s="645">
        <v>511074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810611</v>
      </c>
      <c r="CS45" s="657"/>
      <c r="CT45" s="657"/>
      <c r="CU45" s="657"/>
      <c r="CV45" s="657"/>
      <c r="CW45" s="657"/>
      <c r="CX45" s="657"/>
      <c r="CY45" s="658"/>
      <c r="CZ45" s="641">
        <v>6.5</v>
      </c>
      <c r="DA45" s="669"/>
      <c r="DB45" s="669"/>
      <c r="DC45" s="671"/>
      <c r="DD45" s="645">
        <v>90386</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348</v>
      </c>
      <c r="CG46" s="634"/>
      <c r="CH46" s="634"/>
      <c r="CI46" s="634"/>
      <c r="CJ46" s="634"/>
      <c r="CK46" s="634"/>
      <c r="CL46" s="634"/>
      <c r="CM46" s="634"/>
      <c r="CN46" s="634"/>
      <c r="CO46" s="634"/>
      <c r="CP46" s="634"/>
      <c r="CQ46" s="635"/>
      <c r="CR46" s="636">
        <v>920513</v>
      </c>
      <c r="CS46" s="637"/>
      <c r="CT46" s="637"/>
      <c r="CU46" s="637"/>
      <c r="CV46" s="637"/>
      <c r="CW46" s="637"/>
      <c r="CX46" s="637"/>
      <c r="CY46" s="638"/>
      <c r="CZ46" s="641">
        <v>7.4</v>
      </c>
      <c r="DA46" s="642"/>
      <c r="DB46" s="642"/>
      <c r="DC46" s="648"/>
      <c r="DD46" s="645">
        <v>406369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349</v>
      </c>
      <c r="CG47" s="634"/>
      <c r="CH47" s="634"/>
      <c r="CI47" s="634"/>
      <c r="CJ47" s="634"/>
      <c r="CK47" s="634"/>
      <c r="CL47" s="634"/>
      <c r="CM47" s="634"/>
      <c r="CN47" s="634"/>
      <c r="CO47" s="634"/>
      <c r="CP47" s="634"/>
      <c r="CQ47" s="635"/>
      <c r="CR47" s="636">
        <v>77116</v>
      </c>
      <c r="CS47" s="657"/>
      <c r="CT47" s="657"/>
      <c r="CU47" s="657"/>
      <c r="CV47" s="657"/>
      <c r="CW47" s="657"/>
      <c r="CX47" s="657"/>
      <c r="CY47" s="658"/>
      <c r="CZ47" s="641">
        <v>0.6</v>
      </c>
      <c r="DA47" s="669"/>
      <c r="DB47" s="669"/>
      <c r="DC47" s="671"/>
      <c r="DD47" s="645">
        <v>7065</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9" t="s">
        <v>351</v>
      </c>
      <c r="CE49" s="660"/>
      <c r="CF49" s="660"/>
      <c r="CG49" s="660"/>
      <c r="CH49" s="660"/>
      <c r="CI49" s="660"/>
      <c r="CJ49" s="660"/>
      <c r="CK49" s="660"/>
      <c r="CL49" s="660"/>
      <c r="CM49" s="660"/>
      <c r="CN49" s="660"/>
      <c r="CO49" s="660"/>
      <c r="CP49" s="660"/>
      <c r="CQ49" s="661"/>
      <c r="CR49" s="708">
        <v>12502931</v>
      </c>
      <c r="CS49" s="695"/>
      <c r="CT49" s="695"/>
      <c r="CU49" s="695"/>
      <c r="CV49" s="695"/>
      <c r="CW49" s="695"/>
      <c r="CX49" s="695"/>
      <c r="CY49" s="724"/>
      <c r="CZ49" s="716">
        <v>100</v>
      </c>
      <c r="DA49" s="725"/>
      <c r="DB49" s="725"/>
      <c r="DC49" s="726"/>
      <c r="DD49" s="727">
        <v>8335681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12UR3OoQjbtRVvQCU7EANuHpLq8hcVqlWUVBxxQTUjpNGjykFwPQyL4OPztRofK5ml9RUKDmr6bukMuHFx/l6g==" saltValue="4M9lj0xsTzYV4Lv3CH0K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12673</v>
      </c>
      <c r="R7" s="766"/>
      <c r="S7" s="766"/>
      <c r="T7" s="766"/>
      <c r="U7" s="766"/>
      <c r="V7" s="766">
        <v>12503</v>
      </c>
      <c r="W7" s="766"/>
      <c r="X7" s="766"/>
      <c r="Y7" s="766"/>
      <c r="Z7" s="766"/>
      <c r="AA7" s="766">
        <v>170</v>
      </c>
      <c r="AB7" s="766"/>
      <c r="AC7" s="766"/>
      <c r="AD7" s="766"/>
      <c r="AE7" s="767"/>
      <c r="AF7" s="768">
        <v>115</v>
      </c>
      <c r="AG7" s="769"/>
      <c r="AH7" s="769"/>
      <c r="AI7" s="769"/>
      <c r="AJ7" s="770"/>
      <c r="AK7" s="771">
        <v>407</v>
      </c>
      <c r="AL7" s="772"/>
      <c r="AM7" s="772"/>
      <c r="AN7" s="772"/>
      <c r="AO7" s="772"/>
      <c r="AP7" s="772">
        <v>10335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551</v>
      </c>
      <c r="BT7" s="760"/>
      <c r="BU7" s="760"/>
      <c r="BV7" s="760"/>
      <c r="BW7" s="760"/>
      <c r="BX7" s="760"/>
      <c r="BY7" s="760"/>
      <c r="BZ7" s="760"/>
      <c r="CA7" s="760"/>
      <c r="CB7" s="760"/>
      <c r="CC7" s="760"/>
      <c r="CD7" s="760"/>
      <c r="CE7" s="760"/>
      <c r="CF7" s="760"/>
      <c r="CG7" s="775"/>
      <c r="CH7" s="756">
        <v>1</v>
      </c>
      <c r="CI7" s="757"/>
      <c r="CJ7" s="757"/>
      <c r="CK7" s="757"/>
      <c r="CL7" s="758"/>
      <c r="CM7" s="756">
        <v>6</v>
      </c>
      <c r="CN7" s="757"/>
      <c r="CO7" s="757"/>
      <c r="CP7" s="757"/>
      <c r="CQ7" s="758"/>
      <c r="CR7" s="756">
        <v>3</v>
      </c>
      <c r="CS7" s="757"/>
      <c r="CT7" s="757"/>
      <c r="CU7" s="757"/>
      <c r="CV7" s="758"/>
      <c r="CW7" s="756">
        <v>22</v>
      </c>
      <c r="CX7" s="757"/>
      <c r="CY7" s="757"/>
      <c r="CZ7" s="757"/>
      <c r="DA7" s="758"/>
      <c r="DB7" s="756" t="s">
        <v>548</v>
      </c>
      <c r="DC7" s="757"/>
      <c r="DD7" s="757"/>
      <c r="DE7" s="757"/>
      <c r="DF7" s="758"/>
      <c r="DG7" s="756" t="s">
        <v>548</v>
      </c>
      <c r="DH7" s="757"/>
      <c r="DI7" s="757"/>
      <c r="DJ7" s="757"/>
      <c r="DK7" s="758"/>
      <c r="DL7" s="756" t="s">
        <v>548</v>
      </c>
      <c r="DM7" s="757"/>
      <c r="DN7" s="757"/>
      <c r="DO7" s="757"/>
      <c r="DP7" s="758"/>
      <c r="DQ7" s="756" t="s">
        <v>548</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12673</v>
      </c>
      <c r="R23" s="806"/>
      <c r="S23" s="806"/>
      <c r="T23" s="806"/>
      <c r="U23" s="806"/>
      <c r="V23" s="806">
        <v>12503</v>
      </c>
      <c r="W23" s="806"/>
      <c r="X23" s="806"/>
      <c r="Y23" s="806"/>
      <c r="Z23" s="806"/>
      <c r="AA23" s="806">
        <v>170</v>
      </c>
      <c r="AB23" s="806"/>
      <c r="AC23" s="806"/>
      <c r="AD23" s="806"/>
      <c r="AE23" s="807"/>
      <c r="AF23" s="808">
        <v>115</v>
      </c>
      <c r="AG23" s="806"/>
      <c r="AH23" s="806"/>
      <c r="AI23" s="806"/>
      <c r="AJ23" s="809"/>
      <c r="AK23" s="810"/>
      <c r="AL23" s="811"/>
      <c r="AM23" s="811"/>
      <c r="AN23" s="811"/>
      <c r="AO23" s="811"/>
      <c r="AP23" s="806">
        <v>10335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2441</v>
      </c>
      <c r="R28" s="836"/>
      <c r="S28" s="836"/>
      <c r="T28" s="836"/>
      <c r="U28" s="836"/>
      <c r="V28" s="836">
        <v>2421</v>
      </c>
      <c r="W28" s="836"/>
      <c r="X28" s="836"/>
      <c r="Y28" s="836"/>
      <c r="Z28" s="836"/>
      <c r="AA28" s="836">
        <v>20</v>
      </c>
      <c r="AB28" s="836"/>
      <c r="AC28" s="836"/>
      <c r="AD28" s="836"/>
      <c r="AE28" s="837"/>
      <c r="AF28" s="838">
        <v>20</v>
      </c>
      <c r="AG28" s="836"/>
      <c r="AH28" s="836"/>
      <c r="AI28" s="836"/>
      <c r="AJ28" s="839"/>
      <c r="AK28" s="840">
        <v>226</v>
      </c>
      <c r="AL28" s="841"/>
      <c r="AM28" s="841"/>
      <c r="AN28" s="841"/>
      <c r="AO28" s="841"/>
      <c r="AP28" s="841" t="s">
        <v>548</v>
      </c>
      <c r="AQ28" s="841"/>
      <c r="AR28" s="841"/>
      <c r="AS28" s="841"/>
      <c r="AT28" s="841"/>
      <c r="AU28" s="841" t="s">
        <v>548</v>
      </c>
      <c r="AV28" s="841"/>
      <c r="AW28" s="841"/>
      <c r="AX28" s="841"/>
      <c r="AY28" s="841"/>
      <c r="AZ28" s="842" t="s">
        <v>548</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2034</v>
      </c>
      <c r="R29" s="797"/>
      <c r="S29" s="797"/>
      <c r="T29" s="797"/>
      <c r="U29" s="797"/>
      <c r="V29" s="797">
        <v>2033</v>
      </c>
      <c r="W29" s="797"/>
      <c r="X29" s="797"/>
      <c r="Y29" s="797"/>
      <c r="Z29" s="797"/>
      <c r="AA29" s="797">
        <v>1</v>
      </c>
      <c r="AB29" s="797"/>
      <c r="AC29" s="797"/>
      <c r="AD29" s="797"/>
      <c r="AE29" s="798"/>
      <c r="AF29" s="799">
        <v>1</v>
      </c>
      <c r="AG29" s="800"/>
      <c r="AH29" s="800"/>
      <c r="AI29" s="800"/>
      <c r="AJ29" s="801"/>
      <c r="AK29" s="847">
        <v>335</v>
      </c>
      <c r="AL29" s="843"/>
      <c r="AM29" s="843"/>
      <c r="AN29" s="843"/>
      <c r="AO29" s="843"/>
      <c r="AP29" s="843" t="s">
        <v>548</v>
      </c>
      <c r="AQ29" s="843"/>
      <c r="AR29" s="843"/>
      <c r="AS29" s="843"/>
      <c r="AT29" s="843"/>
      <c r="AU29" s="843" t="s">
        <v>548</v>
      </c>
      <c r="AV29" s="843"/>
      <c r="AW29" s="843"/>
      <c r="AX29" s="843"/>
      <c r="AY29" s="843"/>
      <c r="AZ29" s="844" t="s">
        <v>548</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351</v>
      </c>
      <c r="R30" s="797"/>
      <c r="S30" s="797"/>
      <c r="T30" s="797"/>
      <c r="U30" s="797"/>
      <c r="V30" s="797">
        <v>350</v>
      </c>
      <c r="W30" s="797"/>
      <c r="X30" s="797"/>
      <c r="Y30" s="797"/>
      <c r="Z30" s="797"/>
      <c r="AA30" s="797">
        <v>1</v>
      </c>
      <c r="AB30" s="797"/>
      <c r="AC30" s="797"/>
      <c r="AD30" s="797"/>
      <c r="AE30" s="798"/>
      <c r="AF30" s="799">
        <v>1</v>
      </c>
      <c r="AG30" s="800"/>
      <c r="AH30" s="800"/>
      <c r="AI30" s="800"/>
      <c r="AJ30" s="801"/>
      <c r="AK30" s="847">
        <v>104</v>
      </c>
      <c r="AL30" s="843"/>
      <c r="AM30" s="843"/>
      <c r="AN30" s="843"/>
      <c r="AO30" s="843"/>
      <c r="AP30" s="843" t="s">
        <v>548</v>
      </c>
      <c r="AQ30" s="843"/>
      <c r="AR30" s="843"/>
      <c r="AS30" s="843"/>
      <c r="AT30" s="843"/>
      <c r="AU30" s="843" t="s">
        <v>548</v>
      </c>
      <c r="AV30" s="843"/>
      <c r="AW30" s="843"/>
      <c r="AX30" s="843"/>
      <c r="AY30" s="843"/>
      <c r="AZ30" s="844" t="s">
        <v>548</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466</v>
      </c>
      <c r="R31" s="797"/>
      <c r="S31" s="797"/>
      <c r="T31" s="797"/>
      <c r="U31" s="797"/>
      <c r="V31" s="797">
        <v>456</v>
      </c>
      <c r="W31" s="797"/>
      <c r="X31" s="797"/>
      <c r="Y31" s="797"/>
      <c r="Z31" s="797"/>
      <c r="AA31" s="797">
        <v>10</v>
      </c>
      <c r="AB31" s="797"/>
      <c r="AC31" s="797"/>
      <c r="AD31" s="797"/>
      <c r="AE31" s="798"/>
      <c r="AF31" s="799">
        <v>991</v>
      </c>
      <c r="AG31" s="800"/>
      <c r="AH31" s="800"/>
      <c r="AI31" s="800"/>
      <c r="AJ31" s="801"/>
      <c r="AK31" s="847">
        <v>43</v>
      </c>
      <c r="AL31" s="843"/>
      <c r="AM31" s="843"/>
      <c r="AN31" s="843"/>
      <c r="AO31" s="843"/>
      <c r="AP31" s="843">
        <v>2587</v>
      </c>
      <c r="AQ31" s="843"/>
      <c r="AR31" s="843"/>
      <c r="AS31" s="843"/>
      <c r="AT31" s="843"/>
      <c r="AU31" s="843" t="s">
        <v>548</v>
      </c>
      <c r="AV31" s="843"/>
      <c r="AW31" s="843"/>
      <c r="AX31" s="843"/>
      <c r="AY31" s="843"/>
      <c r="AZ31" s="844" t="s">
        <v>548</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1986</v>
      </c>
      <c r="R32" s="797"/>
      <c r="S32" s="797"/>
      <c r="T32" s="797"/>
      <c r="U32" s="797"/>
      <c r="V32" s="797">
        <v>2028</v>
      </c>
      <c r="W32" s="797"/>
      <c r="X32" s="797"/>
      <c r="Y32" s="797"/>
      <c r="Z32" s="797"/>
      <c r="AA32" s="797">
        <v>-42</v>
      </c>
      <c r="AB32" s="797"/>
      <c r="AC32" s="797"/>
      <c r="AD32" s="797"/>
      <c r="AE32" s="798"/>
      <c r="AF32" s="799">
        <v>437</v>
      </c>
      <c r="AG32" s="800"/>
      <c r="AH32" s="800"/>
      <c r="AI32" s="800"/>
      <c r="AJ32" s="801"/>
      <c r="AK32" s="847">
        <v>378</v>
      </c>
      <c r="AL32" s="843"/>
      <c r="AM32" s="843"/>
      <c r="AN32" s="843"/>
      <c r="AO32" s="843"/>
      <c r="AP32" s="843">
        <v>991</v>
      </c>
      <c r="AQ32" s="843"/>
      <c r="AR32" s="843"/>
      <c r="AS32" s="843"/>
      <c r="AT32" s="843"/>
      <c r="AU32" s="843">
        <v>662</v>
      </c>
      <c r="AV32" s="843"/>
      <c r="AW32" s="843"/>
      <c r="AX32" s="843"/>
      <c r="AY32" s="843"/>
      <c r="AZ32" s="844" t="s">
        <v>548</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t="s">
        <v>394</v>
      </c>
      <c r="C33" s="794"/>
      <c r="D33" s="794"/>
      <c r="E33" s="794"/>
      <c r="F33" s="794"/>
      <c r="G33" s="794"/>
      <c r="H33" s="794"/>
      <c r="I33" s="794"/>
      <c r="J33" s="794"/>
      <c r="K33" s="794"/>
      <c r="L33" s="794"/>
      <c r="M33" s="794"/>
      <c r="N33" s="794"/>
      <c r="O33" s="794"/>
      <c r="P33" s="795"/>
      <c r="Q33" s="796">
        <v>754</v>
      </c>
      <c r="R33" s="797"/>
      <c r="S33" s="797"/>
      <c r="T33" s="797"/>
      <c r="U33" s="797"/>
      <c r="V33" s="797">
        <v>725</v>
      </c>
      <c r="W33" s="797"/>
      <c r="X33" s="797"/>
      <c r="Y33" s="797"/>
      <c r="Z33" s="797"/>
      <c r="AA33" s="797">
        <v>29</v>
      </c>
      <c r="AB33" s="797"/>
      <c r="AC33" s="797"/>
      <c r="AD33" s="797"/>
      <c r="AE33" s="798"/>
      <c r="AF33" s="799">
        <v>62</v>
      </c>
      <c r="AG33" s="800"/>
      <c r="AH33" s="800"/>
      <c r="AI33" s="800"/>
      <c r="AJ33" s="801"/>
      <c r="AK33" s="847">
        <v>383</v>
      </c>
      <c r="AL33" s="843"/>
      <c r="AM33" s="843"/>
      <c r="AN33" s="843"/>
      <c r="AO33" s="843"/>
      <c r="AP33" s="843">
        <v>2736</v>
      </c>
      <c r="AQ33" s="843"/>
      <c r="AR33" s="843"/>
      <c r="AS33" s="843"/>
      <c r="AT33" s="843"/>
      <c r="AU33" s="843">
        <v>2502</v>
      </c>
      <c r="AV33" s="843"/>
      <c r="AW33" s="843"/>
      <c r="AX33" s="843"/>
      <c r="AY33" s="843"/>
      <c r="AZ33" s="844" t="s">
        <v>548</v>
      </c>
      <c r="BA33" s="844"/>
      <c r="BB33" s="844"/>
      <c r="BC33" s="844"/>
      <c r="BD33" s="844"/>
      <c r="BE33" s="845" t="s">
        <v>392</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t="s">
        <v>395</v>
      </c>
      <c r="C34" s="794"/>
      <c r="D34" s="794"/>
      <c r="E34" s="794"/>
      <c r="F34" s="794"/>
      <c r="G34" s="794"/>
      <c r="H34" s="794"/>
      <c r="I34" s="794"/>
      <c r="J34" s="794"/>
      <c r="K34" s="794"/>
      <c r="L34" s="794"/>
      <c r="M34" s="794"/>
      <c r="N34" s="794"/>
      <c r="O34" s="794"/>
      <c r="P34" s="795"/>
      <c r="Q34" s="796">
        <v>78</v>
      </c>
      <c r="R34" s="797"/>
      <c r="S34" s="797"/>
      <c r="T34" s="797"/>
      <c r="U34" s="797"/>
      <c r="V34" s="797">
        <v>75</v>
      </c>
      <c r="W34" s="797"/>
      <c r="X34" s="797"/>
      <c r="Y34" s="797"/>
      <c r="Z34" s="797"/>
      <c r="AA34" s="797">
        <v>3</v>
      </c>
      <c r="AB34" s="797"/>
      <c r="AC34" s="797"/>
      <c r="AD34" s="797"/>
      <c r="AE34" s="798"/>
      <c r="AF34" s="799">
        <v>16</v>
      </c>
      <c r="AG34" s="800"/>
      <c r="AH34" s="800"/>
      <c r="AI34" s="800"/>
      <c r="AJ34" s="801"/>
      <c r="AK34" s="847">
        <v>62</v>
      </c>
      <c r="AL34" s="843"/>
      <c r="AM34" s="843"/>
      <c r="AN34" s="843"/>
      <c r="AO34" s="843"/>
      <c r="AP34" s="843">
        <v>479</v>
      </c>
      <c r="AQ34" s="843"/>
      <c r="AR34" s="843"/>
      <c r="AS34" s="843"/>
      <c r="AT34" s="843"/>
      <c r="AU34" s="843">
        <v>440</v>
      </c>
      <c r="AV34" s="843"/>
      <c r="AW34" s="843"/>
      <c r="AX34" s="843"/>
      <c r="AY34" s="843"/>
      <c r="AZ34" s="844" t="s">
        <v>548</v>
      </c>
      <c r="BA34" s="844"/>
      <c r="BB34" s="844"/>
      <c r="BC34" s="844"/>
      <c r="BD34" s="844"/>
      <c r="BE34" s="845" t="s">
        <v>392</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1529</v>
      </c>
      <c r="AG63" s="857"/>
      <c r="AH63" s="857"/>
      <c r="AI63" s="857"/>
      <c r="AJ63" s="858"/>
      <c r="AK63" s="859"/>
      <c r="AL63" s="854"/>
      <c r="AM63" s="854"/>
      <c r="AN63" s="854"/>
      <c r="AO63" s="854"/>
      <c r="AP63" s="857">
        <f>SUM(AP28:AT62)</f>
        <v>6793</v>
      </c>
      <c r="AQ63" s="857"/>
      <c r="AR63" s="857"/>
      <c r="AS63" s="857"/>
      <c r="AT63" s="857"/>
      <c r="AU63" s="857">
        <f>SUM(AU28:AY62)</f>
        <v>3604</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549</v>
      </c>
      <c r="C68" s="883"/>
      <c r="D68" s="883"/>
      <c r="E68" s="883"/>
      <c r="F68" s="883"/>
      <c r="G68" s="883"/>
      <c r="H68" s="883"/>
      <c r="I68" s="883"/>
      <c r="J68" s="883"/>
      <c r="K68" s="883"/>
      <c r="L68" s="883"/>
      <c r="M68" s="883"/>
      <c r="N68" s="883"/>
      <c r="O68" s="883"/>
      <c r="P68" s="884"/>
      <c r="Q68" s="885">
        <v>703</v>
      </c>
      <c r="R68" s="879"/>
      <c r="S68" s="879"/>
      <c r="T68" s="879"/>
      <c r="U68" s="879"/>
      <c r="V68" s="879">
        <v>684</v>
      </c>
      <c r="W68" s="879"/>
      <c r="X68" s="879"/>
      <c r="Y68" s="879"/>
      <c r="Z68" s="879"/>
      <c r="AA68" s="879">
        <v>19</v>
      </c>
      <c r="AB68" s="879"/>
      <c r="AC68" s="879"/>
      <c r="AD68" s="879"/>
      <c r="AE68" s="879"/>
      <c r="AF68" s="879">
        <v>19</v>
      </c>
      <c r="AG68" s="879"/>
      <c r="AH68" s="879"/>
      <c r="AI68" s="879"/>
      <c r="AJ68" s="879"/>
      <c r="AK68" s="879" t="s">
        <v>548</v>
      </c>
      <c r="AL68" s="879"/>
      <c r="AM68" s="879"/>
      <c r="AN68" s="879"/>
      <c r="AO68" s="879"/>
      <c r="AP68" s="879">
        <v>1308</v>
      </c>
      <c r="AQ68" s="879"/>
      <c r="AR68" s="879"/>
      <c r="AS68" s="879"/>
      <c r="AT68" s="879"/>
      <c r="AU68" s="879">
        <v>1278</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550</v>
      </c>
      <c r="C69" s="887"/>
      <c r="D69" s="887"/>
      <c r="E69" s="887"/>
      <c r="F69" s="887"/>
      <c r="G69" s="887"/>
      <c r="H69" s="887"/>
      <c r="I69" s="887"/>
      <c r="J69" s="887"/>
      <c r="K69" s="887"/>
      <c r="L69" s="887"/>
      <c r="M69" s="887"/>
      <c r="N69" s="887"/>
      <c r="O69" s="887"/>
      <c r="P69" s="888"/>
      <c r="Q69" s="889">
        <v>17</v>
      </c>
      <c r="R69" s="843"/>
      <c r="S69" s="843"/>
      <c r="T69" s="843"/>
      <c r="U69" s="843"/>
      <c r="V69" s="843">
        <v>15</v>
      </c>
      <c r="W69" s="843"/>
      <c r="X69" s="843"/>
      <c r="Y69" s="843"/>
      <c r="Z69" s="843"/>
      <c r="AA69" s="843">
        <v>2</v>
      </c>
      <c r="AB69" s="843"/>
      <c r="AC69" s="843"/>
      <c r="AD69" s="843"/>
      <c r="AE69" s="843"/>
      <c r="AF69" s="843">
        <v>2</v>
      </c>
      <c r="AG69" s="843"/>
      <c r="AH69" s="843"/>
      <c r="AI69" s="843"/>
      <c r="AJ69" s="843"/>
      <c r="AK69" s="843" t="s">
        <v>548</v>
      </c>
      <c r="AL69" s="843"/>
      <c r="AM69" s="843"/>
      <c r="AN69" s="843"/>
      <c r="AO69" s="843"/>
      <c r="AP69" s="843" t="s">
        <v>548</v>
      </c>
      <c r="AQ69" s="843"/>
      <c r="AR69" s="843"/>
      <c r="AS69" s="843"/>
      <c r="AT69" s="843"/>
      <c r="AU69" s="843" t="s">
        <v>548</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c r="C70" s="887"/>
      <c r="D70" s="887"/>
      <c r="E70" s="887"/>
      <c r="F70" s="887"/>
      <c r="G70" s="887"/>
      <c r="H70" s="887"/>
      <c r="I70" s="887"/>
      <c r="J70" s="887"/>
      <c r="K70" s="887"/>
      <c r="L70" s="887"/>
      <c r="M70" s="887"/>
      <c r="N70" s="887"/>
      <c r="O70" s="887"/>
      <c r="P70" s="888"/>
      <c r="Q70" s="889"/>
      <c r="R70" s="843"/>
      <c r="S70" s="843"/>
      <c r="T70" s="843"/>
      <c r="U70" s="843"/>
      <c r="V70" s="843"/>
      <c r="W70" s="843"/>
      <c r="X70" s="843"/>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c r="C71" s="887"/>
      <c r="D71" s="887"/>
      <c r="E71" s="887"/>
      <c r="F71" s="887"/>
      <c r="G71" s="887"/>
      <c r="H71" s="887"/>
      <c r="I71" s="887"/>
      <c r="J71" s="887"/>
      <c r="K71" s="887"/>
      <c r="L71" s="887"/>
      <c r="M71" s="887"/>
      <c r="N71" s="887"/>
      <c r="O71" s="887"/>
      <c r="P71" s="888"/>
      <c r="Q71" s="889"/>
      <c r="R71" s="843"/>
      <c r="S71" s="843"/>
      <c r="T71" s="843"/>
      <c r="U71" s="843"/>
      <c r="V71" s="843"/>
      <c r="W71" s="843"/>
      <c r="X71" s="843"/>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983389</v>
      </c>
      <c r="AB110" s="913"/>
      <c r="AC110" s="913"/>
      <c r="AD110" s="913"/>
      <c r="AE110" s="914"/>
      <c r="AF110" s="915">
        <v>1106092</v>
      </c>
      <c r="AG110" s="913"/>
      <c r="AH110" s="913"/>
      <c r="AI110" s="913"/>
      <c r="AJ110" s="914"/>
      <c r="AK110" s="915">
        <v>974170</v>
      </c>
      <c r="AL110" s="913"/>
      <c r="AM110" s="913"/>
      <c r="AN110" s="913"/>
      <c r="AO110" s="914"/>
      <c r="AP110" s="916">
        <v>16</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10974445</v>
      </c>
      <c r="BR110" s="944"/>
      <c r="BS110" s="944"/>
      <c r="BT110" s="944"/>
      <c r="BU110" s="944"/>
      <c r="BV110" s="944">
        <v>10634113</v>
      </c>
      <c r="BW110" s="944"/>
      <c r="BX110" s="944"/>
      <c r="BY110" s="944"/>
      <c r="BZ110" s="944"/>
      <c r="CA110" s="944">
        <v>10334975</v>
      </c>
      <c r="CB110" s="944"/>
      <c r="CC110" s="944"/>
      <c r="CD110" s="944"/>
      <c r="CE110" s="944"/>
      <c r="CF110" s="957">
        <v>169.9</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15816</v>
      </c>
      <c r="BR111" s="939"/>
      <c r="BS111" s="939"/>
      <c r="BT111" s="939"/>
      <c r="BU111" s="939"/>
      <c r="BV111" s="939">
        <v>11390</v>
      </c>
      <c r="BW111" s="939"/>
      <c r="BX111" s="939"/>
      <c r="BY111" s="939"/>
      <c r="BZ111" s="939"/>
      <c r="CA111" s="939">
        <v>6964</v>
      </c>
      <c r="CB111" s="939"/>
      <c r="CC111" s="939"/>
      <c r="CD111" s="939"/>
      <c r="CE111" s="939"/>
      <c r="CF111" s="933">
        <v>0.1</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3967097</v>
      </c>
      <c r="BR112" s="939"/>
      <c r="BS112" s="939"/>
      <c r="BT112" s="939"/>
      <c r="BU112" s="939"/>
      <c r="BV112" s="939">
        <v>3722763</v>
      </c>
      <c r="BW112" s="939"/>
      <c r="BX112" s="939"/>
      <c r="BY112" s="939"/>
      <c r="BZ112" s="939"/>
      <c r="CA112" s="939">
        <v>3605381</v>
      </c>
      <c r="CB112" s="939"/>
      <c r="CC112" s="939"/>
      <c r="CD112" s="939"/>
      <c r="CE112" s="939"/>
      <c r="CF112" s="933">
        <v>59.3</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507436</v>
      </c>
      <c r="AB113" s="951"/>
      <c r="AC113" s="951"/>
      <c r="AD113" s="951"/>
      <c r="AE113" s="952"/>
      <c r="AF113" s="953">
        <v>550634</v>
      </c>
      <c r="AG113" s="951"/>
      <c r="AH113" s="951"/>
      <c r="AI113" s="951"/>
      <c r="AJ113" s="952"/>
      <c r="AK113" s="953">
        <v>535285</v>
      </c>
      <c r="AL113" s="951"/>
      <c r="AM113" s="951"/>
      <c r="AN113" s="951"/>
      <c r="AO113" s="952"/>
      <c r="AP113" s="954">
        <v>8.8000000000000007</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1343812</v>
      </c>
      <c r="BR113" s="939"/>
      <c r="BS113" s="939"/>
      <c r="BT113" s="939"/>
      <c r="BU113" s="939"/>
      <c r="BV113" s="939">
        <v>1312091</v>
      </c>
      <c r="BW113" s="939"/>
      <c r="BX113" s="939"/>
      <c r="BY113" s="939"/>
      <c r="BZ113" s="939"/>
      <c r="CA113" s="939">
        <v>1277613</v>
      </c>
      <c r="CB113" s="939"/>
      <c r="CC113" s="939"/>
      <c r="CD113" s="939"/>
      <c r="CE113" s="939"/>
      <c r="CF113" s="933">
        <v>21</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32664</v>
      </c>
      <c r="AB114" s="972"/>
      <c r="AC114" s="972"/>
      <c r="AD114" s="972"/>
      <c r="AE114" s="973"/>
      <c r="AF114" s="974">
        <v>40930</v>
      </c>
      <c r="AG114" s="972"/>
      <c r="AH114" s="972"/>
      <c r="AI114" s="972"/>
      <c r="AJ114" s="973"/>
      <c r="AK114" s="974">
        <v>35052</v>
      </c>
      <c r="AL114" s="972"/>
      <c r="AM114" s="972"/>
      <c r="AN114" s="972"/>
      <c r="AO114" s="973"/>
      <c r="AP114" s="975">
        <v>0.6</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748270</v>
      </c>
      <c r="BR114" s="939"/>
      <c r="BS114" s="939"/>
      <c r="BT114" s="939"/>
      <c r="BU114" s="939"/>
      <c r="BV114" s="939">
        <v>611363</v>
      </c>
      <c r="BW114" s="939"/>
      <c r="BX114" s="939"/>
      <c r="BY114" s="939"/>
      <c r="BZ114" s="939"/>
      <c r="CA114" s="939">
        <v>615041</v>
      </c>
      <c r="CB114" s="939"/>
      <c r="CC114" s="939"/>
      <c r="CD114" s="939"/>
      <c r="CE114" s="939"/>
      <c r="CF114" s="933">
        <v>10.1</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52167</v>
      </c>
      <c r="AB115" s="951"/>
      <c r="AC115" s="951"/>
      <c r="AD115" s="951"/>
      <c r="AE115" s="952"/>
      <c r="AF115" s="953">
        <v>52112</v>
      </c>
      <c r="AG115" s="951"/>
      <c r="AH115" s="951"/>
      <c r="AI115" s="951"/>
      <c r="AJ115" s="952"/>
      <c r="AK115" s="953">
        <v>51962</v>
      </c>
      <c r="AL115" s="951"/>
      <c r="AM115" s="951"/>
      <c r="AN115" s="951"/>
      <c r="AO115" s="952"/>
      <c r="AP115" s="954">
        <v>0.9</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1575656</v>
      </c>
      <c r="AB117" s="992"/>
      <c r="AC117" s="992"/>
      <c r="AD117" s="992"/>
      <c r="AE117" s="993"/>
      <c r="AF117" s="994">
        <v>1749768</v>
      </c>
      <c r="AG117" s="992"/>
      <c r="AH117" s="992"/>
      <c r="AI117" s="992"/>
      <c r="AJ117" s="993"/>
      <c r="AK117" s="994">
        <v>1596469</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442</v>
      </c>
      <c r="BP119" s="1018"/>
      <c r="BQ119" s="1012">
        <v>17049440</v>
      </c>
      <c r="BR119" s="1013"/>
      <c r="BS119" s="1013"/>
      <c r="BT119" s="1013"/>
      <c r="BU119" s="1013"/>
      <c r="BV119" s="1013">
        <v>16291720</v>
      </c>
      <c r="BW119" s="1013"/>
      <c r="BX119" s="1013"/>
      <c r="BY119" s="1013"/>
      <c r="BZ119" s="1013"/>
      <c r="CA119" s="1013">
        <v>15839974</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15816</v>
      </c>
      <c r="DH119" s="999"/>
      <c r="DI119" s="999"/>
      <c r="DJ119" s="999"/>
      <c r="DK119" s="1000"/>
      <c r="DL119" s="998">
        <v>11390</v>
      </c>
      <c r="DM119" s="999"/>
      <c r="DN119" s="999"/>
      <c r="DO119" s="999"/>
      <c r="DP119" s="1000"/>
      <c r="DQ119" s="998">
        <v>6964</v>
      </c>
      <c r="DR119" s="999"/>
      <c r="DS119" s="999"/>
      <c r="DT119" s="999"/>
      <c r="DU119" s="1000"/>
      <c r="DV119" s="1001">
        <v>0.1</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6340820</v>
      </c>
      <c r="BR120" s="944"/>
      <c r="BS120" s="944"/>
      <c r="BT120" s="944"/>
      <c r="BU120" s="944"/>
      <c r="BV120" s="944">
        <v>6680575</v>
      </c>
      <c r="BW120" s="944"/>
      <c r="BX120" s="944"/>
      <c r="BY120" s="944"/>
      <c r="BZ120" s="944"/>
      <c r="CA120" s="944">
        <v>6832708</v>
      </c>
      <c r="CB120" s="944"/>
      <c r="CC120" s="944"/>
      <c r="CD120" s="944"/>
      <c r="CE120" s="944"/>
      <c r="CF120" s="957">
        <v>112.3</v>
      </c>
      <c r="CG120" s="958"/>
      <c r="CH120" s="958"/>
      <c r="CI120" s="958"/>
      <c r="CJ120" s="958"/>
      <c r="CK120" s="1019" t="s">
        <v>446</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t="s">
        <v>122</v>
      </c>
      <c r="DH120" s="944"/>
      <c r="DI120" s="944"/>
      <c r="DJ120" s="944"/>
      <c r="DK120" s="944"/>
      <c r="DL120" s="944" t="s">
        <v>122</v>
      </c>
      <c r="DM120" s="944"/>
      <c r="DN120" s="944"/>
      <c r="DO120" s="944"/>
      <c r="DP120" s="944"/>
      <c r="DQ120" s="944">
        <v>2502742</v>
      </c>
      <c r="DR120" s="944"/>
      <c r="DS120" s="944"/>
      <c r="DT120" s="944"/>
      <c r="DU120" s="944"/>
      <c r="DV120" s="945">
        <v>41.1</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1324601</v>
      </c>
      <c r="BR121" s="939"/>
      <c r="BS121" s="939"/>
      <c r="BT121" s="939"/>
      <c r="BU121" s="939"/>
      <c r="BV121" s="939">
        <v>1290829</v>
      </c>
      <c r="BW121" s="939"/>
      <c r="BX121" s="939"/>
      <c r="BY121" s="939"/>
      <c r="BZ121" s="939"/>
      <c r="CA121" s="939">
        <v>1161899</v>
      </c>
      <c r="CB121" s="939"/>
      <c r="CC121" s="939"/>
      <c r="CD121" s="939"/>
      <c r="CE121" s="939"/>
      <c r="CF121" s="933">
        <v>19.100000000000001</v>
      </c>
      <c r="CG121" s="934"/>
      <c r="CH121" s="934"/>
      <c r="CI121" s="934"/>
      <c r="CJ121" s="934"/>
      <c r="CK121" s="1022"/>
      <c r="CL121" s="1023"/>
      <c r="CM121" s="1023"/>
      <c r="CN121" s="1023"/>
      <c r="CO121" s="1024"/>
      <c r="CP121" s="1032" t="s">
        <v>393</v>
      </c>
      <c r="CQ121" s="1033"/>
      <c r="CR121" s="1033"/>
      <c r="CS121" s="1033"/>
      <c r="CT121" s="1033"/>
      <c r="CU121" s="1033"/>
      <c r="CV121" s="1033"/>
      <c r="CW121" s="1033"/>
      <c r="CX121" s="1033"/>
      <c r="CY121" s="1033"/>
      <c r="CZ121" s="1033"/>
      <c r="DA121" s="1033"/>
      <c r="DB121" s="1033"/>
      <c r="DC121" s="1033"/>
      <c r="DD121" s="1033"/>
      <c r="DE121" s="1033"/>
      <c r="DF121" s="1034"/>
      <c r="DG121" s="938">
        <v>763248</v>
      </c>
      <c r="DH121" s="939"/>
      <c r="DI121" s="939"/>
      <c r="DJ121" s="939"/>
      <c r="DK121" s="939"/>
      <c r="DL121" s="939">
        <v>672834</v>
      </c>
      <c r="DM121" s="939"/>
      <c r="DN121" s="939"/>
      <c r="DO121" s="939"/>
      <c r="DP121" s="939"/>
      <c r="DQ121" s="939">
        <v>662165</v>
      </c>
      <c r="DR121" s="939"/>
      <c r="DS121" s="939"/>
      <c r="DT121" s="939"/>
      <c r="DU121" s="939"/>
      <c r="DV121" s="940">
        <v>10.9</v>
      </c>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11555332</v>
      </c>
      <c r="BR122" s="1013"/>
      <c r="BS122" s="1013"/>
      <c r="BT122" s="1013"/>
      <c r="BU122" s="1013"/>
      <c r="BV122" s="1013">
        <v>11040935</v>
      </c>
      <c r="BW122" s="1013"/>
      <c r="BX122" s="1013"/>
      <c r="BY122" s="1013"/>
      <c r="BZ122" s="1013"/>
      <c r="CA122" s="1013">
        <v>10747678</v>
      </c>
      <c r="CB122" s="1013"/>
      <c r="CC122" s="1013"/>
      <c r="CD122" s="1013"/>
      <c r="CE122" s="1013"/>
      <c r="CF122" s="1030">
        <v>176.7</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v>440474</v>
      </c>
      <c r="DR122" s="939"/>
      <c r="DS122" s="939"/>
      <c r="DT122" s="939"/>
      <c r="DU122" s="939"/>
      <c r="DV122" s="940">
        <v>7.2</v>
      </c>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450</v>
      </c>
      <c r="BP123" s="1018"/>
      <c r="BQ123" s="1076">
        <v>19220753</v>
      </c>
      <c r="BR123" s="1077"/>
      <c r="BS123" s="1077"/>
      <c r="BT123" s="1077"/>
      <c r="BU123" s="1077"/>
      <c r="BV123" s="1077">
        <v>19012339</v>
      </c>
      <c r="BW123" s="1077"/>
      <c r="BX123" s="1077"/>
      <c r="BY123" s="1077"/>
      <c r="BZ123" s="1077"/>
      <c r="CA123" s="1077">
        <v>18742285</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v>3203849</v>
      </c>
      <c r="DH124" s="999"/>
      <c r="DI124" s="999"/>
      <c r="DJ124" s="999"/>
      <c r="DK124" s="1000"/>
      <c r="DL124" s="998">
        <v>3049929</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51783</v>
      </c>
      <c r="AB126" s="972"/>
      <c r="AC126" s="972"/>
      <c r="AD126" s="972"/>
      <c r="AE126" s="973"/>
      <c r="AF126" s="974">
        <v>51817</v>
      </c>
      <c r="AG126" s="972"/>
      <c r="AH126" s="972"/>
      <c r="AI126" s="972"/>
      <c r="AJ126" s="973"/>
      <c r="AK126" s="974">
        <v>51663</v>
      </c>
      <c r="AL126" s="972"/>
      <c r="AM126" s="972"/>
      <c r="AN126" s="972"/>
      <c r="AO126" s="973"/>
      <c r="AP126" s="975">
        <v>0.8</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384</v>
      </c>
      <c r="AB127" s="972"/>
      <c r="AC127" s="972"/>
      <c r="AD127" s="972"/>
      <c r="AE127" s="973"/>
      <c r="AF127" s="974">
        <v>295</v>
      </c>
      <c r="AG127" s="972"/>
      <c r="AH127" s="972"/>
      <c r="AI127" s="972"/>
      <c r="AJ127" s="973"/>
      <c r="AK127" s="974">
        <v>299</v>
      </c>
      <c r="AL127" s="972"/>
      <c r="AM127" s="972"/>
      <c r="AN127" s="972"/>
      <c r="AO127" s="973"/>
      <c r="AP127" s="975">
        <v>0</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175007</v>
      </c>
      <c r="AB128" s="1059"/>
      <c r="AC128" s="1059"/>
      <c r="AD128" s="1059"/>
      <c r="AE128" s="1060"/>
      <c r="AF128" s="1061">
        <v>176010</v>
      </c>
      <c r="AG128" s="1059"/>
      <c r="AH128" s="1059"/>
      <c r="AI128" s="1059"/>
      <c r="AJ128" s="1060"/>
      <c r="AK128" s="1061">
        <v>171512</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14.02</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7262111</v>
      </c>
      <c r="AB129" s="972"/>
      <c r="AC129" s="972"/>
      <c r="AD129" s="972"/>
      <c r="AE129" s="973"/>
      <c r="AF129" s="974">
        <v>7055812</v>
      </c>
      <c r="AG129" s="972"/>
      <c r="AH129" s="972"/>
      <c r="AI129" s="972"/>
      <c r="AJ129" s="973"/>
      <c r="AK129" s="974">
        <v>7089218</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19.02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1030651</v>
      </c>
      <c r="AB130" s="972"/>
      <c r="AC130" s="972"/>
      <c r="AD130" s="972"/>
      <c r="AE130" s="973"/>
      <c r="AF130" s="974">
        <v>1027741</v>
      </c>
      <c r="AG130" s="972"/>
      <c r="AH130" s="972"/>
      <c r="AI130" s="972"/>
      <c r="AJ130" s="973"/>
      <c r="AK130" s="974">
        <v>1006382</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7.2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6231460</v>
      </c>
      <c r="AB131" s="999"/>
      <c r="AC131" s="999"/>
      <c r="AD131" s="999"/>
      <c r="AE131" s="1000"/>
      <c r="AF131" s="998">
        <v>6028071</v>
      </c>
      <c r="AG131" s="999"/>
      <c r="AH131" s="999"/>
      <c r="AI131" s="999"/>
      <c r="AJ131" s="1000"/>
      <c r="AK131" s="998">
        <v>6082836</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5.9375812410000002</v>
      </c>
      <c r="AB132" s="1110"/>
      <c r="AC132" s="1110"/>
      <c r="AD132" s="1110"/>
      <c r="AE132" s="1111"/>
      <c r="AF132" s="1112">
        <v>9.0579059199999996</v>
      </c>
      <c r="AG132" s="1110"/>
      <c r="AH132" s="1110"/>
      <c r="AI132" s="1110"/>
      <c r="AJ132" s="1111"/>
      <c r="AK132" s="1112">
        <v>6.8812474970000004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6.3</v>
      </c>
      <c r="AB133" s="1093"/>
      <c r="AC133" s="1093"/>
      <c r="AD133" s="1093"/>
      <c r="AE133" s="1094"/>
      <c r="AF133" s="1092">
        <v>6.9</v>
      </c>
      <c r="AG133" s="1093"/>
      <c r="AH133" s="1093"/>
      <c r="AI133" s="1093"/>
      <c r="AJ133" s="1094"/>
      <c r="AK133" s="1092">
        <v>7.2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3HCOz+8XMUzWLm4XPcscJ9aMSnEFCahmhUO5oRwDnZ7C3fN83DTVHd0h50tJqvf+FfBdQl9prcRZhMhfyWhRA==" saltValue="3K6KivZGNUwbsXTPKdP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18" orientation="landscape"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0" zoomScaleNormal="85" zoomScaleSheetLayoutView="8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zO/BouAdR69N8unlWdF/am+MAjxnTgV8YftQOfGggeYmDo6wMLLxNBW4BzpIukrWYjQdkSIcl6mrL9Xsql0gbA==" saltValue="ict/UyKeIQ6D5Cs2cbnzSA==" spinCount="100000"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c+POxajhLs8kZqQw7pmxb+oqwH+c4eSSK+6ONG+Rr0rPTC/xnorlh03gDLeVDUhe9eMIEaTgRdv3To7rbl39w==" saltValue="WLG+SSzD0pIRLl2A2Gz/Qg=="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1875613</v>
      </c>
      <c r="AP9" s="274">
        <v>105295</v>
      </c>
      <c r="AQ9" s="275">
        <v>93942</v>
      </c>
      <c r="AR9" s="276">
        <v>12.1</v>
      </c>
    </row>
    <row r="10" spans="1:46" ht="13.5" customHeight="1" x14ac:dyDescent="0.15">
      <c r="A10" s="259"/>
      <c r="AK10" s="1129" t="s">
        <v>485</v>
      </c>
      <c r="AL10" s="1130"/>
      <c r="AM10" s="1130"/>
      <c r="AN10" s="1131"/>
      <c r="AO10" s="277">
        <v>328023</v>
      </c>
      <c r="AP10" s="277">
        <v>18415</v>
      </c>
      <c r="AQ10" s="278">
        <v>12590</v>
      </c>
      <c r="AR10" s="279">
        <v>46.3</v>
      </c>
    </row>
    <row r="11" spans="1:46" ht="13.5" customHeight="1" x14ac:dyDescent="0.15">
      <c r="A11" s="259"/>
      <c r="AK11" s="1129" t="s">
        <v>486</v>
      </c>
      <c r="AL11" s="1130"/>
      <c r="AM11" s="1130"/>
      <c r="AN11" s="1131"/>
      <c r="AO11" s="277">
        <v>30346</v>
      </c>
      <c r="AP11" s="277">
        <v>1704</v>
      </c>
      <c r="AQ11" s="278">
        <v>461</v>
      </c>
      <c r="AR11" s="279">
        <v>269.60000000000002</v>
      </c>
    </row>
    <row r="12" spans="1:46" ht="13.5" customHeight="1" x14ac:dyDescent="0.15">
      <c r="A12" s="259"/>
      <c r="AK12" s="1129" t="s">
        <v>487</v>
      </c>
      <c r="AL12" s="1130"/>
      <c r="AM12" s="1130"/>
      <c r="AN12" s="1131"/>
      <c r="AO12" s="277" t="s">
        <v>488</v>
      </c>
      <c r="AP12" s="277" t="s">
        <v>488</v>
      </c>
      <c r="AQ12" s="278">
        <v>24</v>
      </c>
      <c r="AR12" s="279" t="s">
        <v>488</v>
      </c>
    </row>
    <row r="13" spans="1:46" ht="13.5" customHeight="1" x14ac:dyDescent="0.15">
      <c r="A13" s="259"/>
      <c r="AK13" s="1129" t="s">
        <v>489</v>
      </c>
      <c r="AL13" s="1130"/>
      <c r="AM13" s="1130"/>
      <c r="AN13" s="1131"/>
      <c r="AO13" s="277">
        <v>63647</v>
      </c>
      <c r="AP13" s="277">
        <v>3573</v>
      </c>
      <c r="AQ13" s="278">
        <v>3962</v>
      </c>
      <c r="AR13" s="279">
        <v>-9.8000000000000007</v>
      </c>
    </row>
    <row r="14" spans="1:46" ht="13.5" customHeight="1" x14ac:dyDescent="0.15">
      <c r="A14" s="259"/>
      <c r="AK14" s="1129" t="s">
        <v>490</v>
      </c>
      <c r="AL14" s="1130"/>
      <c r="AM14" s="1130"/>
      <c r="AN14" s="1131"/>
      <c r="AO14" s="277" t="s">
        <v>488</v>
      </c>
      <c r="AP14" s="277" t="s">
        <v>488</v>
      </c>
      <c r="AQ14" s="278">
        <v>1657</v>
      </c>
      <c r="AR14" s="279" t="s">
        <v>488</v>
      </c>
    </row>
    <row r="15" spans="1:46" ht="13.5" customHeight="1" x14ac:dyDescent="0.15">
      <c r="A15" s="259"/>
      <c r="AK15" s="1132" t="s">
        <v>491</v>
      </c>
      <c r="AL15" s="1133"/>
      <c r="AM15" s="1133"/>
      <c r="AN15" s="1134"/>
      <c r="AO15" s="277">
        <v>-84595</v>
      </c>
      <c r="AP15" s="277">
        <v>-4749</v>
      </c>
      <c r="AQ15" s="278">
        <v>-5526</v>
      </c>
      <c r="AR15" s="279">
        <v>-14.1</v>
      </c>
    </row>
    <row r="16" spans="1:46" x14ac:dyDescent="0.15">
      <c r="A16" s="259"/>
      <c r="AK16" s="1132" t="s">
        <v>177</v>
      </c>
      <c r="AL16" s="1133"/>
      <c r="AM16" s="1133"/>
      <c r="AN16" s="1134"/>
      <c r="AO16" s="277">
        <v>2213034</v>
      </c>
      <c r="AP16" s="277">
        <v>124237</v>
      </c>
      <c r="AQ16" s="278">
        <v>107111</v>
      </c>
      <c r="AR16" s="279">
        <v>16</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35" t="s">
        <v>496</v>
      </c>
      <c r="AL21" s="1136"/>
      <c r="AM21" s="1136"/>
      <c r="AN21" s="1137"/>
      <c r="AO21" s="289">
        <v>9.3800000000000008</v>
      </c>
      <c r="AP21" s="290">
        <v>9.3000000000000007</v>
      </c>
      <c r="AQ21" s="291">
        <v>0.08</v>
      </c>
      <c r="AS21" s="292"/>
      <c r="AT21" s="288"/>
    </row>
    <row r="22" spans="1:46" s="260" customFormat="1" x14ac:dyDescent="0.15">
      <c r="A22" s="288"/>
      <c r="AK22" s="1135" t="s">
        <v>497</v>
      </c>
      <c r="AL22" s="1136"/>
      <c r="AM22" s="1136"/>
      <c r="AN22" s="1137"/>
      <c r="AO22" s="293">
        <v>96.4</v>
      </c>
      <c r="AP22" s="294">
        <v>96.8</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501</v>
      </c>
      <c r="AL32" s="1144"/>
      <c r="AM32" s="1144"/>
      <c r="AN32" s="1145"/>
      <c r="AO32" s="303">
        <v>974170</v>
      </c>
      <c r="AP32" s="303">
        <v>54689</v>
      </c>
      <c r="AQ32" s="304">
        <v>49869</v>
      </c>
      <c r="AR32" s="305">
        <v>9.6999999999999993</v>
      </c>
    </row>
    <row r="33" spans="1:46" ht="13.5" customHeight="1" x14ac:dyDescent="0.15">
      <c r="A33" s="259"/>
      <c r="AK33" s="1143" t="s">
        <v>502</v>
      </c>
      <c r="AL33" s="1144"/>
      <c r="AM33" s="1144"/>
      <c r="AN33" s="1145"/>
      <c r="AO33" s="303" t="s">
        <v>488</v>
      </c>
      <c r="AP33" s="303" t="s">
        <v>488</v>
      </c>
      <c r="AQ33" s="304" t="s">
        <v>488</v>
      </c>
      <c r="AR33" s="305" t="s">
        <v>488</v>
      </c>
    </row>
    <row r="34" spans="1:46" ht="27" customHeight="1" x14ac:dyDescent="0.15">
      <c r="A34" s="259"/>
      <c r="AK34" s="1143" t="s">
        <v>503</v>
      </c>
      <c r="AL34" s="1144"/>
      <c r="AM34" s="1144"/>
      <c r="AN34" s="1145"/>
      <c r="AO34" s="303" t="s">
        <v>488</v>
      </c>
      <c r="AP34" s="303" t="s">
        <v>488</v>
      </c>
      <c r="AQ34" s="304" t="s">
        <v>488</v>
      </c>
      <c r="AR34" s="305" t="s">
        <v>488</v>
      </c>
    </row>
    <row r="35" spans="1:46" ht="27" customHeight="1" x14ac:dyDescent="0.15">
      <c r="A35" s="259"/>
      <c r="AK35" s="1143" t="s">
        <v>504</v>
      </c>
      <c r="AL35" s="1144"/>
      <c r="AM35" s="1144"/>
      <c r="AN35" s="1145"/>
      <c r="AO35" s="303">
        <v>535285</v>
      </c>
      <c r="AP35" s="303">
        <v>30050</v>
      </c>
      <c r="AQ35" s="304">
        <v>14647</v>
      </c>
      <c r="AR35" s="305">
        <v>105.2</v>
      </c>
    </row>
    <row r="36" spans="1:46" ht="27" customHeight="1" x14ac:dyDescent="0.15">
      <c r="A36" s="259"/>
      <c r="AK36" s="1143" t="s">
        <v>505</v>
      </c>
      <c r="AL36" s="1144"/>
      <c r="AM36" s="1144"/>
      <c r="AN36" s="1145"/>
      <c r="AO36" s="303">
        <v>35052</v>
      </c>
      <c r="AP36" s="303">
        <v>1968</v>
      </c>
      <c r="AQ36" s="304">
        <v>2417</v>
      </c>
      <c r="AR36" s="305">
        <v>-18.600000000000001</v>
      </c>
    </row>
    <row r="37" spans="1:46" ht="13.5" customHeight="1" x14ac:dyDescent="0.15">
      <c r="A37" s="259"/>
      <c r="AK37" s="1143" t="s">
        <v>506</v>
      </c>
      <c r="AL37" s="1144"/>
      <c r="AM37" s="1144"/>
      <c r="AN37" s="1145"/>
      <c r="AO37" s="303">
        <v>51962</v>
      </c>
      <c r="AP37" s="303">
        <v>2917</v>
      </c>
      <c r="AQ37" s="304">
        <v>490</v>
      </c>
      <c r="AR37" s="305">
        <v>495.3</v>
      </c>
    </row>
    <row r="38" spans="1:46" ht="27" customHeight="1" x14ac:dyDescent="0.15">
      <c r="A38" s="259"/>
      <c r="AK38" s="1146" t="s">
        <v>507</v>
      </c>
      <c r="AL38" s="1147"/>
      <c r="AM38" s="1147"/>
      <c r="AN38" s="1148"/>
      <c r="AO38" s="306" t="s">
        <v>488</v>
      </c>
      <c r="AP38" s="306" t="s">
        <v>488</v>
      </c>
      <c r="AQ38" s="307">
        <v>2</v>
      </c>
      <c r="AR38" s="295" t="s">
        <v>488</v>
      </c>
      <c r="AS38" s="302"/>
    </row>
    <row r="39" spans="1:46" x14ac:dyDescent="0.15">
      <c r="A39" s="259"/>
      <c r="AK39" s="1146" t="s">
        <v>508</v>
      </c>
      <c r="AL39" s="1147"/>
      <c r="AM39" s="1147"/>
      <c r="AN39" s="1148"/>
      <c r="AO39" s="303">
        <v>-171512</v>
      </c>
      <c r="AP39" s="303">
        <v>-9628</v>
      </c>
      <c r="AQ39" s="304">
        <v>-2755</v>
      </c>
      <c r="AR39" s="305">
        <v>249.5</v>
      </c>
      <c r="AS39" s="302"/>
    </row>
    <row r="40" spans="1:46" ht="27" customHeight="1" x14ac:dyDescent="0.15">
      <c r="A40" s="259"/>
      <c r="AK40" s="1143" t="s">
        <v>509</v>
      </c>
      <c r="AL40" s="1144"/>
      <c r="AM40" s="1144"/>
      <c r="AN40" s="1145"/>
      <c r="AO40" s="303">
        <v>-1006382</v>
      </c>
      <c r="AP40" s="303">
        <v>-56497</v>
      </c>
      <c r="AQ40" s="304">
        <v>-44075</v>
      </c>
      <c r="AR40" s="305">
        <v>28.2</v>
      </c>
      <c r="AS40" s="302"/>
    </row>
    <row r="41" spans="1:46" x14ac:dyDescent="0.15">
      <c r="A41" s="259"/>
      <c r="AK41" s="1149" t="s">
        <v>287</v>
      </c>
      <c r="AL41" s="1150"/>
      <c r="AM41" s="1150"/>
      <c r="AN41" s="1151"/>
      <c r="AO41" s="303">
        <v>418575</v>
      </c>
      <c r="AP41" s="303">
        <v>23498</v>
      </c>
      <c r="AQ41" s="304">
        <v>20595</v>
      </c>
      <c r="AR41" s="305">
        <v>14.1</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1724248</v>
      </c>
      <c r="AN51" s="325">
        <v>89650</v>
      </c>
      <c r="AO51" s="326">
        <v>3.3</v>
      </c>
      <c r="AP51" s="327">
        <v>51264</v>
      </c>
      <c r="AQ51" s="328">
        <v>8.1999999999999993</v>
      </c>
      <c r="AR51" s="329">
        <v>-4.9000000000000004</v>
      </c>
    </row>
    <row r="52" spans="1:44" x14ac:dyDescent="0.15">
      <c r="A52" s="259"/>
      <c r="AK52" s="330"/>
      <c r="AL52" s="331" t="s">
        <v>519</v>
      </c>
      <c r="AM52" s="332">
        <v>853424</v>
      </c>
      <c r="AN52" s="333">
        <v>44373</v>
      </c>
      <c r="AO52" s="334">
        <v>28.7</v>
      </c>
      <c r="AP52" s="335">
        <v>26040</v>
      </c>
      <c r="AQ52" s="336">
        <v>4.5</v>
      </c>
      <c r="AR52" s="337">
        <v>24.2</v>
      </c>
    </row>
    <row r="53" spans="1:44" x14ac:dyDescent="0.15">
      <c r="A53" s="259"/>
      <c r="AK53" s="315" t="s">
        <v>520</v>
      </c>
      <c r="AL53" s="316"/>
      <c r="AM53" s="324">
        <v>5285441</v>
      </c>
      <c r="AN53" s="325">
        <v>279048</v>
      </c>
      <c r="AO53" s="326">
        <v>211.3</v>
      </c>
      <c r="AP53" s="327">
        <v>96248</v>
      </c>
      <c r="AQ53" s="328">
        <v>87.7</v>
      </c>
      <c r="AR53" s="329">
        <v>123.6</v>
      </c>
    </row>
    <row r="54" spans="1:44" x14ac:dyDescent="0.15">
      <c r="A54" s="259"/>
      <c r="AK54" s="330"/>
      <c r="AL54" s="331" t="s">
        <v>519</v>
      </c>
      <c r="AM54" s="332">
        <v>3341906</v>
      </c>
      <c r="AN54" s="333">
        <v>176438</v>
      </c>
      <c r="AO54" s="334">
        <v>297.60000000000002</v>
      </c>
      <c r="AP54" s="335">
        <v>55768</v>
      </c>
      <c r="AQ54" s="336">
        <v>114.2</v>
      </c>
      <c r="AR54" s="337">
        <v>183.4</v>
      </c>
    </row>
    <row r="55" spans="1:44" x14ac:dyDescent="0.15">
      <c r="A55" s="259"/>
      <c r="AK55" s="315" t="s">
        <v>521</v>
      </c>
      <c r="AL55" s="316"/>
      <c r="AM55" s="324">
        <v>1720118</v>
      </c>
      <c r="AN55" s="325">
        <v>92664</v>
      </c>
      <c r="AO55" s="326">
        <v>-66.8</v>
      </c>
      <c r="AP55" s="327">
        <v>76413</v>
      </c>
      <c r="AQ55" s="328">
        <v>-20.6</v>
      </c>
      <c r="AR55" s="329">
        <v>-46.2</v>
      </c>
    </row>
    <row r="56" spans="1:44" x14ac:dyDescent="0.15">
      <c r="A56" s="259"/>
      <c r="AK56" s="330"/>
      <c r="AL56" s="331" t="s">
        <v>519</v>
      </c>
      <c r="AM56" s="332">
        <v>933477</v>
      </c>
      <c r="AN56" s="333">
        <v>50287</v>
      </c>
      <c r="AO56" s="334">
        <v>-71.5</v>
      </c>
      <c r="AP56" s="335">
        <v>39658</v>
      </c>
      <c r="AQ56" s="336">
        <v>-28.9</v>
      </c>
      <c r="AR56" s="337">
        <v>-42.6</v>
      </c>
    </row>
    <row r="57" spans="1:44" x14ac:dyDescent="0.15">
      <c r="A57" s="259"/>
      <c r="AK57" s="315" t="s">
        <v>522</v>
      </c>
      <c r="AL57" s="316"/>
      <c r="AM57" s="324">
        <v>1859306</v>
      </c>
      <c r="AN57" s="325">
        <v>102323</v>
      </c>
      <c r="AO57" s="326">
        <v>10.4</v>
      </c>
      <c r="AP57" s="327">
        <v>66481</v>
      </c>
      <c r="AQ57" s="328">
        <v>-13</v>
      </c>
      <c r="AR57" s="329">
        <v>23.4</v>
      </c>
    </row>
    <row r="58" spans="1:44" x14ac:dyDescent="0.15">
      <c r="A58" s="259"/>
      <c r="AK58" s="330"/>
      <c r="AL58" s="331" t="s">
        <v>519</v>
      </c>
      <c r="AM58" s="332">
        <v>903986</v>
      </c>
      <c r="AN58" s="333">
        <v>49749</v>
      </c>
      <c r="AO58" s="334">
        <v>-1.1000000000000001</v>
      </c>
      <c r="AP58" s="335">
        <v>36120</v>
      </c>
      <c r="AQ58" s="336">
        <v>-8.9</v>
      </c>
      <c r="AR58" s="337">
        <v>7.8</v>
      </c>
    </row>
    <row r="59" spans="1:44" x14ac:dyDescent="0.15">
      <c r="A59" s="259"/>
      <c r="AK59" s="315" t="s">
        <v>523</v>
      </c>
      <c r="AL59" s="316"/>
      <c r="AM59" s="324">
        <v>1860970</v>
      </c>
      <c r="AN59" s="325">
        <v>104473</v>
      </c>
      <c r="AO59" s="326">
        <v>2.1</v>
      </c>
      <c r="AP59" s="327">
        <v>67825</v>
      </c>
      <c r="AQ59" s="328">
        <v>2</v>
      </c>
      <c r="AR59" s="329">
        <v>0.1</v>
      </c>
    </row>
    <row r="60" spans="1:44" x14ac:dyDescent="0.15">
      <c r="A60" s="259"/>
      <c r="AK60" s="330"/>
      <c r="AL60" s="331" t="s">
        <v>519</v>
      </c>
      <c r="AM60" s="332">
        <v>920513</v>
      </c>
      <c r="AN60" s="333">
        <v>51676</v>
      </c>
      <c r="AO60" s="334">
        <v>3.9</v>
      </c>
      <c r="AP60" s="335">
        <v>39417</v>
      </c>
      <c r="AQ60" s="336">
        <v>9.1</v>
      </c>
      <c r="AR60" s="337">
        <v>-5.2</v>
      </c>
    </row>
    <row r="61" spans="1:44" x14ac:dyDescent="0.15">
      <c r="A61" s="259"/>
      <c r="AK61" s="315" t="s">
        <v>524</v>
      </c>
      <c r="AL61" s="338"/>
      <c r="AM61" s="324">
        <v>2490017</v>
      </c>
      <c r="AN61" s="325">
        <v>133632</v>
      </c>
      <c r="AO61" s="326">
        <v>32.1</v>
      </c>
      <c r="AP61" s="327">
        <v>71646</v>
      </c>
      <c r="AQ61" s="339">
        <v>12.9</v>
      </c>
      <c r="AR61" s="329">
        <v>19.2</v>
      </c>
    </row>
    <row r="62" spans="1:44" x14ac:dyDescent="0.15">
      <c r="A62" s="259"/>
      <c r="AK62" s="330"/>
      <c r="AL62" s="331" t="s">
        <v>519</v>
      </c>
      <c r="AM62" s="332">
        <v>1390661</v>
      </c>
      <c r="AN62" s="333">
        <v>74505</v>
      </c>
      <c r="AO62" s="334">
        <v>51.5</v>
      </c>
      <c r="AP62" s="335">
        <v>39401</v>
      </c>
      <c r="AQ62" s="336">
        <v>18</v>
      </c>
      <c r="AR62" s="337">
        <v>33.5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svbvzp+/LJ1Rj+vxS8A/cZxLHGoywkRpbMRk/qLjRfiy8MBAjFu8HfMwak5agJlHqKAURqayQFiLKW8lH+rLw==" saltValue="4wwnCzpugvelA/FgFBUv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80" zoomScaleNormal="8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T3//pR586w8ePI4uvZhg1gK06nrQcNNrVEtYhT3EDcDMrsVlfZ16fBHZ5/HPDCT5O5Y5z9Ip/LPZz8cavhGFsg==" saltValue="nod3SWw7Mws1nF3Dbz6oV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ndR1WtgdPgsxouHTD4YWkZz3ttvc9+OGcAZ8IU57I1Fu/EidKpbhJMbPFn4Q+Of7gNytEbGVRoZKmBVuwuhW1w==" saltValue="CkeYLEO1uzf/y7BlUomKv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24.09</v>
      </c>
      <c r="G47" s="12">
        <v>25.95</v>
      </c>
      <c r="H47" s="12">
        <v>28.01</v>
      </c>
      <c r="I47" s="12">
        <v>30.12</v>
      </c>
      <c r="J47" s="13">
        <v>30.01</v>
      </c>
    </row>
    <row r="48" spans="2:10" ht="57.75" customHeight="1" x14ac:dyDescent="0.15">
      <c r="B48" s="14"/>
      <c r="C48" s="1154" t="s">
        <v>4</v>
      </c>
      <c r="D48" s="1154"/>
      <c r="E48" s="1155"/>
      <c r="F48" s="15">
        <v>1.35</v>
      </c>
      <c r="G48" s="16">
        <v>1.22</v>
      </c>
      <c r="H48" s="16">
        <v>1.21</v>
      </c>
      <c r="I48" s="16">
        <v>2.4700000000000002</v>
      </c>
      <c r="J48" s="17">
        <v>1.63</v>
      </c>
    </row>
    <row r="49" spans="2:10" ht="57.75" customHeight="1" thickBot="1" x14ac:dyDescent="0.2">
      <c r="B49" s="18"/>
      <c r="C49" s="1156" t="s">
        <v>5</v>
      </c>
      <c r="D49" s="1156"/>
      <c r="E49" s="1157"/>
      <c r="F49" s="19">
        <v>2.56</v>
      </c>
      <c r="G49" s="20">
        <v>2.21</v>
      </c>
      <c r="H49" s="20">
        <v>3.63</v>
      </c>
      <c r="I49" s="20">
        <v>2.5099999999999998</v>
      </c>
      <c r="J49" s="21" t="s">
        <v>531</v>
      </c>
    </row>
    <row r="50" spans="2:10" x14ac:dyDescent="0.15"/>
  </sheetData>
  <sheetProtection algorithmName="SHA-512" hashValue="3f9I91tlEnex5wHGYT5hUmqd7cG7MNiAz3qdE3bHUPWeZCtA4vQTHTNBd+9ZFROTyAculwCeYoThExBXcVO4BA==" saltValue="iqi3ImbtySll2UQPBEx4h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川又　哉聖</cp:lastModifiedBy>
  <cp:lastPrinted>2025-09-18T12:11:45Z</cp:lastPrinted>
  <dcterms:created xsi:type="dcterms:W3CDTF">2025-02-19T00:16:21Z</dcterms:created>
  <dcterms:modified xsi:type="dcterms:W3CDTF">2025-09-18T12:11:48Z</dcterms:modified>
  <cp:category/>
</cp:coreProperties>
</file>